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wnloads\BubbleBall\"/>
    </mc:Choice>
  </mc:AlternateContent>
  <xr:revisionPtr revIDLastSave="0" documentId="13_ncr:1_{8CFC41DC-E498-4D41-B4B6-565E11FD80F2}" xr6:coauthVersionLast="45" xr6:coauthVersionMax="45" xr10:uidLastSave="{00000000-0000-0000-0000-000000000000}"/>
  <bookViews>
    <workbookView xWindow="-120" yWindow="-120" windowWidth="20730" windowHeight="11160" firstSheet="4" activeTab="9" xr2:uid="{9ECF01B3-A11E-4CCE-95DD-5056E5FF8F14}"/>
  </bookViews>
  <sheets>
    <sheet name="Draft Raw" sheetId="11" r:id="rId1"/>
    <sheet name="Draft 0 Pos" sheetId="1" r:id="rId2"/>
    <sheet name="Roster Week 2" sheetId="2" r:id="rId3"/>
    <sheet name="Add-Drop Edit" sheetId="12" r:id="rId4"/>
    <sheet name="ChangeList" sheetId="14" r:id="rId5"/>
    <sheet name="Add-Drop Edit0" sheetId="8" r:id="rId6"/>
    <sheet name="Add-Drop Orig" sheetId="5" r:id="rId7"/>
    <sheet name="Notes" sheetId="7" r:id="rId8"/>
    <sheet name="Draft Update" sheetId="13" r:id="rId9"/>
    <sheet name="Next Week Draft" sheetId="15" r:id="rId10"/>
  </sheets>
  <definedNames>
    <definedName name="_xlnm._FilterDatabase" localSheetId="3" hidden="1">'Add-Drop Edit'!$A$1:$J$66</definedName>
    <definedName name="_xlnm._FilterDatabase" localSheetId="8" hidden="1">'Draft Update'!$A$1:$P$256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3" l="1"/>
  <c r="H5" i="13"/>
  <c r="H6" i="13"/>
  <c r="H7" i="13"/>
  <c r="I7" i="13" s="1"/>
  <c r="K7" i="13" s="1"/>
  <c r="H8" i="13"/>
  <c r="H9" i="13"/>
  <c r="H10" i="13"/>
  <c r="H11" i="13"/>
  <c r="I11" i="13" s="1"/>
  <c r="K11" i="13" s="1"/>
  <c r="H12" i="13"/>
  <c r="H13" i="13"/>
  <c r="H14" i="13"/>
  <c r="H15" i="13"/>
  <c r="I15" i="13" s="1"/>
  <c r="K15" i="13" s="1"/>
  <c r="H16" i="13"/>
  <c r="H17" i="13"/>
  <c r="H18" i="13"/>
  <c r="H19" i="13"/>
  <c r="I19" i="13" s="1"/>
  <c r="K19" i="13" s="1"/>
  <c r="H20" i="13"/>
  <c r="H21" i="13"/>
  <c r="H22" i="13"/>
  <c r="H23" i="13"/>
  <c r="I23" i="13" s="1"/>
  <c r="K23" i="13" s="1"/>
  <c r="H24" i="13"/>
  <c r="H25" i="13"/>
  <c r="H26" i="13"/>
  <c r="H27" i="13"/>
  <c r="I27" i="13" s="1"/>
  <c r="K27" i="13" s="1"/>
  <c r="H28" i="13"/>
  <c r="H29" i="13"/>
  <c r="H30" i="13"/>
  <c r="H31" i="13"/>
  <c r="I31" i="13" s="1"/>
  <c r="K31" i="13" s="1"/>
  <c r="H32" i="13"/>
  <c r="H33" i="13"/>
  <c r="H34" i="13"/>
  <c r="H35" i="13"/>
  <c r="I35" i="13" s="1"/>
  <c r="K35" i="13" s="1"/>
  <c r="H36" i="13"/>
  <c r="H37" i="13"/>
  <c r="H38" i="13"/>
  <c r="H39" i="13"/>
  <c r="I39" i="13" s="1"/>
  <c r="K39" i="13" s="1"/>
  <c r="H40" i="13"/>
  <c r="H41" i="13"/>
  <c r="H42" i="13"/>
  <c r="H43" i="13"/>
  <c r="I43" i="13" s="1"/>
  <c r="K43" i="13" s="1"/>
  <c r="H44" i="13"/>
  <c r="H45" i="13"/>
  <c r="H46" i="13"/>
  <c r="H47" i="13"/>
  <c r="I47" i="13" s="1"/>
  <c r="K47" i="13" s="1"/>
  <c r="H48" i="13"/>
  <c r="H49" i="13"/>
  <c r="H50" i="13"/>
  <c r="H51" i="13"/>
  <c r="I51" i="13" s="1"/>
  <c r="K51" i="13" s="1"/>
  <c r="H52" i="13"/>
  <c r="H53" i="13"/>
  <c r="H54" i="13"/>
  <c r="H55" i="13"/>
  <c r="I55" i="13" s="1"/>
  <c r="K55" i="13" s="1"/>
  <c r="H56" i="13"/>
  <c r="H57" i="13"/>
  <c r="H58" i="13"/>
  <c r="H59" i="13"/>
  <c r="I59" i="13" s="1"/>
  <c r="K59" i="13" s="1"/>
  <c r="H60" i="13"/>
  <c r="H61" i="13"/>
  <c r="H62" i="13"/>
  <c r="H63" i="13"/>
  <c r="I63" i="13" s="1"/>
  <c r="K63" i="13" s="1"/>
  <c r="H64" i="13"/>
  <c r="H65" i="13"/>
  <c r="H66" i="13"/>
  <c r="H67" i="13"/>
  <c r="I67" i="13" s="1"/>
  <c r="K67" i="13" s="1"/>
  <c r="H68" i="13"/>
  <c r="H69" i="13"/>
  <c r="H70" i="13"/>
  <c r="H71" i="13"/>
  <c r="I71" i="13" s="1"/>
  <c r="H72" i="13"/>
  <c r="H73" i="13"/>
  <c r="H74" i="13"/>
  <c r="H75" i="13"/>
  <c r="I75" i="13" s="1"/>
  <c r="K75" i="13" s="1"/>
  <c r="H76" i="13"/>
  <c r="H77" i="13"/>
  <c r="H78" i="13"/>
  <c r="H79" i="13"/>
  <c r="I79" i="13" s="1"/>
  <c r="K79" i="13" s="1"/>
  <c r="H80" i="13"/>
  <c r="H81" i="13"/>
  <c r="H82" i="13"/>
  <c r="H83" i="13"/>
  <c r="I83" i="13" s="1"/>
  <c r="K83" i="13" s="1"/>
  <c r="H84" i="13"/>
  <c r="H85" i="13"/>
  <c r="H86" i="13"/>
  <c r="H87" i="13"/>
  <c r="I87" i="13" s="1"/>
  <c r="K87" i="13" s="1"/>
  <c r="H88" i="13"/>
  <c r="H89" i="13"/>
  <c r="H90" i="13"/>
  <c r="H91" i="13"/>
  <c r="I91" i="13" s="1"/>
  <c r="K91" i="13" s="1"/>
  <c r="H92" i="13"/>
  <c r="H93" i="13"/>
  <c r="H94" i="13"/>
  <c r="H95" i="13"/>
  <c r="I95" i="13" s="1"/>
  <c r="K95" i="13" s="1"/>
  <c r="H96" i="13"/>
  <c r="H97" i="13"/>
  <c r="H98" i="13"/>
  <c r="H99" i="13"/>
  <c r="I99" i="13" s="1"/>
  <c r="K99" i="13" s="1"/>
  <c r="H100" i="13"/>
  <c r="H101" i="13"/>
  <c r="H102" i="13"/>
  <c r="H103" i="13"/>
  <c r="I103" i="13" s="1"/>
  <c r="K103" i="13" s="1"/>
  <c r="H104" i="13"/>
  <c r="H105" i="13"/>
  <c r="H106" i="13"/>
  <c r="H107" i="13"/>
  <c r="I107" i="13" s="1"/>
  <c r="K107" i="13" s="1"/>
  <c r="H108" i="13"/>
  <c r="H109" i="13"/>
  <c r="H110" i="13"/>
  <c r="H111" i="13"/>
  <c r="I111" i="13" s="1"/>
  <c r="K111" i="13" s="1"/>
  <c r="H112" i="13"/>
  <c r="H113" i="13"/>
  <c r="H114" i="13"/>
  <c r="H115" i="13"/>
  <c r="I115" i="13" s="1"/>
  <c r="K115" i="13" s="1"/>
  <c r="H116" i="13"/>
  <c r="H117" i="13"/>
  <c r="H118" i="13"/>
  <c r="H119" i="13"/>
  <c r="I119" i="13" s="1"/>
  <c r="K119" i="13" s="1"/>
  <c r="H120" i="13"/>
  <c r="H121" i="13"/>
  <c r="H122" i="13"/>
  <c r="H123" i="13"/>
  <c r="I123" i="13" s="1"/>
  <c r="K123" i="13" s="1"/>
  <c r="H124" i="13"/>
  <c r="H125" i="13"/>
  <c r="H126" i="13"/>
  <c r="H127" i="13"/>
  <c r="I127" i="13" s="1"/>
  <c r="K127" i="13" s="1"/>
  <c r="H128" i="13"/>
  <c r="H129" i="13"/>
  <c r="H130" i="13"/>
  <c r="H131" i="13"/>
  <c r="I131" i="13" s="1"/>
  <c r="K131" i="13" s="1"/>
  <c r="H132" i="13"/>
  <c r="H133" i="13"/>
  <c r="H134" i="13"/>
  <c r="H135" i="13"/>
  <c r="I135" i="13" s="1"/>
  <c r="K135" i="13" s="1"/>
  <c r="H136" i="13"/>
  <c r="H137" i="13"/>
  <c r="H138" i="13"/>
  <c r="H139" i="13"/>
  <c r="I139" i="13" s="1"/>
  <c r="K139" i="13" s="1"/>
  <c r="H140" i="13"/>
  <c r="H141" i="13"/>
  <c r="H142" i="13"/>
  <c r="H143" i="13"/>
  <c r="I143" i="13" s="1"/>
  <c r="K143" i="13" s="1"/>
  <c r="H144" i="13"/>
  <c r="H145" i="13"/>
  <c r="H146" i="13"/>
  <c r="H147" i="13"/>
  <c r="I147" i="13" s="1"/>
  <c r="K147" i="13" s="1"/>
  <c r="H148" i="13"/>
  <c r="H149" i="13"/>
  <c r="H150" i="13"/>
  <c r="H151" i="13"/>
  <c r="I151" i="13" s="1"/>
  <c r="K151" i="13" s="1"/>
  <c r="H152" i="13"/>
  <c r="H153" i="13"/>
  <c r="H154" i="13"/>
  <c r="H155" i="13"/>
  <c r="I155" i="13" s="1"/>
  <c r="K155" i="13" s="1"/>
  <c r="H156" i="13"/>
  <c r="H157" i="13"/>
  <c r="H158" i="13"/>
  <c r="H159" i="13"/>
  <c r="I159" i="13" s="1"/>
  <c r="K159" i="13" s="1"/>
  <c r="H160" i="13"/>
  <c r="H161" i="13"/>
  <c r="H162" i="13"/>
  <c r="H163" i="13"/>
  <c r="I163" i="13" s="1"/>
  <c r="K163" i="13" s="1"/>
  <c r="H164" i="13"/>
  <c r="H165" i="13"/>
  <c r="H166" i="13"/>
  <c r="H167" i="13"/>
  <c r="I167" i="13" s="1"/>
  <c r="K167" i="13" s="1"/>
  <c r="H168" i="13"/>
  <c r="H169" i="13"/>
  <c r="H170" i="13"/>
  <c r="H171" i="13"/>
  <c r="I171" i="13" s="1"/>
  <c r="K171" i="13" s="1"/>
  <c r="H172" i="13"/>
  <c r="H173" i="13"/>
  <c r="H174" i="13"/>
  <c r="H175" i="13"/>
  <c r="I175" i="13" s="1"/>
  <c r="K175" i="13" s="1"/>
  <c r="H176" i="13"/>
  <c r="H177" i="13"/>
  <c r="H178" i="13"/>
  <c r="H179" i="13"/>
  <c r="I179" i="13" s="1"/>
  <c r="K179" i="13" s="1"/>
  <c r="H180" i="13"/>
  <c r="H181" i="13"/>
  <c r="H182" i="13"/>
  <c r="H183" i="13"/>
  <c r="I183" i="13" s="1"/>
  <c r="K183" i="13" s="1"/>
  <c r="H184" i="13"/>
  <c r="H185" i="13"/>
  <c r="H186" i="13"/>
  <c r="H187" i="13"/>
  <c r="I187" i="13" s="1"/>
  <c r="K187" i="13" s="1"/>
  <c r="H188" i="13"/>
  <c r="H189" i="13"/>
  <c r="H190" i="13"/>
  <c r="H191" i="13"/>
  <c r="I191" i="13" s="1"/>
  <c r="K191" i="13" s="1"/>
  <c r="H192" i="13"/>
  <c r="H193" i="13"/>
  <c r="H194" i="13"/>
  <c r="H195" i="13"/>
  <c r="I195" i="13" s="1"/>
  <c r="K195" i="13" s="1"/>
  <c r="H196" i="13"/>
  <c r="H197" i="13"/>
  <c r="H198" i="13"/>
  <c r="H199" i="13"/>
  <c r="I199" i="13" s="1"/>
  <c r="K199" i="13" s="1"/>
  <c r="H200" i="13"/>
  <c r="H201" i="13"/>
  <c r="H202" i="13"/>
  <c r="H203" i="13"/>
  <c r="I203" i="13" s="1"/>
  <c r="K203" i="13" s="1"/>
  <c r="H204" i="13"/>
  <c r="H205" i="13"/>
  <c r="H206" i="13"/>
  <c r="H207" i="13"/>
  <c r="I207" i="13" s="1"/>
  <c r="K207" i="13" s="1"/>
  <c r="H208" i="13"/>
  <c r="H209" i="13"/>
  <c r="H210" i="13"/>
  <c r="H211" i="13"/>
  <c r="I211" i="13" s="1"/>
  <c r="K211" i="13" s="1"/>
  <c r="H212" i="13"/>
  <c r="H213" i="13"/>
  <c r="H214" i="13"/>
  <c r="H215" i="13"/>
  <c r="I215" i="13" s="1"/>
  <c r="K215" i="13" s="1"/>
  <c r="H216" i="13"/>
  <c r="H217" i="13"/>
  <c r="H218" i="13"/>
  <c r="H219" i="13"/>
  <c r="I219" i="13" s="1"/>
  <c r="K219" i="13" s="1"/>
  <c r="H220" i="13"/>
  <c r="H221" i="13"/>
  <c r="H222" i="13"/>
  <c r="H223" i="13"/>
  <c r="I223" i="13" s="1"/>
  <c r="K223" i="13" s="1"/>
  <c r="H224" i="13"/>
  <c r="H225" i="13"/>
  <c r="H226" i="13"/>
  <c r="H227" i="13"/>
  <c r="I227" i="13" s="1"/>
  <c r="K227" i="13" s="1"/>
  <c r="H228" i="13"/>
  <c r="H229" i="13"/>
  <c r="H230" i="13"/>
  <c r="H231" i="13"/>
  <c r="I231" i="13" s="1"/>
  <c r="K231" i="13" s="1"/>
  <c r="H232" i="13"/>
  <c r="H233" i="13"/>
  <c r="H234" i="13"/>
  <c r="H235" i="13"/>
  <c r="I235" i="13" s="1"/>
  <c r="K235" i="13" s="1"/>
  <c r="H236" i="13"/>
  <c r="H237" i="13"/>
  <c r="H238" i="13"/>
  <c r="H239" i="13"/>
  <c r="I239" i="13" s="1"/>
  <c r="K239" i="13" s="1"/>
  <c r="H240" i="13"/>
  <c r="H241" i="13"/>
  <c r="H242" i="13"/>
  <c r="H243" i="13"/>
  <c r="I243" i="13" s="1"/>
  <c r="K243" i="13" s="1"/>
  <c r="H244" i="13"/>
  <c r="H245" i="13"/>
  <c r="H246" i="13"/>
  <c r="H247" i="13"/>
  <c r="I247" i="13" s="1"/>
  <c r="K247" i="13" s="1"/>
  <c r="H248" i="13"/>
  <c r="H249" i="13"/>
  <c r="H250" i="13"/>
  <c r="H251" i="13"/>
  <c r="I251" i="13" s="1"/>
  <c r="K251" i="13" s="1"/>
  <c r="H252" i="13"/>
  <c r="H253" i="13"/>
  <c r="H254" i="13"/>
  <c r="H255" i="13"/>
  <c r="I255" i="13" s="1"/>
  <c r="K255" i="13" s="1"/>
  <c r="H256" i="13"/>
  <c r="H3" i="13"/>
  <c r="I3" i="13" s="1"/>
  <c r="K3" i="13" s="1"/>
  <c r="I4" i="13"/>
  <c r="I5" i="13"/>
  <c r="K5" i="13" s="1"/>
  <c r="I6" i="13"/>
  <c r="I8" i="13"/>
  <c r="I9" i="13"/>
  <c r="I10" i="13"/>
  <c r="K10" i="13" s="1"/>
  <c r="I12" i="13"/>
  <c r="I13" i="13"/>
  <c r="I14" i="13"/>
  <c r="I16" i="13"/>
  <c r="K16" i="13" s="1"/>
  <c r="I17" i="13"/>
  <c r="I18" i="13"/>
  <c r="I20" i="13"/>
  <c r="I21" i="13"/>
  <c r="K21" i="13" s="1"/>
  <c r="I22" i="13"/>
  <c r="I24" i="13"/>
  <c r="I25" i="13"/>
  <c r="I26" i="13"/>
  <c r="K26" i="13" s="1"/>
  <c r="I28" i="13"/>
  <c r="I29" i="13"/>
  <c r="K29" i="13" s="1"/>
  <c r="I30" i="13"/>
  <c r="I32" i="13"/>
  <c r="K32" i="13" s="1"/>
  <c r="I33" i="13"/>
  <c r="K33" i="13" s="1"/>
  <c r="I34" i="13"/>
  <c r="I36" i="13"/>
  <c r="I37" i="13"/>
  <c r="K37" i="13" s="1"/>
  <c r="I38" i="13"/>
  <c r="I40" i="13"/>
  <c r="I41" i="13"/>
  <c r="I42" i="13"/>
  <c r="K42" i="13" s="1"/>
  <c r="I44" i="13"/>
  <c r="I45" i="13"/>
  <c r="I46" i="13"/>
  <c r="I48" i="13"/>
  <c r="K48" i="13" s="1"/>
  <c r="I49" i="13"/>
  <c r="I50" i="13"/>
  <c r="I52" i="13"/>
  <c r="I53" i="13"/>
  <c r="K53" i="13" s="1"/>
  <c r="I54" i="13"/>
  <c r="I56" i="13"/>
  <c r="I57" i="13"/>
  <c r="I58" i="13"/>
  <c r="K58" i="13" s="1"/>
  <c r="I60" i="13"/>
  <c r="I61" i="13"/>
  <c r="K61" i="13" s="1"/>
  <c r="I62" i="13"/>
  <c r="I64" i="13"/>
  <c r="K64" i="13" s="1"/>
  <c r="I65" i="13"/>
  <c r="K65" i="13" s="1"/>
  <c r="I66" i="13"/>
  <c r="I68" i="13"/>
  <c r="I69" i="13"/>
  <c r="K69" i="13" s="1"/>
  <c r="I70" i="13"/>
  <c r="I72" i="13"/>
  <c r="I73" i="13"/>
  <c r="I74" i="13"/>
  <c r="I76" i="13"/>
  <c r="I77" i="13"/>
  <c r="I78" i="13"/>
  <c r="I80" i="13"/>
  <c r="K80" i="13" s="1"/>
  <c r="I81" i="13"/>
  <c r="I82" i="13"/>
  <c r="I84" i="13"/>
  <c r="I85" i="13"/>
  <c r="K85" i="13" s="1"/>
  <c r="I86" i="13"/>
  <c r="I88" i="13"/>
  <c r="I89" i="13"/>
  <c r="I90" i="13"/>
  <c r="K90" i="13" s="1"/>
  <c r="I92" i="13"/>
  <c r="I93" i="13"/>
  <c r="K93" i="13" s="1"/>
  <c r="I94" i="13"/>
  <c r="I96" i="13"/>
  <c r="K96" i="13" s="1"/>
  <c r="I97" i="13"/>
  <c r="I98" i="13"/>
  <c r="I100" i="13"/>
  <c r="I101" i="13"/>
  <c r="K101" i="13" s="1"/>
  <c r="I102" i="13"/>
  <c r="I104" i="13"/>
  <c r="I105" i="13"/>
  <c r="I106" i="13"/>
  <c r="K106" i="13" s="1"/>
  <c r="I108" i="13"/>
  <c r="I109" i="13"/>
  <c r="K109" i="13" s="1"/>
  <c r="I110" i="13"/>
  <c r="I112" i="13"/>
  <c r="K112" i="13" s="1"/>
  <c r="I113" i="13"/>
  <c r="I114" i="13"/>
  <c r="I116" i="13"/>
  <c r="I117" i="13"/>
  <c r="K117" i="13" s="1"/>
  <c r="I118" i="13"/>
  <c r="I120" i="13"/>
  <c r="I121" i="13"/>
  <c r="I122" i="13"/>
  <c r="K122" i="13" s="1"/>
  <c r="I124" i="13"/>
  <c r="I125" i="13"/>
  <c r="K125" i="13" s="1"/>
  <c r="I126" i="13"/>
  <c r="I128" i="13"/>
  <c r="K128" i="13" s="1"/>
  <c r="I129" i="13"/>
  <c r="I130" i="13"/>
  <c r="I132" i="13"/>
  <c r="I133" i="13"/>
  <c r="K133" i="13" s="1"/>
  <c r="I134" i="13"/>
  <c r="I136" i="13"/>
  <c r="I137" i="13"/>
  <c r="I138" i="13"/>
  <c r="K138" i="13" s="1"/>
  <c r="I140" i="13"/>
  <c r="I141" i="13"/>
  <c r="K141" i="13" s="1"/>
  <c r="I142" i="13"/>
  <c r="I144" i="13"/>
  <c r="K144" i="13" s="1"/>
  <c r="I145" i="13"/>
  <c r="I146" i="13"/>
  <c r="I148" i="13"/>
  <c r="I149" i="13"/>
  <c r="K149" i="13" s="1"/>
  <c r="I150" i="13"/>
  <c r="I152" i="13"/>
  <c r="I153" i="13"/>
  <c r="I154" i="13"/>
  <c r="K154" i="13" s="1"/>
  <c r="I156" i="13"/>
  <c r="I157" i="13"/>
  <c r="K157" i="13" s="1"/>
  <c r="I158" i="13"/>
  <c r="I160" i="13"/>
  <c r="K160" i="13" s="1"/>
  <c r="I161" i="13"/>
  <c r="I162" i="13"/>
  <c r="I164" i="13"/>
  <c r="I165" i="13"/>
  <c r="K165" i="13" s="1"/>
  <c r="I166" i="13"/>
  <c r="I168" i="13"/>
  <c r="I169" i="13"/>
  <c r="I170" i="13"/>
  <c r="I172" i="13"/>
  <c r="I173" i="13"/>
  <c r="I174" i="13"/>
  <c r="I176" i="13"/>
  <c r="K176" i="13" s="1"/>
  <c r="I177" i="13"/>
  <c r="I178" i="13"/>
  <c r="I180" i="13"/>
  <c r="I181" i="13"/>
  <c r="K181" i="13" s="1"/>
  <c r="I182" i="13"/>
  <c r="I184" i="13"/>
  <c r="I185" i="13"/>
  <c r="K185" i="13" s="1"/>
  <c r="I186" i="13"/>
  <c r="K186" i="13" s="1"/>
  <c r="I188" i="13"/>
  <c r="I189" i="13"/>
  <c r="I190" i="13"/>
  <c r="I192" i="13"/>
  <c r="K192" i="13" s="1"/>
  <c r="I193" i="13"/>
  <c r="I194" i="13"/>
  <c r="I196" i="13"/>
  <c r="I197" i="13"/>
  <c r="K197" i="13" s="1"/>
  <c r="I198" i="13"/>
  <c r="I200" i="13"/>
  <c r="I201" i="13"/>
  <c r="I202" i="13"/>
  <c r="K202" i="13" s="1"/>
  <c r="I204" i="13"/>
  <c r="I205" i="13"/>
  <c r="I206" i="13"/>
  <c r="I208" i="13"/>
  <c r="K208" i="13" s="1"/>
  <c r="I209" i="13"/>
  <c r="K209" i="13" s="1"/>
  <c r="I210" i="13"/>
  <c r="I212" i="13"/>
  <c r="I213" i="13"/>
  <c r="K213" i="13" s="1"/>
  <c r="I214" i="13"/>
  <c r="I216" i="13"/>
  <c r="I217" i="13"/>
  <c r="K217" i="13" s="1"/>
  <c r="I218" i="13"/>
  <c r="K218" i="13" s="1"/>
  <c r="I220" i="13"/>
  <c r="I221" i="13"/>
  <c r="I222" i="13"/>
  <c r="I224" i="13"/>
  <c r="K224" i="13" s="1"/>
  <c r="I225" i="13"/>
  <c r="I226" i="13"/>
  <c r="I228" i="13"/>
  <c r="I229" i="13"/>
  <c r="K229" i="13" s="1"/>
  <c r="I230" i="13"/>
  <c r="I232" i="13"/>
  <c r="I233" i="13"/>
  <c r="I234" i="13"/>
  <c r="K234" i="13" s="1"/>
  <c r="I236" i="13"/>
  <c r="I237" i="13"/>
  <c r="I238" i="13"/>
  <c r="I240" i="13"/>
  <c r="K240" i="13" s="1"/>
  <c r="I241" i="13"/>
  <c r="I242" i="13"/>
  <c r="I244" i="13"/>
  <c r="I245" i="13"/>
  <c r="K245" i="13" s="1"/>
  <c r="I246" i="13"/>
  <c r="I248" i="13"/>
  <c r="I249" i="13"/>
  <c r="K249" i="13" s="1"/>
  <c r="I250" i="13"/>
  <c r="K250" i="13" s="1"/>
  <c r="I252" i="13"/>
  <c r="I253" i="13"/>
  <c r="I254" i="13"/>
  <c r="I256" i="13"/>
  <c r="K256" i="13" s="1"/>
  <c r="L4" i="13"/>
  <c r="M4" i="13"/>
  <c r="N4" i="13"/>
  <c r="O4" i="13"/>
  <c r="P4" i="13"/>
  <c r="L5" i="13"/>
  <c r="M5" i="13"/>
  <c r="N5" i="13"/>
  <c r="O5" i="13"/>
  <c r="P5" i="13"/>
  <c r="L6" i="13"/>
  <c r="M6" i="13"/>
  <c r="N6" i="13"/>
  <c r="O6" i="13"/>
  <c r="P6" i="13"/>
  <c r="L7" i="13"/>
  <c r="M7" i="13"/>
  <c r="N7" i="13"/>
  <c r="O7" i="13"/>
  <c r="P7" i="13"/>
  <c r="L8" i="13"/>
  <c r="M8" i="13"/>
  <c r="N8" i="13"/>
  <c r="O8" i="13"/>
  <c r="P8" i="13"/>
  <c r="L9" i="13"/>
  <c r="M9" i="13"/>
  <c r="N9" i="13"/>
  <c r="O9" i="13"/>
  <c r="P9" i="13"/>
  <c r="L10" i="13"/>
  <c r="M10" i="13"/>
  <c r="N10" i="13"/>
  <c r="O10" i="13"/>
  <c r="P10" i="13"/>
  <c r="L11" i="13"/>
  <c r="M11" i="13"/>
  <c r="N11" i="13"/>
  <c r="O11" i="13"/>
  <c r="P11" i="13"/>
  <c r="L12" i="13"/>
  <c r="M12" i="13"/>
  <c r="N12" i="13"/>
  <c r="O12" i="13"/>
  <c r="P12" i="13"/>
  <c r="L13" i="13"/>
  <c r="M13" i="13"/>
  <c r="N13" i="13"/>
  <c r="O13" i="13"/>
  <c r="P13" i="13"/>
  <c r="L14" i="13"/>
  <c r="M14" i="13"/>
  <c r="N14" i="13"/>
  <c r="O14" i="13"/>
  <c r="P14" i="13"/>
  <c r="L15" i="13"/>
  <c r="M15" i="13"/>
  <c r="N15" i="13"/>
  <c r="O15" i="13"/>
  <c r="P15" i="13"/>
  <c r="L16" i="13"/>
  <c r="M16" i="13"/>
  <c r="N16" i="13"/>
  <c r="O16" i="13"/>
  <c r="P16" i="13"/>
  <c r="L17" i="13"/>
  <c r="M17" i="13"/>
  <c r="N17" i="13"/>
  <c r="O17" i="13"/>
  <c r="P17" i="13"/>
  <c r="L18" i="13"/>
  <c r="M18" i="13"/>
  <c r="N18" i="13"/>
  <c r="O18" i="13"/>
  <c r="P18" i="13"/>
  <c r="L19" i="13"/>
  <c r="M19" i="13"/>
  <c r="N19" i="13"/>
  <c r="O19" i="13"/>
  <c r="P19" i="13"/>
  <c r="L20" i="13"/>
  <c r="M20" i="13"/>
  <c r="N20" i="13"/>
  <c r="O20" i="13"/>
  <c r="P20" i="13"/>
  <c r="L21" i="13"/>
  <c r="M21" i="13"/>
  <c r="N21" i="13"/>
  <c r="O21" i="13"/>
  <c r="P21" i="13"/>
  <c r="L22" i="13"/>
  <c r="M22" i="13"/>
  <c r="N22" i="13"/>
  <c r="O22" i="13"/>
  <c r="P22" i="13"/>
  <c r="L23" i="13"/>
  <c r="M23" i="13"/>
  <c r="N23" i="13"/>
  <c r="O23" i="13"/>
  <c r="P23" i="13"/>
  <c r="L24" i="13"/>
  <c r="M24" i="13"/>
  <c r="N24" i="13"/>
  <c r="O24" i="13"/>
  <c r="P24" i="13"/>
  <c r="L25" i="13"/>
  <c r="M25" i="13"/>
  <c r="N25" i="13"/>
  <c r="O25" i="13"/>
  <c r="P25" i="13"/>
  <c r="L26" i="13"/>
  <c r="M26" i="13"/>
  <c r="N26" i="13"/>
  <c r="O26" i="13"/>
  <c r="P26" i="13"/>
  <c r="L27" i="13"/>
  <c r="M27" i="13"/>
  <c r="N27" i="13"/>
  <c r="O27" i="13"/>
  <c r="P27" i="13"/>
  <c r="L28" i="13"/>
  <c r="M28" i="13"/>
  <c r="N28" i="13"/>
  <c r="O28" i="13"/>
  <c r="P28" i="13"/>
  <c r="L29" i="13"/>
  <c r="M29" i="13"/>
  <c r="N29" i="13"/>
  <c r="O29" i="13"/>
  <c r="P29" i="13"/>
  <c r="L30" i="13"/>
  <c r="M30" i="13"/>
  <c r="N30" i="13"/>
  <c r="O30" i="13"/>
  <c r="P30" i="13"/>
  <c r="L31" i="13"/>
  <c r="M31" i="13"/>
  <c r="N31" i="13"/>
  <c r="O31" i="13"/>
  <c r="P31" i="13"/>
  <c r="L32" i="13"/>
  <c r="M32" i="13"/>
  <c r="N32" i="13"/>
  <c r="O32" i="13"/>
  <c r="P32" i="13"/>
  <c r="L33" i="13"/>
  <c r="M33" i="13"/>
  <c r="N33" i="13"/>
  <c r="O33" i="13"/>
  <c r="P33" i="13"/>
  <c r="L34" i="13"/>
  <c r="M34" i="13"/>
  <c r="N34" i="13"/>
  <c r="O34" i="13"/>
  <c r="P34" i="13"/>
  <c r="L35" i="13"/>
  <c r="M35" i="13"/>
  <c r="N35" i="13"/>
  <c r="O35" i="13"/>
  <c r="P35" i="13"/>
  <c r="L36" i="13"/>
  <c r="M36" i="13"/>
  <c r="N36" i="13"/>
  <c r="O36" i="13"/>
  <c r="P36" i="13"/>
  <c r="L37" i="13"/>
  <c r="M37" i="13"/>
  <c r="N37" i="13"/>
  <c r="O37" i="13"/>
  <c r="P37" i="13"/>
  <c r="L38" i="13"/>
  <c r="M38" i="13"/>
  <c r="N38" i="13"/>
  <c r="O38" i="13"/>
  <c r="P38" i="13"/>
  <c r="L39" i="13"/>
  <c r="M39" i="13"/>
  <c r="N39" i="13"/>
  <c r="O39" i="13"/>
  <c r="P39" i="13"/>
  <c r="L40" i="13"/>
  <c r="M40" i="13"/>
  <c r="N40" i="13"/>
  <c r="O40" i="13"/>
  <c r="P40" i="13"/>
  <c r="L41" i="13"/>
  <c r="M41" i="13"/>
  <c r="N41" i="13"/>
  <c r="O41" i="13"/>
  <c r="P41" i="13"/>
  <c r="L42" i="13"/>
  <c r="M42" i="13"/>
  <c r="N42" i="13"/>
  <c r="O42" i="13"/>
  <c r="P42" i="13"/>
  <c r="L43" i="13"/>
  <c r="M43" i="13"/>
  <c r="N43" i="13"/>
  <c r="O43" i="13"/>
  <c r="P43" i="13"/>
  <c r="L44" i="13"/>
  <c r="M44" i="13"/>
  <c r="N44" i="13"/>
  <c r="O44" i="13"/>
  <c r="P44" i="13"/>
  <c r="L45" i="13"/>
  <c r="M45" i="13"/>
  <c r="N45" i="13"/>
  <c r="O45" i="13"/>
  <c r="P45" i="13"/>
  <c r="L46" i="13"/>
  <c r="M46" i="13"/>
  <c r="N46" i="13"/>
  <c r="O46" i="13"/>
  <c r="P46" i="13"/>
  <c r="L47" i="13"/>
  <c r="M47" i="13"/>
  <c r="N47" i="13"/>
  <c r="O47" i="13"/>
  <c r="P47" i="13"/>
  <c r="L48" i="13"/>
  <c r="M48" i="13"/>
  <c r="N48" i="13"/>
  <c r="O48" i="13"/>
  <c r="P48" i="13"/>
  <c r="L49" i="13"/>
  <c r="M49" i="13"/>
  <c r="N49" i="13"/>
  <c r="O49" i="13"/>
  <c r="P49" i="13"/>
  <c r="L50" i="13"/>
  <c r="M50" i="13"/>
  <c r="N50" i="13"/>
  <c r="O50" i="13"/>
  <c r="P50" i="13"/>
  <c r="L51" i="13"/>
  <c r="M51" i="13"/>
  <c r="N51" i="13"/>
  <c r="O51" i="13"/>
  <c r="P51" i="13"/>
  <c r="L52" i="13"/>
  <c r="M52" i="13"/>
  <c r="N52" i="13"/>
  <c r="O52" i="13"/>
  <c r="P52" i="13"/>
  <c r="L53" i="13"/>
  <c r="M53" i="13"/>
  <c r="N53" i="13"/>
  <c r="O53" i="13"/>
  <c r="P53" i="13"/>
  <c r="L54" i="13"/>
  <c r="M54" i="13"/>
  <c r="N54" i="13"/>
  <c r="O54" i="13"/>
  <c r="P54" i="13"/>
  <c r="L55" i="13"/>
  <c r="M55" i="13"/>
  <c r="N55" i="13"/>
  <c r="O55" i="13"/>
  <c r="P55" i="13"/>
  <c r="L56" i="13"/>
  <c r="M56" i="13"/>
  <c r="N56" i="13"/>
  <c r="O56" i="13"/>
  <c r="P56" i="13"/>
  <c r="L57" i="13"/>
  <c r="M57" i="13"/>
  <c r="N57" i="13"/>
  <c r="O57" i="13"/>
  <c r="P57" i="13"/>
  <c r="L58" i="13"/>
  <c r="M58" i="13"/>
  <c r="N58" i="13"/>
  <c r="O58" i="13"/>
  <c r="P58" i="13"/>
  <c r="L59" i="13"/>
  <c r="M59" i="13"/>
  <c r="N59" i="13"/>
  <c r="O59" i="13"/>
  <c r="P59" i="13"/>
  <c r="L60" i="13"/>
  <c r="M60" i="13"/>
  <c r="N60" i="13"/>
  <c r="O60" i="13"/>
  <c r="P60" i="13"/>
  <c r="L61" i="13"/>
  <c r="M61" i="13"/>
  <c r="N61" i="13"/>
  <c r="O61" i="13"/>
  <c r="P61" i="13"/>
  <c r="L62" i="13"/>
  <c r="M62" i="13"/>
  <c r="N62" i="13"/>
  <c r="O62" i="13"/>
  <c r="P62" i="13"/>
  <c r="L63" i="13"/>
  <c r="M63" i="13"/>
  <c r="N63" i="13"/>
  <c r="O63" i="13"/>
  <c r="P63" i="13"/>
  <c r="L64" i="13"/>
  <c r="M64" i="13"/>
  <c r="N64" i="13"/>
  <c r="O64" i="13"/>
  <c r="P64" i="13"/>
  <c r="L65" i="13"/>
  <c r="M65" i="13"/>
  <c r="N65" i="13"/>
  <c r="O65" i="13"/>
  <c r="P65" i="13"/>
  <c r="L66" i="13"/>
  <c r="M66" i="13"/>
  <c r="N66" i="13"/>
  <c r="O66" i="13"/>
  <c r="P66" i="13"/>
  <c r="L67" i="13"/>
  <c r="M67" i="13"/>
  <c r="N67" i="13"/>
  <c r="O67" i="13"/>
  <c r="P67" i="13"/>
  <c r="L68" i="13"/>
  <c r="M68" i="13"/>
  <c r="N68" i="13"/>
  <c r="O68" i="13"/>
  <c r="P68" i="13"/>
  <c r="L69" i="13"/>
  <c r="M69" i="13"/>
  <c r="N69" i="13"/>
  <c r="O69" i="13"/>
  <c r="P69" i="13"/>
  <c r="L70" i="13"/>
  <c r="M70" i="13"/>
  <c r="N70" i="13"/>
  <c r="O70" i="13"/>
  <c r="P70" i="13"/>
  <c r="L71" i="13"/>
  <c r="M71" i="13"/>
  <c r="N71" i="13"/>
  <c r="O71" i="13"/>
  <c r="P71" i="13"/>
  <c r="L72" i="13"/>
  <c r="M72" i="13"/>
  <c r="N72" i="13"/>
  <c r="O72" i="13"/>
  <c r="P72" i="13"/>
  <c r="L73" i="13"/>
  <c r="M73" i="13"/>
  <c r="N73" i="13"/>
  <c r="O73" i="13"/>
  <c r="P73" i="13"/>
  <c r="L74" i="13"/>
  <c r="M74" i="13"/>
  <c r="N74" i="13"/>
  <c r="O74" i="13"/>
  <c r="P74" i="13"/>
  <c r="L75" i="13"/>
  <c r="M75" i="13"/>
  <c r="N75" i="13"/>
  <c r="O75" i="13"/>
  <c r="P75" i="13"/>
  <c r="L76" i="13"/>
  <c r="M76" i="13"/>
  <c r="N76" i="13"/>
  <c r="O76" i="13"/>
  <c r="P76" i="13"/>
  <c r="L77" i="13"/>
  <c r="M77" i="13"/>
  <c r="N77" i="13"/>
  <c r="O77" i="13"/>
  <c r="P77" i="13"/>
  <c r="L78" i="13"/>
  <c r="M78" i="13"/>
  <c r="N78" i="13"/>
  <c r="O78" i="13"/>
  <c r="P78" i="13"/>
  <c r="L79" i="13"/>
  <c r="M79" i="13"/>
  <c r="N79" i="13"/>
  <c r="O79" i="13"/>
  <c r="P79" i="13"/>
  <c r="L80" i="13"/>
  <c r="M80" i="13"/>
  <c r="N80" i="13"/>
  <c r="O80" i="13"/>
  <c r="P80" i="13"/>
  <c r="L81" i="13"/>
  <c r="M81" i="13"/>
  <c r="N81" i="13"/>
  <c r="O81" i="13"/>
  <c r="P81" i="13"/>
  <c r="L82" i="13"/>
  <c r="M82" i="13"/>
  <c r="N82" i="13"/>
  <c r="O82" i="13"/>
  <c r="P82" i="13"/>
  <c r="L83" i="13"/>
  <c r="M83" i="13"/>
  <c r="N83" i="13"/>
  <c r="O83" i="13"/>
  <c r="P83" i="13"/>
  <c r="L84" i="13"/>
  <c r="M84" i="13"/>
  <c r="N84" i="13"/>
  <c r="O84" i="13"/>
  <c r="P84" i="13"/>
  <c r="L85" i="13"/>
  <c r="M85" i="13"/>
  <c r="N85" i="13"/>
  <c r="O85" i="13"/>
  <c r="P85" i="13"/>
  <c r="L86" i="13"/>
  <c r="M86" i="13"/>
  <c r="N86" i="13"/>
  <c r="O86" i="13"/>
  <c r="P86" i="13"/>
  <c r="L87" i="13"/>
  <c r="M87" i="13"/>
  <c r="N87" i="13"/>
  <c r="O87" i="13"/>
  <c r="P87" i="13"/>
  <c r="L88" i="13"/>
  <c r="M88" i="13"/>
  <c r="N88" i="13"/>
  <c r="O88" i="13"/>
  <c r="P88" i="13"/>
  <c r="L89" i="13"/>
  <c r="M89" i="13"/>
  <c r="N89" i="13"/>
  <c r="O89" i="13"/>
  <c r="P89" i="13"/>
  <c r="L90" i="13"/>
  <c r="M90" i="13"/>
  <c r="N90" i="13"/>
  <c r="O90" i="13"/>
  <c r="P90" i="13"/>
  <c r="L91" i="13"/>
  <c r="M91" i="13"/>
  <c r="N91" i="13"/>
  <c r="O91" i="13"/>
  <c r="P91" i="13"/>
  <c r="L92" i="13"/>
  <c r="M92" i="13"/>
  <c r="N92" i="13"/>
  <c r="O92" i="13"/>
  <c r="P92" i="13"/>
  <c r="L93" i="13"/>
  <c r="M93" i="13"/>
  <c r="N93" i="13"/>
  <c r="O93" i="13"/>
  <c r="P93" i="13"/>
  <c r="L94" i="13"/>
  <c r="M94" i="13"/>
  <c r="N94" i="13"/>
  <c r="O94" i="13"/>
  <c r="P94" i="13"/>
  <c r="L95" i="13"/>
  <c r="M95" i="13"/>
  <c r="N95" i="13"/>
  <c r="O95" i="13"/>
  <c r="P95" i="13"/>
  <c r="L96" i="13"/>
  <c r="M96" i="13"/>
  <c r="N96" i="13"/>
  <c r="O96" i="13"/>
  <c r="P96" i="13"/>
  <c r="L97" i="13"/>
  <c r="M97" i="13"/>
  <c r="N97" i="13"/>
  <c r="O97" i="13"/>
  <c r="P97" i="13"/>
  <c r="L98" i="13"/>
  <c r="M98" i="13"/>
  <c r="N98" i="13"/>
  <c r="O98" i="13"/>
  <c r="P98" i="13"/>
  <c r="L99" i="13"/>
  <c r="M99" i="13"/>
  <c r="N99" i="13"/>
  <c r="O99" i="13"/>
  <c r="P99" i="13"/>
  <c r="L100" i="13"/>
  <c r="M100" i="13"/>
  <c r="N100" i="13"/>
  <c r="O100" i="13"/>
  <c r="P100" i="13"/>
  <c r="L101" i="13"/>
  <c r="M101" i="13"/>
  <c r="N101" i="13"/>
  <c r="O101" i="13"/>
  <c r="P101" i="13"/>
  <c r="L102" i="13"/>
  <c r="M102" i="13"/>
  <c r="N102" i="13"/>
  <c r="O102" i="13"/>
  <c r="P102" i="13"/>
  <c r="L103" i="13"/>
  <c r="M103" i="13"/>
  <c r="N103" i="13"/>
  <c r="O103" i="13"/>
  <c r="P103" i="13"/>
  <c r="L104" i="13"/>
  <c r="M104" i="13"/>
  <c r="N104" i="13"/>
  <c r="O104" i="13"/>
  <c r="P104" i="13"/>
  <c r="L105" i="13"/>
  <c r="M105" i="13"/>
  <c r="N105" i="13"/>
  <c r="O105" i="13"/>
  <c r="P105" i="13"/>
  <c r="L106" i="13"/>
  <c r="M106" i="13"/>
  <c r="N106" i="13"/>
  <c r="O106" i="13"/>
  <c r="P106" i="13"/>
  <c r="L107" i="13"/>
  <c r="M107" i="13"/>
  <c r="N107" i="13"/>
  <c r="O107" i="13"/>
  <c r="P107" i="13"/>
  <c r="L108" i="13"/>
  <c r="M108" i="13"/>
  <c r="N108" i="13"/>
  <c r="O108" i="13"/>
  <c r="P108" i="13"/>
  <c r="L109" i="13"/>
  <c r="M109" i="13"/>
  <c r="N109" i="13"/>
  <c r="O109" i="13"/>
  <c r="P109" i="13"/>
  <c r="L110" i="13"/>
  <c r="M110" i="13"/>
  <c r="N110" i="13"/>
  <c r="O110" i="13"/>
  <c r="P110" i="13"/>
  <c r="L111" i="13"/>
  <c r="M111" i="13"/>
  <c r="N111" i="13"/>
  <c r="O111" i="13"/>
  <c r="P111" i="13"/>
  <c r="L112" i="13"/>
  <c r="M112" i="13"/>
  <c r="N112" i="13"/>
  <c r="O112" i="13"/>
  <c r="P112" i="13"/>
  <c r="L113" i="13"/>
  <c r="M113" i="13"/>
  <c r="N113" i="13"/>
  <c r="O113" i="13"/>
  <c r="P113" i="13"/>
  <c r="L114" i="13"/>
  <c r="M114" i="13"/>
  <c r="N114" i="13"/>
  <c r="O114" i="13"/>
  <c r="P114" i="13"/>
  <c r="L115" i="13"/>
  <c r="M115" i="13"/>
  <c r="N115" i="13"/>
  <c r="O115" i="13"/>
  <c r="P115" i="13"/>
  <c r="L116" i="13"/>
  <c r="M116" i="13"/>
  <c r="N116" i="13"/>
  <c r="O116" i="13"/>
  <c r="P116" i="13"/>
  <c r="L117" i="13"/>
  <c r="M117" i="13"/>
  <c r="N117" i="13"/>
  <c r="O117" i="13"/>
  <c r="P117" i="13"/>
  <c r="L118" i="13"/>
  <c r="M118" i="13"/>
  <c r="N118" i="13"/>
  <c r="O118" i="13"/>
  <c r="P118" i="13"/>
  <c r="L119" i="13"/>
  <c r="M119" i="13"/>
  <c r="N119" i="13"/>
  <c r="O119" i="13"/>
  <c r="P119" i="13"/>
  <c r="L120" i="13"/>
  <c r="M120" i="13"/>
  <c r="N120" i="13"/>
  <c r="O120" i="13"/>
  <c r="P120" i="13"/>
  <c r="L121" i="13"/>
  <c r="M121" i="13"/>
  <c r="N121" i="13"/>
  <c r="O121" i="13"/>
  <c r="P121" i="13"/>
  <c r="L122" i="13"/>
  <c r="M122" i="13"/>
  <c r="N122" i="13"/>
  <c r="O122" i="13"/>
  <c r="P122" i="13"/>
  <c r="L123" i="13"/>
  <c r="M123" i="13"/>
  <c r="N123" i="13"/>
  <c r="O123" i="13"/>
  <c r="P123" i="13"/>
  <c r="L124" i="13"/>
  <c r="M124" i="13"/>
  <c r="N124" i="13"/>
  <c r="O124" i="13"/>
  <c r="P124" i="13"/>
  <c r="L125" i="13"/>
  <c r="M125" i="13"/>
  <c r="N125" i="13"/>
  <c r="O125" i="13"/>
  <c r="P125" i="13"/>
  <c r="L126" i="13"/>
  <c r="M126" i="13"/>
  <c r="N126" i="13"/>
  <c r="O126" i="13"/>
  <c r="P126" i="13"/>
  <c r="L127" i="13"/>
  <c r="M127" i="13"/>
  <c r="N127" i="13"/>
  <c r="O127" i="13"/>
  <c r="P127" i="13"/>
  <c r="L128" i="13"/>
  <c r="M128" i="13"/>
  <c r="N128" i="13"/>
  <c r="O128" i="13"/>
  <c r="P128" i="13"/>
  <c r="L129" i="13"/>
  <c r="M129" i="13"/>
  <c r="N129" i="13"/>
  <c r="O129" i="13"/>
  <c r="P129" i="13"/>
  <c r="L130" i="13"/>
  <c r="M130" i="13"/>
  <c r="N130" i="13"/>
  <c r="O130" i="13"/>
  <c r="P130" i="13"/>
  <c r="L131" i="13"/>
  <c r="M131" i="13"/>
  <c r="N131" i="13"/>
  <c r="O131" i="13"/>
  <c r="P131" i="13"/>
  <c r="L132" i="13"/>
  <c r="M132" i="13"/>
  <c r="N132" i="13"/>
  <c r="O132" i="13"/>
  <c r="P132" i="13"/>
  <c r="L133" i="13"/>
  <c r="M133" i="13"/>
  <c r="N133" i="13"/>
  <c r="O133" i="13"/>
  <c r="P133" i="13"/>
  <c r="L134" i="13"/>
  <c r="M134" i="13"/>
  <c r="N134" i="13"/>
  <c r="O134" i="13"/>
  <c r="P134" i="13"/>
  <c r="L135" i="13"/>
  <c r="M135" i="13"/>
  <c r="N135" i="13"/>
  <c r="O135" i="13"/>
  <c r="P135" i="13"/>
  <c r="L136" i="13"/>
  <c r="M136" i="13"/>
  <c r="N136" i="13"/>
  <c r="O136" i="13"/>
  <c r="P136" i="13"/>
  <c r="L137" i="13"/>
  <c r="M137" i="13"/>
  <c r="N137" i="13"/>
  <c r="O137" i="13"/>
  <c r="P137" i="13"/>
  <c r="L138" i="13"/>
  <c r="M138" i="13"/>
  <c r="N138" i="13"/>
  <c r="O138" i="13"/>
  <c r="P138" i="13"/>
  <c r="L139" i="13"/>
  <c r="M139" i="13"/>
  <c r="N139" i="13"/>
  <c r="O139" i="13"/>
  <c r="P139" i="13"/>
  <c r="L140" i="13"/>
  <c r="M140" i="13"/>
  <c r="N140" i="13"/>
  <c r="O140" i="13"/>
  <c r="P140" i="13"/>
  <c r="L141" i="13"/>
  <c r="M141" i="13"/>
  <c r="N141" i="13"/>
  <c r="O141" i="13"/>
  <c r="P141" i="13"/>
  <c r="L142" i="13"/>
  <c r="M142" i="13"/>
  <c r="N142" i="13"/>
  <c r="O142" i="13"/>
  <c r="P142" i="13"/>
  <c r="L143" i="13"/>
  <c r="M143" i="13"/>
  <c r="N143" i="13"/>
  <c r="O143" i="13"/>
  <c r="P143" i="13"/>
  <c r="L144" i="13"/>
  <c r="M144" i="13"/>
  <c r="N144" i="13"/>
  <c r="O144" i="13"/>
  <c r="P144" i="13"/>
  <c r="L145" i="13"/>
  <c r="M145" i="13"/>
  <c r="N145" i="13"/>
  <c r="O145" i="13"/>
  <c r="P145" i="13"/>
  <c r="L146" i="13"/>
  <c r="M146" i="13"/>
  <c r="N146" i="13"/>
  <c r="O146" i="13"/>
  <c r="P146" i="13"/>
  <c r="L147" i="13"/>
  <c r="M147" i="13"/>
  <c r="N147" i="13"/>
  <c r="O147" i="13"/>
  <c r="P147" i="13"/>
  <c r="L148" i="13"/>
  <c r="M148" i="13"/>
  <c r="N148" i="13"/>
  <c r="O148" i="13"/>
  <c r="P148" i="13"/>
  <c r="L149" i="13"/>
  <c r="M149" i="13"/>
  <c r="N149" i="13"/>
  <c r="O149" i="13"/>
  <c r="P149" i="13"/>
  <c r="L150" i="13"/>
  <c r="M150" i="13"/>
  <c r="N150" i="13"/>
  <c r="O150" i="13"/>
  <c r="P150" i="13"/>
  <c r="L151" i="13"/>
  <c r="M151" i="13"/>
  <c r="N151" i="13"/>
  <c r="O151" i="13"/>
  <c r="P151" i="13"/>
  <c r="L152" i="13"/>
  <c r="M152" i="13"/>
  <c r="N152" i="13"/>
  <c r="O152" i="13"/>
  <c r="P152" i="13"/>
  <c r="L153" i="13"/>
  <c r="M153" i="13"/>
  <c r="N153" i="13"/>
  <c r="O153" i="13"/>
  <c r="P153" i="13"/>
  <c r="L154" i="13"/>
  <c r="M154" i="13"/>
  <c r="N154" i="13"/>
  <c r="O154" i="13"/>
  <c r="P154" i="13"/>
  <c r="L155" i="13"/>
  <c r="M155" i="13"/>
  <c r="N155" i="13"/>
  <c r="O155" i="13"/>
  <c r="P155" i="13"/>
  <c r="L156" i="13"/>
  <c r="M156" i="13"/>
  <c r="N156" i="13"/>
  <c r="O156" i="13"/>
  <c r="P156" i="13"/>
  <c r="L157" i="13"/>
  <c r="M157" i="13"/>
  <c r="N157" i="13"/>
  <c r="O157" i="13"/>
  <c r="P157" i="13"/>
  <c r="L158" i="13"/>
  <c r="M158" i="13"/>
  <c r="N158" i="13"/>
  <c r="O158" i="13"/>
  <c r="P158" i="13"/>
  <c r="L159" i="13"/>
  <c r="M159" i="13"/>
  <c r="N159" i="13"/>
  <c r="O159" i="13"/>
  <c r="P159" i="13"/>
  <c r="L160" i="13"/>
  <c r="M160" i="13"/>
  <c r="N160" i="13"/>
  <c r="O160" i="13"/>
  <c r="P160" i="13"/>
  <c r="L161" i="13"/>
  <c r="M161" i="13"/>
  <c r="N161" i="13"/>
  <c r="O161" i="13"/>
  <c r="P161" i="13"/>
  <c r="L162" i="13"/>
  <c r="M162" i="13"/>
  <c r="N162" i="13"/>
  <c r="O162" i="13"/>
  <c r="P162" i="13"/>
  <c r="L163" i="13"/>
  <c r="M163" i="13"/>
  <c r="N163" i="13"/>
  <c r="O163" i="13"/>
  <c r="P163" i="13"/>
  <c r="L164" i="13"/>
  <c r="M164" i="13"/>
  <c r="N164" i="13"/>
  <c r="O164" i="13"/>
  <c r="P164" i="13"/>
  <c r="L165" i="13"/>
  <c r="M165" i="13"/>
  <c r="N165" i="13"/>
  <c r="O165" i="13"/>
  <c r="P165" i="13"/>
  <c r="L166" i="13"/>
  <c r="M166" i="13"/>
  <c r="N166" i="13"/>
  <c r="O166" i="13"/>
  <c r="P166" i="13"/>
  <c r="L167" i="13"/>
  <c r="M167" i="13"/>
  <c r="N167" i="13"/>
  <c r="O167" i="13"/>
  <c r="P167" i="13"/>
  <c r="L168" i="13"/>
  <c r="M168" i="13"/>
  <c r="N168" i="13"/>
  <c r="O168" i="13"/>
  <c r="P168" i="13"/>
  <c r="L169" i="13"/>
  <c r="M169" i="13"/>
  <c r="N169" i="13"/>
  <c r="O169" i="13"/>
  <c r="P169" i="13"/>
  <c r="L170" i="13"/>
  <c r="M170" i="13"/>
  <c r="N170" i="13"/>
  <c r="O170" i="13"/>
  <c r="P170" i="13"/>
  <c r="L171" i="13"/>
  <c r="M171" i="13"/>
  <c r="N171" i="13"/>
  <c r="O171" i="13"/>
  <c r="P171" i="13"/>
  <c r="L172" i="13"/>
  <c r="M172" i="13"/>
  <c r="N172" i="13"/>
  <c r="O172" i="13"/>
  <c r="P172" i="13"/>
  <c r="L173" i="13"/>
  <c r="M173" i="13"/>
  <c r="N173" i="13"/>
  <c r="O173" i="13"/>
  <c r="P173" i="13"/>
  <c r="L174" i="13"/>
  <c r="M174" i="13"/>
  <c r="N174" i="13"/>
  <c r="O174" i="13"/>
  <c r="P174" i="13"/>
  <c r="L175" i="13"/>
  <c r="M175" i="13"/>
  <c r="N175" i="13"/>
  <c r="O175" i="13"/>
  <c r="P175" i="13"/>
  <c r="L176" i="13"/>
  <c r="M176" i="13"/>
  <c r="N176" i="13"/>
  <c r="O176" i="13"/>
  <c r="P176" i="13"/>
  <c r="L177" i="13"/>
  <c r="M177" i="13"/>
  <c r="N177" i="13"/>
  <c r="O177" i="13"/>
  <c r="P177" i="13"/>
  <c r="L178" i="13"/>
  <c r="M178" i="13"/>
  <c r="N178" i="13"/>
  <c r="O178" i="13"/>
  <c r="P178" i="13"/>
  <c r="L179" i="13"/>
  <c r="M179" i="13"/>
  <c r="N179" i="13"/>
  <c r="O179" i="13"/>
  <c r="P179" i="13"/>
  <c r="L180" i="13"/>
  <c r="M180" i="13"/>
  <c r="N180" i="13"/>
  <c r="O180" i="13"/>
  <c r="P180" i="13"/>
  <c r="L181" i="13"/>
  <c r="M181" i="13"/>
  <c r="N181" i="13"/>
  <c r="O181" i="13"/>
  <c r="P181" i="13"/>
  <c r="L182" i="13"/>
  <c r="M182" i="13"/>
  <c r="N182" i="13"/>
  <c r="O182" i="13"/>
  <c r="P182" i="13"/>
  <c r="L183" i="13"/>
  <c r="M183" i="13"/>
  <c r="N183" i="13"/>
  <c r="O183" i="13"/>
  <c r="P183" i="13"/>
  <c r="L184" i="13"/>
  <c r="M184" i="13"/>
  <c r="N184" i="13"/>
  <c r="O184" i="13"/>
  <c r="P184" i="13"/>
  <c r="L185" i="13"/>
  <c r="M185" i="13"/>
  <c r="N185" i="13"/>
  <c r="O185" i="13"/>
  <c r="P185" i="13"/>
  <c r="L186" i="13"/>
  <c r="M186" i="13"/>
  <c r="N186" i="13"/>
  <c r="O186" i="13"/>
  <c r="P186" i="13"/>
  <c r="L187" i="13"/>
  <c r="M187" i="13"/>
  <c r="N187" i="13"/>
  <c r="O187" i="13"/>
  <c r="P187" i="13"/>
  <c r="L188" i="13"/>
  <c r="M188" i="13"/>
  <c r="N188" i="13"/>
  <c r="O188" i="13"/>
  <c r="P188" i="13"/>
  <c r="L189" i="13"/>
  <c r="M189" i="13"/>
  <c r="N189" i="13"/>
  <c r="O189" i="13"/>
  <c r="P189" i="13"/>
  <c r="L190" i="13"/>
  <c r="M190" i="13"/>
  <c r="N190" i="13"/>
  <c r="O190" i="13"/>
  <c r="P190" i="13"/>
  <c r="L191" i="13"/>
  <c r="M191" i="13"/>
  <c r="N191" i="13"/>
  <c r="O191" i="13"/>
  <c r="P191" i="13"/>
  <c r="L192" i="13"/>
  <c r="M192" i="13"/>
  <c r="N192" i="13"/>
  <c r="O192" i="13"/>
  <c r="P192" i="13"/>
  <c r="L193" i="13"/>
  <c r="M193" i="13"/>
  <c r="N193" i="13"/>
  <c r="O193" i="13"/>
  <c r="P193" i="13"/>
  <c r="L194" i="13"/>
  <c r="M194" i="13"/>
  <c r="N194" i="13"/>
  <c r="O194" i="13"/>
  <c r="P194" i="13"/>
  <c r="L195" i="13"/>
  <c r="M195" i="13"/>
  <c r="N195" i="13"/>
  <c r="O195" i="13"/>
  <c r="P195" i="13"/>
  <c r="L196" i="13"/>
  <c r="M196" i="13"/>
  <c r="N196" i="13"/>
  <c r="O196" i="13"/>
  <c r="P196" i="13"/>
  <c r="L197" i="13"/>
  <c r="M197" i="13"/>
  <c r="N197" i="13"/>
  <c r="O197" i="13"/>
  <c r="P197" i="13"/>
  <c r="L198" i="13"/>
  <c r="M198" i="13"/>
  <c r="N198" i="13"/>
  <c r="O198" i="13"/>
  <c r="P198" i="13"/>
  <c r="L199" i="13"/>
  <c r="M199" i="13"/>
  <c r="N199" i="13"/>
  <c r="O199" i="13"/>
  <c r="P199" i="13"/>
  <c r="L200" i="13"/>
  <c r="M200" i="13"/>
  <c r="N200" i="13"/>
  <c r="O200" i="13"/>
  <c r="P200" i="13"/>
  <c r="L201" i="13"/>
  <c r="M201" i="13"/>
  <c r="N201" i="13"/>
  <c r="O201" i="13"/>
  <c r="P201" i="13"/>
  <c r="L202" i="13"/>
  <c r="M202" i="13"/>
  <c r="N202" i="13"/>
  <c r="O202" i="13"/>
  <c r="P202" i="13"/>
  <c r="L203" i="13"/>
  <c r="M203" i="13"/>
  <c r="N203" i="13"/>
  <c r="O203" i="13"/>
  <c r="P203" i="13"/>
  <c r="L204" i="13"/>
  <c r="M204" i="13"/>
  <c r="N204" i="13"/>
  <c r="O204" i="13"/>
  <c r="P204" i="13"/>
  <c r="L205" i="13"/>
  <c r="M205" i="13"/>
  <c r="N205" i="13"/>
  <c r="O205" i="13"/>
  <c r="P205" i="13"/>
  <c r="L206" i="13"/>
  <c r="M206" i="13"/>
  <c r="N206" i="13"/>
  <c r="O206" i="13"/>
  <c r="P206" i="13"/>
  <c r="L207" i="13"/>
  <c r="M207" i="13"/>
  <c r="N207" i="13"/>
  <c r="O207" i="13"/>
  <c r="P207" i="13"/>
  <c r="L208" i="13"/>
  <c r="M208" i="13"/>
  <c r="N208" i="13"/>
  <c r="O208" i="13"/>
  <c r="P208" i="13"/>
  <c r="L209" i="13"/>
  <c r="M209" i="13"/>
  <c r="N209" i="13"/>
  <c r="O209" i="13"/>
  <c r="P209" i="13"/>
  <c r="L210" i="13"/>
  <c r="M210" i="13"/>
  <c r="N210" i="13"/>
  <c r="O210" i="13"/>
  <c r="P210" i="13"/>
  <c r="L211" i="13"/>
  <c r="M211" i="13"/>
  <c r="N211" i="13"/>
  <c r="O211" i="13"/>
  <c r="P211" i="13"/>
  <c r="L212" i="13"/>
  <c r="M212" i="13"/>
  <c r="N212" i="13"/>
  <c r="O212" i="13"/>
  <c r="P212" i="13"/>
  <c r="L213" i="13"/>
  <c r="M213" i="13"/>
  <c r="N213" i="13"/>
  <c r="O213" i="13"/>
  <c r="P213" i="13"/>
  <c r="L214" i="13"/>
  <c r="M214" i="13"/>
  <c r="N214" i="13"/>
  <c r="O214" i="13"/>
  <c r="P214" i="13"/>
  <c r="L215" i="13"/>
  <c r="M215" i="13"/>
  <c r="N215" i="13"/>
  <c r="O215" i="13"/>
  <c r="P215" i="13"/>
  <c r="L216" i="13"/>
  <c r="M216" i="13"/>
  <c r="N216" i="13"/>
  <c r="O216" i="13"/>
  <c r="P216" i="13"/>
  <c r="L217" i="13"/>
  <c r="M217" i="13"/>
  <c r="N217" i="13"/>
  <c r="O217" i="13"/>
  <c r="P217" i="13"/>
  <c r="L218" i="13"/>
  <c r="M218" i="13"/>
  <c r="N218" i="13"/>
  <c r="O218" i="13"/>
  <c r="P218" i="13"/>
  <c r="L219" i="13"/>
  <c r="M219" i="13"/>
  <c r="N219" i="13"/>
  <c r="O219" i="13"/>
  <c r="P219" i="13"/>
  <c r="L220" i="13"/>
  <c r="M220" i="13"/>
  <c r="N220" i="13"/>
  <c r="O220" i="13"/>
  <c r="P220" i="13"/>
  <c r="L221" i="13"/>
  <c r="M221" i="13"/>
  <c r="N221" i="13"/>
  <c r="O221" i="13"/>
  <c r="P221" i="13"/>
  <c r="L222" i="13"/>
  <c r="M222" i="13"/>
  <c r="N222" i="13"/>
  <c r="O222" i="13"/>
  <c r="P222" i="13"/>
  <c r="L223" i="13"/>
  <c r="M223" i="13"/>
  <c r="N223" i="13"/>
  <c r="O223" i="13"/>
  <c r="P223" i="13"/>
  <c r="L224" i="13"/>
  <c r="M224" i="13"/>
  <c r="N224" i="13"/>
  <c r="O224" i="13"/>
  <c r="P224" i="13"/>
  <c r="L225" i="13"/>
  <c r="M225" i="13"/>
  <c r="N225" i="13"/>
  <c r="O225" i="13"/>
  <c r="P225" i="13"/>
  <c r="L226" i="13"/>
  <c r="M226" i="13"/>
  <c r="N226" i="13"/>
  <c r="O226" i="13"/>
  <c r="P226" i="13"/>
  <c r="L227" i="13"/>
  <c r="M227" i="13"/>
  <c r="N227" i="13"/>
  <c r="O227" i="13"/>
  <c r="P227" i="13"/>
  <c r="L228" i="13"/>
  <c r="M228" i="13"/>
  <c r="N228" i="13"/>
  <c r="O228" i="13"/>
  <c r="P228" i="13"/>
  <c r="L229" i="13"/>
  <c r="M229" i="13"/>
  <c r="N229" i="13"/>
  <c r="O229" i="13"/>
  <c r="P229" i="13"/>
  <c r="L230" i="13"/>
  <c r="M230" i="13"/>
  <c r="N230" i="13"/>
  <c r="O230" i="13"/>
  <c r="P230" i="13"/>
  <c r="L231" i="13"/>
  <c r="M231" i="13"/>
  <c r="N231" i="13"/>
  <c r="O231" i="13"/>
  <c r="P231" i="13"/>
  <c r="L232" i="13"/>
  <c r="M232" i="13"/>
  <c r="N232" i="13"/>
  <c r="O232" i="13"/>
  <c r="P232" i="13"/>
  <c r="L233" i="13"/>
  <c r="M233" i="13"/>
  <c r="N233" i="13"/>
  <c r="O233" i="13"/>
  <c r="P233" i="13"/>
  <c r="L234" i="13"/>
  <c r="M234" i="13"/>
  <c r="N234" i="13"/>
  <c r="O234" i="13"/>
  <c r="P234" i="13"/>
  <c r="L235" i="13"/>
  <c r="M235" i="13"/>
  <c r="N235" i="13"/>
  <c r="O235" i="13"/>
  <c r="P235" i="13"/>
  <c r="L236" i="13"/>
  <c r="M236" i="13"/>
  <c r="N236" i="13"/>
  <c r="O236" i="13"/>
  <c r="P236" i="13"/>
  <c r="L237" i="13"/>
  <c r="M237" i="13"/>
  <c r="N237" i="13"/>
  <c r="O237" i="13"/>
  <c r="P237" i="13"/>
  <c r="L238" i="13"/>
  <c r="M238" i="13"/>
  <c r="N238" i="13"/>
  <c r="O238" i="13"/>
  <c r="P238" i="13"/>
  <c r="L239" i="13"/>
  <c r="M239" i="13"/>
  <c r="N239" i="13"/>
  <c r="O239" i="13"/>
  <c r="P239" i="13"/>
  <c r="L240" i="13"/>
  <c r="M240" i="13"/>
  <c r="N240" i="13"/>
  <c r="O240" i="13"/>
  <c r="P240" i="13"/>
  <c r="L241" i="13"/>
  <c r="M241" i="13"/>
  <c r="N241" i="13"/>
  <c r="O241" i="13"/>
  <c r="P241" i="13"/>
  <c r="L242" i="13"/>
  <c r="M242" i="13"/>
  <c r="N242" i="13"/>
  <c r="O242" i="13"/>
  <c r="P242" i="13"/>
  <c r="L243" i="13"/>
  <c r="M243" i="13"/>
  <c r="N243" i="13"/>
  <c r="O243" i="13"/>
  <c r="P243" i="13"/>
  <c r="L244" i="13"/>
  <c r="M244" i="13"/>
  <c r="N244" i="13"/>
  <c r="O244" i="13"/>
  <c r="P244" i="13"/>
  <c r="L245" i="13"/>
  <c r="M245" i="13"/>
  <c r="N245" i="13"/>
  <c r="O245" i="13"/>
  <c r="P245" i="13"/>
  <c r="L246" i="13"/>
  <c r="M246" i="13"/>
  <c r="N246" i="13"/>
  <c r="O246" i="13"/>
  <c r="P246" i="13"/>
  <c r="L247" i="13"/>
  <c r="M247" i="13"/>
  <c r="N247" i="13"/>
  <c r="O247" i="13"/>
  <c r="P247" i="13"/>
  <c r="L248" i="13"/>
  <c r="M248" i="13"/>
  <c r="N248" i="13"/>
  <c r="O248" i="13"/>
  <c r="P248" i="13"/>
  <c r="L249" i="13"/>
  <c r="M249" i="13"/>
  <c r="N249" i="13"/>
  <c r="O249" i="13"/>
  <c r="P249" i="13"/>
  <c r="L250" i="13"/>
  <c r="M250" i="13"/>
  <c r="N250" i="13"/>
  <c r="O250" i="13"/>
  <c r="P250" i="13"/>
  <c r="L251" i="13"/>
  <c r="M251" i="13"/>
  <c r="N251" i="13"/>
  <c r="O251" i="13"/>
  <c r="P251" i="13"/>
  <c r="L252" i="13"/>
  <c r="M252" i="13"/>
  <c r="N252" i="13"/>
  <c r="O252" i="13"/>
  <c r="P252" i="13"/>
  <c r="L253" i="13"/>
  <c r="M253" i="13"/>
  <c r="N253" i="13"/>
  <c r="O253" i="13"/>
  <c r="P253" i="13"/>
  <c r="L254" i="13"/>
  <c r="M254" i="13"/>
  <c r="N254" i="13"/>
  <c r="O254" i="13"/>
  <c r="P254" i="13"/>
  <c r="L255" i="13"/>
  <c r="M255" i="13"/>
  <c r="N255" i="13"/>
  <c r="O255" i="13"/>
  <c r="P255" i="13"/>
  <c r="L256" i="13"/>
  <c r="M256" i="13"/>
  <c r="N256" i="13"/>
  <c r="O256" i="13"/>
  <c r="P256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3" i="13"/>
  <c r="P3" i="13"/>
  <c r="O3" i="13"/>
  <c r="N3" i="13"/>
  <c r="M3" i="13"/>
  <c r="L3" i="13"/>
  <c r="K177" i="13"/>
  <c r="K241" i="13"/>
  <c r="K60" i="13"/>
  <c r="K71" i="13"/>
  <c r="K76" i="13"/>
  <c r="K92" i="13"/>
  <c r="K100" i="13"/>
  <c r="K104" i="13"/>
  <c r="K108" i="13"/>
  <c r="K116" i="13"/>
  <c r="K120" i="13"/>
  <c r="K124" i="13"/>
  <c r="K132" i="13"/>
  <c r="K136" i="13"/>
  <c r="K140" i="13"/>
  <c r="K148" i="13"/>
  <c r="K152" i="13"/>
  <c r="K156" i="13"/>
  <c r="K164" i="13"/>
  <c r="K168" i="13"/>
  <c r="K172" i="13"/>
  <c r="K180" i="13"/>
  <c r="K184" i="13"/>
  <c r="K188" i="13"/>
  <c r="K196" i="13"/>
  <c r="K200" i="13"/>
  <c r="K204" i="13"/>
  <c r="K212" i="13"/>
  <c r="K216" i="13"/>
  <c r="K220" i="13"/>
  <c r="K228" i="13"/>
  <c r="K232" i="13"/>
  <c r="K236" i="13"/>
  <c r="K244" i="13"/>
  <c r="K248" i="13"/>
  <c r="K252" i="13"/>
  <c r="K4" i="13"/>
  <c r="K6" i="13"/>
  <c r="K8" i="13"/>
  <c r="K9" i="13"/>
  <c r="K12" i="13"/>
  <c r="K13" i="13"/>
  <c r="K14" i="13"/>
  <c r="K17" i="13"/>
  <c r="K18" i="13"/>
  <c r="K20" i="13"/>
  <c r="K22" i="13"/>
  <c r="K24" i="13"/>
  <c r="K25" i="13"/>
  <c r="K28" i="13"/>
  <c r="K30" i="13"/>
  <c r="K34" i="13"/>
  <c r="K36" i="13"/>
  <c r="K38" i="13"/>
  <c r="K40" i="13"/>
  <c r="K41" i="13"/>
  <c r="K44" i="13"/>
  <c r="K45" i="13"/>
  <c r="K46" i="13"/>
  <c r="K49" i="13"/>
  <c r="K50" i="13"/>
  <c r="K52" i="13"/>
  <c r="K54" i="13"/>
  <c r="K56" i="13"/>
  <c r="K57" i="13"/>
  <c r="K62" i="13"/>
  <c r="K66" i="13"/>
  <c r="K68" i="13"/>
  <c r="K70" i="13"/>
  <c r="K72" i="13"/>
  <c r="K73" i="13"/>
  <c r="K74" i="13"/>
  <c r="K77" i="13"/>
  <c r="K78" i="13"/>
  <c r="K81" i="13"/>
  <c r="K82" i="13"/>
  <c r="K84" i="13"/>
  <c r="K86" i="13"/>
  <c r="K88" i="13"/>
  <c r="K89" i="13"/>
  <c r="K94" i="13"/>
  <c r="K97" i="13"/>
  <c r="K98" i="13"/>
  <c r="K102" i="13"/>
  <c r="K105" i="13"/>
  <c r="K110" i="13"/>
  <c r="K113" i="13"/>
  <c r="K114" i="13"/>
  <c r="K118" i="13"/>
  <c r="K121" i="13"/>
  <c r="K126" i="13"/>
  <c r="K129" i="13"/>
  <c r="K130" i="13"/>
  <c r="K134" i="13"/>
  <c r="K137" i="13"/>
  <c r="K142" i="13"/>
  <c r="K145" i="13"/>
  <c r="K146" i="13"/>
  <c r="K150" i="13"/>
  <c r="K153" i="13"/>
  <c r="K158" i="13"/>
  <c r="K161" i="13"/>
  <c r="K162" i="13"/>
  <c r="K166" i="13"/>
  <c r="K169" i="13"/>
  <c r="K170" i="13"/>
  <c r="K173" i="13"/>
  <c r="K174" i="13"/>
  <c r="K178" i="13"/>
  <c r="K182" i="13"/>
  <c r="K189" i="13"/>
  <c r="K190" i="13"/>
  <c r="K193" i="13"/>
  <c r="K194" i="13"/>
  <c r="K198" i="13"/>
  <c r="K201" i="13"/>
  <c r="K205" i="13"/>
  <c r="K206" i="13"/>
  <c r="K210" i="13"/>
  <c r="K214" i="13"/>
  <c r="K221" i="13"/>
  <c r="K222" i="13"/>
  <c r="K225" i="13"/>
  <c r="K226" i="13"/>
  <c r="K230" i="13"/>
  <c r="K233" i="13"/>
  <c r="K237" i="13"/>
  <c r="K238" i="13"/>
  <c r="K242" i="13"/>
  <c r="K246" i="13"/>
  <c r="K253" i="13"/>
  <c r="K254" i="13"/>
  <c r="K3" i="14"/>
  <c r="L3" i="14"/>
  <c r="K4" i="14"/>
  <c r="L4" i="14"/>
  <c r="K5" i="14"/>
  <c r="L5" i="14"/>
  <c r="K6" i="14"/>
  <c r="L6" i="14"/>
  <c r="K7" i="14"/>
  <c r="L7" i="14"/>
  <c r="K8" i="14"/>
  <c r="L8" i="14"/>
  <c r="K9" i="14"/>
  <c r="L9" i="14"/>
  <c r="K10" i="14"/>
  <c r="L10" i="14"/>
  <c r="K11" i="14"/>
  <c r="L11" i="14"/>
  <c r="K12" i="14"/>
  <c r="L12" i="14"/>
  <c r="K13" i="14"/>
  <c r="L13" i="14"/>
  <c r="K14" i="14"/>
  <c r="L14" i="14"/>
  <c r="K15" i="14"/>
  <c r="L15" i="14"/>
  <c r="K16" i="14"/>
  <c r="L16" i="14"/>
  <c r="K17" i="14"/>
  <c r="L17" i="14"/>
  <c r="K18" i="14"/>
  <c r="L18" i="14"/>
  <c r="K19" i="14"/>
  <c r="L19" i="14"/>
  <c r="K20" i="14"/>
  <c r="L20" i="14"/>
  <c r="K21" i="14"/>
  <c r="L21" i="14"/>
  <c r="L2" i="14"/>
  <c r="K2" i="14"/>
  <c r="J66" i="12" l="1"/>
  <c r="J65" i="12"/>
  <c r="J64" i="12"/>
  <c r="J63" i="12"/>
  <c r="J11" i="12"/>
  <c r="J31" i="12"/>
  <c r="J30" i="12"/>
  <c r="J29" i="12"/>
  <c r="J28" i="12"/>
  <c r="J32" i="12"/>
  <c r="J8" i="12"/>
  <c r="J6" i="12"/>
  <c r="J5" i="12"/>
  <c r="J35" i="12"/>
  <c r="J34" i="12"/>
  <c r="J33" i="12"/>
  <c r="J10" i="12"/>
  <c r="J7" i="12"/>
  <c r="J53" i="12"/>
  <c r="J52" i="12"/>
  <c r="J51" i="12"/>
  <c r="J50" i="12"/>
  <c r="J49" i="12"/>
  <c r="J12" i="12"/>
  <c r="J9" i="12"/>
  <c r="J4" i="12"/>
  <c r="J40" i="12"/>
  <c r="J39" i="12"/>
  <c r="J18" i="12"/>
  <c r="J16" i="12"/>
  <c r="J57" i="12"/>
  <c r="J56" i="12"/>
  <c r="J55" i="12"/>
  <c r="J54" i="12"/>
  <c r="J38" i="12"/>
  <c r="J37" i="12"/>
  <c r="J36" i="12"/>
  <c r="J27" i="12"/>
  <c r="J26" i="12"/>
  <c r="J25" i="12"/>
  <c r="J24" i="12"/>
  <c r="J23" i="12"/>
  <c r="J62" i="12"/>
  <c r="J61" i="12"/>
  <c r="J60" i="12"/>
  <c r="J59" i="12"/>
  <c r="J58" i="12"/>
  <c r="J3" i="12"/>
  <c r="J48" i="12"/>
  <c r="J47" i="12"/>
  <c r="J46" i="12"/>
  <c r="J45" i="12"/>
  <c r="J44" i="12"/>
  <c r="J43" i="12"/>
  <c r="J13" i="12"/>
  <c r="J20" i="12"/>
  <c r="J17" i="12"/>
  <c r="J15" i="12"/>
  <c r="J14" i="12"/>
  <c r="J22" i="12"/>
  <c r="J21" i="12"/>
  <c r="J19" i="12"/>
  <c r="J2" i="12"/>
  <c r="J42" i="12"/>
  <c r="J41" i="12"/>
  <c r="J19" i="8"/>
  <c r="J41" i="8"/>
  <c r="J54" i="8"/>
  <c r="J55" i="8"/>
  <c r="J49" i="8"/>
  <c r="J56" i="8"/>
  <c r="J42" i="8"/>
  <c r="J50" i="8"/>
  <c r="J62" i="8"/>
  <c r="J43" i="8"/>
  <c r="J12" i="8"/>
  <c r="J8" i="8"/>
  <c r="J9" i="8"/>
  <c r="J37" i="8"/>
  <c r="J10" i="8"/>
  <c r="J38" i="8"/>
  <c r="J5" i="8"/>
  <c r="J11" i="8"/>
  <c r="J6" i="8"/>
  <c r="J7" i="8"/>
  <c r="J25" i="8"/>
  <c r="J26" i="8"/>
  <c r="J27" i="8"/>
  <c r="J28" i="8"/>
  <c r="J29" i="8"/>
  <c r="J58" i="8"/>
  <c r="J59" i="8"/>
  <c r="J60" i="8"/>
  <c r="J61" i="8"/>
  <c r="J57" i="8"/>
  <c r="J51" i="8"/>
  <c r="J52" i="8"/>
  <c r="J53" i="8"/>
  <c r="J30" i="8"/>
  <c r="J31" i="8"/>
  <c r="J32" i="8"/>
  <c r="J39" i="8"/>
  <c r="J40" i="8"/>
  <c r="J2" i="8"/>
  <c r="J3" i="8"/>
  <c r="J13" i="8"/>
  <c r="J14" i="8"/>
  <c r="J15" i="8"/>
  <c r="J16" i="8"/>
  <c r="J17" i="8"/>
  <c r="J18" i="8"/>
  <c r="J44" i="8"/>
  <c r="J45" i="8"/>
  <c r="J46" i="8"/>
  <c r="J47" i="8"/>
  <c r="J48" i="8"/>
  <c r="J33" i="8"/>
  <c r="J34" i="8"/>
  <c r="J35" i="8"/>
  <c r="J36" i="8"/>
  <c r="J20" i="8"/>
  <c r="J21" i="8"/>
  <c r="J22" i="8"/>
  <c r="J23" i="8"/>
  <c r="J24" i="8"/>
  <c r="J63" i="8"/>
  <c r="J64" i="8"/>
  <c r="J65" i="8"/>
  <c r="J66" i="8"/>
  <c r="J4" i="8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3" i="1"/>
  <c r="P241" i="2" l="1"/>
  <c r="Q241" i="2" s="1"/>
  <c r="P244" i="2"/>
  <c r="Q244" i="2" s="1"/>
  <c r="P242" i="2"/>
  <c r="Q242" i="2" s="1"/>
  <c r="P20" i="2"/>
  <c r="Q20" i="2" s="1"/>
  <c r="P280" i="2"/>
  <c r="Q280" i="2" s="1"/>
  <c r="P256" i="2"/>
  <c r="Q256" i="2" s="1"/>
  <c r="P243" i="2"/>
  <c r="Q243" i="2" s="1"/>
  <c r="P231" i="2"/>
  <c r="Q231" i="2" s="1"/>
  <c r="P199" i="2"/>
  <c r="Q199" i="2" s="1"/>
  <c r="P167" i="2"/>
  <c r="Q167" i="2" s="1"/>
  <c r="P68" i="2"/>
  <c r="Q68" i="2" s="1"/>
  <c r="P287" i="2"/>
  <c r="Q287" i="2" s="1"/>
  <c r="P307" i="2"/>
  <c r="Q307" i="2" s="1"/>
  <c r="P291" i="2"/>
  <c r="Q291" i="2" s="1"/>
  <c r="P252" i="2"/>
  <c r="Q252" i="2" s="1"/>
  <c r="P223" i="2"/>
  <c r="Q223" i="2" s="1"/>
  <c r="P191" i="2"/>
  <c r="Q191" i="2" s="1"/>
  <c r="P127" i="2"/>
  <c r="Q127" i="2" s="1"/>
  <c r="P52" i="2"/>
  <c r="Q52" i="2" s="1"/>
  <c r="P12" i="2"/>
  <c r="Q12" i="2" s="1"/>
  <c r="P304" i="2"/>
  <c r="Q304" i="2" s="1"/>
  <c r="P288" i="2"/>
  <c r="Q288" i="2" s="1"/>
  <c r="P267" i="2"/>
  <c r="Q267" i="2" s="1"/>
  <c r="P215" i="2"/>
  <c r="Q215" i="2" s="1"/>
  <c r="P183" i="2"/>
  <c r="Q183" i="2" s="1"/>
  <c r="P151" i="2"/>
  <c r="Q151" i="2" s="1"/>
  <c r="P87" i="2"/>
  <c r="Q87" i="2" s="1"/>
  <c r="P36" i="2"/>
  <c r="Q36" i="2" s="1"/>
  <c r="P299" i="2"/>
  <c r="Q299" i="2" s="1"/>
  <c r="P283" i="2"/>
  <c r="Q283" i="2" s="1"/>
  <c r="P239" i="2"/>
  <c r="Q239" i="2" s="1"/>
  <c r="P207" i="2"/>
  <c r="Q207" i="2" s="1"/>
  <c r="P175" i="2"/>
  <c r="Q175" i="2" s="1"/>
  <c r="P143" i="2"/>
  <c r="Q143" i="2" s="1"/>
  <c r="P111" i="2"/>
  <c r="Q111" i="2" s="1"/>
  <c r="P272" i="2"/>
  <c r="Q272" i="2" s="1"/>
  <c r="P264" i="2"/>
  <c r="Q264" i="2" s="1"/>
  <c r="P248" i="2"/>
  <c r="Q248" i="2" s="1"/>
  <c r="P228" i="2"/>
  <c r="Q228" i="2" s="1"/>
  <c r="P204" i="2"/>
  <c r="Q204" i="2" s="1"/>
  <c r="P188" i="2"/>
  <c r="Q188" i="2" s="1"/>
  <c r="P180" i="2"/>
  <c r="Q180" i="2" s="1"/>
  <c r="P172" i="2"/>
  <c r="Q172" i="2" s="1"/>
  <c r="P164" i="2"/>
  <c r="Q164" i="2" s="1"/>
  <c r="P148" i="2"/>
  <c r="Q148" i="2" s="1"/>
  <c r="P140" i="2"/>
  <c r="Q140" i="2" s="1"/>
  <c r="P132" i="2"/>
  <c r="Q132" i="2" s="1"/>
  <c r="P124" i="2"/>
  <c r="Q124" i="2" s="1"/>
  <c r="P116" i="2"/>
  <c r="Q116" i="2" s="1"/>
  <c r="P108" i="2"/>
  <c r="Q108" i="2" s="1"/>
  <c r="P100" i="2"/>
  <c r="Q100" i="2" s="1"/>
  <c r="P92" i="2"/>
  <c r="Q92" i="2" s="1"/>
  <c r="P84" i="2"/>
  <c r="Q84" i="2" s="1"/>
  <c r="P76" i="2"/>
  <c r="Q76" i="2" s="1"/>
  <c r="P48" i="2"/>
  <c r="Q48" i="2" s="1"/>
  <c r="P32" i="2"/>
  <c r="Q32" i="2" s="1"/>
  <c r="P16" i="2"/>
  <c r="Q16" i="2" s="1"/>
  <c r="P311" i="2"/>
  <c r="Q311" i="2" s="1"/>
  <c r="P295" i="2"/>
  <c r="Q295" i="2" s="1"/>
  <c r="P279" i="2"/>
  <c r="Q279" i="2" s="1"/>
  <c r="P271" i="2"/>
  <c r="Q271" i="2" s="1"/>
  <c r="P263" i="2"/>
  <c r="Q263" i="2" s="1"/>
  <c r="P255" i="2"/>
  <c r="Q255" i="2" s="1"/>
  <c r="P247" i="2"/>
  <c r="Q247" i="2" s="1"/>
  <c r="P227" i="2"/>
  <c r="Q227" i="2" s="1"/>
  <c r="P219" i="2"/>
  <c r="Q219" i="2" s="1"/>
  <c r="P211" i="2"/>
  <c r="Q211" i="2" s="1"/>
  <c r="P203" i="2"/>
  <c r="Q203" i="2" s="1"/>
  <c r="P187" i="2"/>
  <c r="Q187" i="2" s="1"/>
  <c r="P171" i="2"/>
  <c r="Q171" i="2" s="1"/>
  <c r="P163" i="2"/>
  <c r="Q163" i="2" s="1"/>
  <c r="P155" i="2"/>
  <c r="Q155" i="2" s="1"/>
  <c r="P139" i="2"/>
  <c r="Q139" i="2" s="1"/>
  <c r="P131" i="2"/>
  <c r="Q131" i="2" s="1"/>
  <c r="P123" i="2"/>
  <c r="Q123" i="2" s="1"/>
  <c r="P107" i="2"/>
  <c r="Q107" i="2" s="1"/>
  <c r="P99" i="2"/>
  <c r="Q99" i="2" s="1"/>
  <c r="P91" i="2"/>
  <c r="Q91" i="2" s="1"/>
  <c r="P83" i="2"/>
  <c r="Q83" i="2" s="1"/>
  <c r="P60" i="2"/>
  <c r="Q60" i="2" s="1"/>
  <c r="P44" i="2"/>
  <c r="Q44" i="2" s="1"/>
  <c r="P28" i="2"/>
  <c r="Q28" i="2" s="1"/>
  <c r="P303" i="2"/>
  <c r="Q303" i="2" s="1"/>
  <c r="P5" i="2"/>
  <c r="Q5" i="2" s="1"/>
  <c r="P9" i="2"/>
  <c r="Q9" i="2" s="1"/>
  <c r="P13" i="2"/>
  <c r="Q13" i="2" s="1"/>
  <c r="P21" i="2"/>
  <c r="Q21" i="2" s="1"/>
  <c r="P25" i="2"/>
  <c r="Q25" i="2" s="1"/>
  <c r="P29" i="2"/>
  <c r="Q29" i="2" s="1"/>
  <c r="P33" i="2"/>
  <c r="Q33" i="2" s="1"/>
  <c r="P37" i="2"/>
  <c r="Q37" i="2" s="1"/>
  <c r="P45" i="2"/>
  <c r="Q45" i="2" s="1"/>
  <c r="P49" i="2"/>
  <c r="Q49" i="2" s="1"/>
  <c r="P53" i="2"/>
  <c r="Q53" i="2" s="1"/>
  <c r="P57" i="2"/>
  <c r="Q57" i="2" s="1"/>
  <c r="P61" i="2"/>
  <c r="Q61" i="2" s="1"/>
  <c r="P69" i="2"/>
  <c r="Q69" i="2" s="1"/>
  <c r="P73" i="2"/>
  <c r="Q73" i="2" s="1"/>
  <c r="P77" i="2"/>
  <c r="Q77" i="2" s="1"/>
  <c r="P85" i="2"/>
  <c r="Q85" i="2" s="1"/>
  <c r="P89" i="2"/>
  <c r="Q89" i="2" s="1"/>
  <c r="P93" i="2"/>
  <c r="Q93" i="2" s="1"/>
  <c r="P97" i="2"/>
  <c r="Q97" i="2" s="1"/>
  <c r="P101" i="2"/>
  <c r="Q101" i="2" s="1"/>
  <c r="P109" i="2"/>
  <c r="Q109" i="2" s="1"/>
  <c r="P113" i="2"/>
  <c r="Q113" i="2" s="1"/>
  <c r="P121" i="2"/>
  <c r="Q121" i="2" s="1"/>
  <c r="P125" i="2"/>
  <c r="Q125" i="2" s="1"/>
  <c r="P129" i="2"/>
  <c r="Q129" i="2" s="1"/>
  <c r="P133" i="2"/>
  <c r="Q133" i="2" s="1"/>
  <c r="P141" i="2"/>
  <c r="Q141" i="2" s="1"/>
  <c r="P145" i="2"/>
  <c r="Q145" i="2" s="1"/>
  <c r="P149" i="2"/>
  <c r="Q149" i="2" s="1"/>
  <c r="P153" i="2"/>
  <c r="Q153" i="2" s="1"/>
  <c r="P161" i="2"/>
  <c r="Q161" i="2" s="1"/>
  <c r="P165" i="2"/>
  <c r="Q165" i="2" s="1"/>
  <c r="P169" i="2"/>
  <c r="Q169" i="2" s="1"/>
  <c r="P181" i="2"/>
  <c r="Q181" i="2" s="1"/>
  <c r="P185" i="2"/>
  <c r="Q185" i="2" s="1"/>
  <c r="P193" i="2"/>
  <c r="Q193" i="2" s="1"/>
  <c r="P201" i="2"/>
  <c r="Q201" i="2" s="1"/>
  <c r="P205" i="2"/>
  <c r="Q205" i="2" s="1"/>
  <c r="P209" i="2"/>
  <c r="Q209" i="2" s="1"/>
  <c r="P213" i="2"/>
  <c r="Q213" i="2" s="1"/>
  <c r="P217" i="2"/>
  <c r="Q217" i="2" s="1"/>
  <c r="P225" i="2"/>
  <c r="Q225" i="2" s="1"/>
  <c r="P229" i="2"/>
  <c r="Q229" i="2" s="1"/>
  <c r="P233" i="2"/>
  <c r="Q233" i="2" s="1"/>
  <c r="P245" i="2"/>
  <c r="Q245" i="2" s="1"/>
  <c r="P249" i="2"/>
  <c r="Q249" i="2" s="1"/>
  <c r="P253" i="2"/>
  <c r="Q253" i="2" s="1"/>
  <c r="P257" i="2"/>
  <c r="Q257" i="2" s="1"/>
  <c r="P261" i="2"/>
  <c r="Q261" i="2" s="1"/>
  <c r="P265" i="2"/>
  <c r="Q265" i="2" s="1"/>
  <c r="P269" i="2"/>
  <c r="Q269" i="2" s="1"/>
  <c r="P277" i="2"/>
  <c r="Q277" i="2" s="1"/>
  <c r="P281" i="2"/>
  <c r="Q281" i="2" s="1"/>
  <c r="P285" i="2"/>
  <c r="Q285" i="2" s="1"/>
  <c r="P289" i="2"/>
  <c r="Q289" i="2" s="1"/>
  <c r="P293" i="2"/>
  <c r="Q293" i="2" s="1"/>
  <c r="P301" i="2"/>
  <c r="Q301" i="2" s="1"/>
  <c r="P305" i="2"/>
  <c r="Q305" i="2" s="1"/>
  <c r="P309" i="2"/>
  <c r="Q309" i="2" s="1"/>
  <c r="P4" i="2"/>
  <c r="Q4" i="2" s="1"/>
  <c r="P7" i="2"/>
  <c r="Q7" i="2" s="1"/>
  <c r="P19" i="2"/>
  <c r="Q19" i="2" s="1"/>
  <c r="P31" i="2"/>
  <c r="Q31" i="2" s="1"/>
  <c r="P47" i="2"/>
  <c r="Q47" i="2" s="1"/>
  <c r="P55" i="2"/>
  <c r="Q55" i="2" s="1"/>
  <c r="P71" i="2"/>
  <c r="Q71" i="2" s="1"/>
  <c r="P6" i="2"/>
  <c r="Q6" i="2" s="1"/>
  <c r="P10" i="2"/>
  <c r="Q10" i="2" s="1"/>
  <c r="P14" i="2"/>
  <c r="Q14" i="2" s="1"/>
  <c r="P18" i="2"/>
  <c r="Q18" i="2" s="1"/>
  <c r="P26" i="2"/>
  <c r="Q26" i="2" s="1"/>
  <c r="P30" i="2"/>
  <c r="Q30" i="2" s="1"/>
  <c r="P38" i="2"/>
  <c r="Q38" i="2" s="1"/>
  <c r="P46" i="2"/>
  <c r="Q46" i="2" s="1"/>
  <c r="P50" i="2"/>
  <c r="Q50" i="2" s="1"/>
  <c r="P54" i="2"/>
  <c r="Q54" i="2" s="1"/>
  <c r="P58" i="2"/>
  <c r="Q58" i="2" s="1"/>
  <c r="P62" i="2"/>
  <c r="Q62" i="2" s="1"/>
  <c r="P66" i="2"/>
  <c r="Q66" i="2" s="1"/>
  <c r="P70" i="2"/>
  <c r="Q70" i="2" s="1"/>
  <c r="P74" i="2"/>
  <c r="Q74" i="2" s="1"/>
  <c r="P82" i="2"/>
  <c r="Q82" i="2" s="1"/>
  <c r="P86" i="2"/>
  <c r="Q86" i="2" s="1"/>
  <c r="P90" i="2"/>
  <c r="Q90" i="2" s="1"/>
  <c r="P94" i="2"/>
  <c r="Q94" i="2" s="1"/>
  <c r="P98" i="2"/>
  <c r="Q98" i="2" s="1"/>
  <c r="P102" i="2"/>
  <c r="Q102" i="2" s="1"/>
  <c r="P106" i="2"/>
  <c r="Q106" i="2" s="1"/>
  <c r="P110" i="2"/>
  <c r="Q110" i="2" s="1"/>
  <c r="P114" i="2"/>
  <c r="Q114" i="2" s="1"/>
  <c r="P122" i="2"/>
  <c r="Q122" i="2" s="1"/>
  <c r="P126" i="2"/>
  <c r="Q126" i="2" s="1"/>
  <c r="P130" i="2"/>
  <c r="Q130" i="2" s="1"/>
  <c r="P138" i="2"/>
  <c r="Q138" i="2" s="1"/>
  <c r="P142" i="2"/>
  <c r="Q142" i="2" s="1"/>
  <c r="P146" i="2"/>
  <c r="Q146" i="2" s="1"/>
  <c r="P150" i="2"/>
  <c r="Q150" i="2" s="1"/>
  <c r="P154" i="2"/>
  <c r="Q154" i="2" s="1"/>
  <c r="P162" i="2"/>
  <c r="Q162" i="2" s="1"/>
  <c r="P166" i="2"/>
  <c r="Q166" i="2" s="1"/>
  <c r="P170" i="2"/>
  <c r="Q170" i="2" s="1"/>
  <c r="P174" i="2"/>
  <c r="Q174" i="2" s="1"/>
  <c r="P182" i="2"/>
  <c r="Q182" i="2" s="1"/>
  <c r="P186" i="2"/>
  <c r="Q186" i="2" s="1"/>
  <c r="P190" i="2"/>
  <c r="Q190" i="2" s="1"/>
  <c r="P194" i="2"/>
  <c r="Q194" i="2" s="1"/>
  <c r="P202" i="2"/>
  <c r="Q202" i="2" s="1"/>
  <c r="P206" i="2"/>
  <c r="Q206" i="2" s="1"/>
  <c r="P210" i="2"/>
  <c r="Q210" i="2" s="1"/>
  <c r="P214" i="2"/>
  <c r="Q214" i="2" s="1"/>
  <c r="P218" i="2"/>
  <c r="Q218" i="2" s="1"/>
  <c r="P226" i="2"/>
  <c r="Q226" i="2" s="1"/>
  <c r="P230" i="2"/>
  <c r="Q230" i="2" s="1"/>
  <c r="P238" i="2"/>
  <c r="Q238" i="2" s="1"/>
  <c r="P246" i="2"/>
  <c r="Q246" i="2" s="1"/>
  <c r="P250" i="2"/>
  <c r="Q250" i="2" s="1"/>
  <c r="P254" i="2"/>
  <c r="Q254" i="2" s="1"/>
  <c r="P262" i="2"/>
  <c r="Q262" i="2" s="1"/>
  <c r="P266" i="2"/>
  <c r="Q266" i="2" s="1"/>
  <c r="P278" i="2"/>
  <c r="Q278" i="2" s="1"/>
  <c r="P282" i="2"/>
  <c r="Q282" i="2" s="1"/>
  <c r="P286" i="2"/>
  <c r="Q286" i="2" s="1"/>
  <c r="P294" i="2"/>
  <c r="Q294" i="2" s="1"/>
  <c r="P302" i="2"/>
  <c r="Q302" i="2" s="1"/>
  <c r="P306" i="2"/>
  <c r="Q306" i="2" s="1"/>
  <c r="P310" i="2"/>
  <c r="Q310" i="2" s="1"/>
  <c r="P11" i="2"/>
  <c r="Q11" i="2" s="1"/>
  <c r="P15" i="2"/>
  <c r="Q15" i="2" s="1"/>
  <c r="P27" i="2"/>
  <c r="Q27" i="2" s="1"/>
  <c r="P35" i="2"/>
  <c r="Q35" i="2" s="1"/>
  <c r="P43" i="2"/>
  <c r="Q43" i="2" s="1"/>
  <c r="P51" i="2"/>
  <c r="Q51" i="2" s="1"/>
  <c r="P59" i="2"/>
  <c r="Q59" i="2" s="1"/>
  <c r="P67" i="2"/>
  <c r="Q67" i="2" s="1"/>
  <c r="P300" i="2"/>
  <c r="Q300" i="2" s="1"/>
  <c r="P292" i="2"/>
  <c r="Q292" i="2" s="1"/>
  <c r="P284" i="2"/>
  <c r="Q284" i="2" s="1"/>
  <c r="P268" i="2"/>
  <c r="Q268" i="2" s="1"/>
  <c r="P240" i="2"/>
  <c r="Q240" i="2" s="1"/>
  <c r="P224" i="2"/>
  <c r="Q224" i="2" s="1"/>
  <c r="P216" i="2"/>
  <c r="Q216" i="2" s="1"/>
  <c r="P208" i="2"/>
  <c r="Q208" i="2" s="1"/>
  <c r="P200" i="2"/>
  <c r="Q200" i="2" s="1"/>
  <c r="P192" i="2"/>
  <c r="Q192" i="2" s="1"/>
  <c r="P184" i="2"/>
  <c r="Q184" i="2" s="1"/>
  <c r="P176" i="2"/>
  <c r="Q176" i="2" s="1"/>
  <c r="P168" i="2"/>
  <c r="Q168" i="2" s="1"/>
  <c r="P160" i="2"/>
  <c r="Q160" i="2" s="1"/>
  <c r="P152" i="2"/>
  <c r="Q152" i="2" s="1"/>
  <c r="P144" i="2"/>
  <c r="Q144" i="2" s="1"/>
  <c r="P128" i="2"/>
  <c r="Q128" i="2" s="1"/>
  <c r="P112" i="2"/>
  <c r="Q112" i="2" s="1"/>
  <c r="P96" i="2"/>
  <c r="Q96" i="2" s="1"/>
  <c r="P88" i="2"/>
  <c r="Q88" i="2" s="1"/>
  <c r="P72" i="2"/>
  <c r="Q72" i="2" s="1"/>
  <c r="P8" i="2"/>
  <c r="Q8" i="2" s="1"/>
</calcChain>
</file>

<file path=xl/sharedStrings.xml><?xml version="1.0" encoding="utf-8"?>
<sst xmlns="http://schemas.openxmlformats.org/spreadsheetml/2006/main" count="6787" uniqueCount="1625">
  <si>
    <t>SWOLE DADDY</t>
  </si>
  <si>
    <t>ROUND/PICK</t>
  </si>
  <si>
    <t>PLAYER</t>
  </si>
  <si>
    <t>ELAPSED TIME</t>
  </si>
  <si>
    <t>ROTO RANK OVERALL</t>
  </si>
  <si>
    <t>ROTO RANK POS</t>
  </si>
  <si>
    <t>1 / 5</t>
  </si>
  <si>
    <t>17 sec</t>
  </si>
  <si>
    <t>#1 P</t>
  </si>
  <si>
    <t>2 / 12</t>
  </si>
  <si>
    <t>38 sec</t>
  </si>
  <si>
    <t>#2 P</t>
  </si>
  <si>
    <t>3 / 21</t>
  </si>
  <si>
    <t>11 sec</t>
  </si>
  <si>
    <t>#14 OF</t>
  </si>
  <si>
    <t>4 / 28</t>
  </si>
  <si>
    <t>16 sec</t>
  </si>
  <si>
    <t>#11 OF</t>
  </si>
  <si>
    <t>5 / 37</t>
  </si>
  <si>
    <t>#14 3B</t>
  </si>
  <si>
    <t>6 / 44</t>
  </si>
  <si>
    <t>10 sec</t>
  </si>
  <si>
    <t>#9 2B</t>
  </si>
  <si>
    <t>7 / 53</t>
  </si>
  <si>
    <t>24 sec</t>
  </si>
  <si>
    <t>#21 P</t>
  </si>
  <si>
    <t>8 / 60</t>
  </si>
  <si>
    <t>44 sec</t>
  </si>
  <si>
    <t>9 / 69</t>
  </si>
  <si>
    <t>43 sec</t>
  </si>
  <si>
    <t>#4 C</t>
  </si>
  <si>
    <t>10 / 76</t>
  </si>
  <si>
    <t>47 sec</t>
  </si>
  <si>
    <t>#90 U</t>
  </si>
  <si>
    <t>11 / 85</t>
  </si>
  <si>
    <t>22 sec</t>
  </si>
  <si>
    <t>12 / 92</t>
  </si>
  <si>
    <t>40 sec</t>
  </si>
  <si>
    <t>#31 OF</t>
  </si>
  <si>
    <t>13 / 101</t>
  </si>
  <si>
    <t>42 sec</t>
  </si>
  <si>
    <t>#63 OF</t>
  </si>
  <si>
    <t>14 / 108</t>
  </si>
  <si>
    <t>5 sec</t>
  </si>
  <si>
    <t>15 / 117</t>
  </si>
  <si>
    <t>6 sec</t>
  </si>
  <si>
    <t>#47 OF</t>
  </si>
  <si>
    <t>16 / 124</t>
  </si>
  <si>
    <t>7 sec</t>
  </si>
  <si>
    <t>17 / 133</t>
  </si>
  <si>
    <t>18 sec</t>
  </si>
  <si>
    <t>#41 P</t>
  </si>
  <si>
    <t>18 / 140</t>
  </si>
  <si>
    <t>29 sec</t>
  </si>
  <si>
    <t>#43 P</t>
  </si>
  <si>
    <t>19 / 149</t>
  </si>
  <si>
    <t>#38 OF</t>
  </si>
  <si>
    <t>20 / 156</t>
  </si>
  <si>
    <t>35 sec</t>
  </si>
  <si>
    <t>#150 OF</t>
  </si>
  <si>
    <t>21 / 165</t>
  </si>
  <si>
    <t>9 sec</t>
  </si>
  <si>
    <t>22 / 172</t>
  </si>
  <si>
    <t>19 sec</t>
  </si>
  <si>
    <t>#107 P</t>
  </si>
  <si>
    <t>23 / 181</t>
  </si>
  <si>
    <t>32 sec</t>
  </si>
  <si>
    <t>#76 P</t>
  </si>
  <si>
    <t>24 / 188</t>
  </si>
  <si>
    <t>8 sec</t>
  </si>
  <si>
    <t>#64 P</t>
  </si>
  <si>
    <t>25 / 197</t>
  </si>
  <si>
    <t>#94 OF</t>
  </si>
  <si>
    <t>26 / 204</t>
  </si>
  <si>
    <t>#20 2B</t>
  </si>
  <si>
    <t>27 / 213</t>
  </si>
  <si>
    <t>#65 P</t>
  </si>
  <si>
    <t>28 / 220</t>
  </si>
  <si>
    <t>29 / 229</t>
  </si>
  <si>
    <t>#138 P</t>
  </si>
  <si>
    <t>30 / 236</t>
  </si>
  <si>
    <t>#81 OF</t>
  </si>
  <si>
    <t>ACES AND EIGHTH HITTERS</t>
  </si>
  <si>
    <t>1 / 1</t>
  </si>
  <si>
    <t>#2 OF</t>
  </si>
  <si>
    <t>2 / 16</t>
  </si>
  <si>
    <t>#5 3B</t>
  </si>
  <si>
    <t>3 / 17</t>
  </si>
  <si>
    <t>#8 P</t>
  </si>
  <si>
    <t>4 / 32</t>
  </si>
  <si>
    <t>13 sec</t>
  </si>
  <si>
    <t>5 / 33</t>
  </si>
  <si>
    <t>#7 2B</t>
  </si>
  <si>
    <t>6 / 48</t>
  </si>
  <si>
    <t>14 sec</t>
  </si>
  <si>
    <t>#16 P</t>
  </si>
  <si>
    <t>7 / 49</t>
  </si>
  <si>
    <t>#20 P</t>
  </si>
  <si>
    <t>8 / 64</t>
  </si>
  <si>
    <t>#24 P</t>
  </si>
  <si>
    <t>9 / 65</t>
  </si>
  <si>
    <t>#6 3B</t>
  </si>
  <si>
    <t>10 / 80</t>
  </si>
  <si>
    <t>15 sec</t>
  </si>
  <si>
    <t>#5 C</t>
  </si>
  <si>
    <t>11 / 81</t>
  </si>
  <si>
    <t>27 sec</t>
  </si>
  <si>
    <t>12 / 96</t>
  </si>
  <si>
    <t>#33 P</t>
  </si>
  <si>
    <t>13 / 97</t>
  </si>
  <si>
    <t>#32 OF</t>
  </si>
  <si>
    <t>14 / 112</t>
  </si>
  <si>
    <t>21 sec</t>
  </si>
  <si>
    <t>#79 P</t>
  </si>
  <si>
    <t>15 / 113</t>
  </si>
  <si>
    <t>#35 OF</t>
  </si>
  <si>
    <t>16 / 128</t>
  </si>
  <si>
    <t>17 / 129</t>
  </si>
  <si>
    <t>#46 OF</t>
  </si>
  <si>
    <t>18 / 144</t>
  </si>
  <si>
    <t>#44 P</t>
  </si>
  <si>
    <t>19 / 145</t>
  </si>
  <si>
    <t>#193 P</t>
  </si>
  <si>
    <t>20 / 160</t>
  </si>
  <si>
    <t>21 / 161</t>
  </si>
  <si>
    <t>12 sec</t>
  </si>
  <si>
    <t>#52 OF</t>
  </si>
  <si>
    <t>22 / 176</t>
  </si>
  <si>
    <t>4 sec</t>
  </si>
  <si>
    <t>23 / 177</t>
  </si>
  <si>
    <t>#67 P</t>
  </si>
  <si>
    <t>24 / 192</t>
  </si>
  <si>
    <t>#69 P</t>
  </si>
  <si>
    <t>25 / 193</t>
  </si>
  <si>
    <t>#60 OF</t>
  </si>
  <si>
    <t>26 / 208</t>
  </si>
  <si>
    <t>#541 P</t>
  </si>
  <si>
    <t>27 / 209</t>
  </si>
  <si>
    <t>#51 OF</t>
  </si>
  <si>
    <t>28 / 224</t>
  </si>
  <si>
    <t>29 / 225</t>
  </si>
  <si>
    <t>39 sec</t>
  </si>
  <si>
    <t>#202 P</t>
  </si>
  <si>
    <t>30 / 240</t>
  </si>
  <si>
    <t>BK CYCLONES</t>
  </si>
  <si>
    <t>1 / 2</t>
  </si>
  <si>
    <t>31 sec</t>
  </si>
  <si>
    <t>#1 OF</t>
  </si>
  <si>
    <t>2 / 15</t>
  </si>
  <si>
    <t>3 / 18</t>
  </si>
  <si>
    <t>33 sec</t>
  </si>
  <si>
    <t>4 / 31</t>
  </si>
  <si>
    <t>#7 P</t>
  </si>
  <si>
    <t>5 / 34</t>
  </si>
  <si>
    <t>#10 OF</t>
  </si>
  <si>
    <t>6 / 47</t>
  </si>
  <si>
    <t>7 / 50</t>
  </si>
  <si>
    <t>37 sec</t>
  </si>
  <si>
    <t>#17 P</t>
  </si>
  <si>
    <t>8 / 63</t>
  </si>
  <si>
    <t>#13 3B</t>
  </si>
  <si>
    <t>9 / 66</t>
  </si>
  <si>
    <t>#22 P</t>
  </si>
  <si>
    <t>10 / 79</t>
  </si>
  <si>
    <t>11 / 82</t>
  </si>
  <si>
    <t>#10 3B</t>
  </si>
  <si>
    <t>12 / 95</t>
  </si>
  <si>
    <t>#23 OF</t>
  </si>
  <si>
    <t>13 / 98</t>
  </si>
  <si>
    <t>#3 C</t>
  </si>
  <si>
    <t>14 / 111</t>
  </si>
  <si>
    <t>9 min 50 sec</t>
  </si>
  <si>
    <t>#34 OF</t>
  </si>
  <si>
    <t>15 / 114</t>
  </si>
  <si>
    <t>#32 P</t>
  </si>
  <si>
    <t>16 / 127</t>
  </si>
  <si>
    <t>#37 P</t>
  </si>
  <si>
    <t>17 / 130</t>
  </si>
  <si>
    <t>41 sec</t>
  </si>
  <si>
    <t>#57 P</t>
  </si>
  <si>
    <t>18 / 143</t>
  </si>
  <si>
    <t>#68 P</t>
  </si>
  <si>
    <t>19 / 146</t>
  </si>
  <si>
    <t>30 sec</t>
  </si>
  <si>
    <t>#53 P</t>
  </si>
  <si>
    <t>20 / 159</t>
  </si>
  <si>
    <t>21 / 162</t>
  </si>
  <si>
    <t>26 sec</t>
  </si>
  <si>
    <t>#67 OF</t>
  </si>
  <si>
    <t>22 / 175</t>
  </si>
  <si>
    <t>#53 OF</t>
  </si>
  <si>
    <t>23 / 178</t>
  </si>
  <si>
    <t>24 / 191</t>
  </si>
  <si>
    <t>#139 P</t>
  </si>
  <si>
    <t>25 / 194</t>
  </si>
  <si>
    <t>26 / 207</t>
  </si>
  <si>
    <t>#24 2B</t>
  </si>
  <si>
    <t>27 / 210</t>
  </si>
  <si>
    <t>34 sec</t>
  </si>
  <si>
    <t>28 / 223</t>
  </si>
  <si>
    <t>#19 C</t>
  </si>
  <si>
    <t>29 / 226</t>
  </si>
  <si>
    <t>#100 P</t>
  </si>
  <si>
    <t>30 / 239</t>
  </si>
  <si>
    <t>#75 OF</t>
  </si>
  <si>
    <t>CHEESEBURGERS</t>
  </si>
  <si>
    <t>1 / 8</t>
  </si>
  <si>
    <t>45 sec</t>
  </si>
  <si>
    <t>#1 3B</t>
  </si>
  <si>
    <t>2 / 9</t>
  </si>
  <si>
    <t>1 sec</t>
  </si>
  <si>
    <t>3 / 24</t>
  </si>
  <si>
    <t>0 sec</t>
  </si>
  <si>
    <t>#4 3B</t>
  </si>
  <si>
    <t>4 / 25</t>
  </si>
  <si>
    <t>#5 P</t>
  </si>
  <si>
    <t>5 / 40</t>
  </si>
  <si>
    <t>#9 OF</t>
  </si>
  <si>
    <t>6 / 41</t>
  </si>
  <si>
    <t>#12 OF</t>
  </si>
  <si>
    <t>7 / 56</t>
  </si>
  <si>
    <t>#15 P</t>
  </si>
  <si>
    <t>8 / 57</t>
  </si>
  <si>
    <t>#6 2B</t>
  </si>
  <si>
    <t>9 / 72</t>
  </si>
  <si>
    <t>#1 C</t>
  </si>
  <si>
    <t>10 / 73</t>
  </si>
  <si>
    <t>#16 OF</t>
  </si>
  <si>
    <t>11 / 88</t>
  </si>
  <si>
    <t>#2 C</t>
  </si>
  <si>
    <t>12 / 89</t>
  </si>
  <si>
    <t>#25 P</t>
  </si>
  <si>
    <t>13 / 104</t>
  </si>
  <si>
    <t>14 / 105</t>
  </si>
  <si>
    <t>#24 OF</t>
  </si>
  <si>
    <t>15 / 120</t>
  </si>
  <si>
    <t>#30 P</t>
  </si>
  <si>
    <t>16 / 121</t>
  </si>
  <si>
    <t>#31 P</t>
  </si>
  <si>
    <t>17 / 136</t>
  </si>
  <si>
    <t>#40 P</t>
  </si>
  <si>
    <t>18 / 137</t>
  </si>
  <si>
    <t>#42 P</t>
  </si>
  <si>
    <t>19 / 152</t>
  </si>
  <si>
    <t>#48 P</t>
  </si>
  <si>
    <t>20 / 153</t>
  </si>
  <si>
    <t>#49 P</t>
  </si>
  <si>
    <t>21 / 168</t>
  </si>
  <si>
    <t>#36 OF</t>
  </si>
  <si>
    <t>22 / 169</t>
  </si>
  <si>
    <t>23 / 184</t>
  </si>
  <si>
    <t>#56 P</t>
  </si>
  <si>
    <t>24 / 185</t>
  </si>
  <si>
    <t>#37 OF</t>
  </si>
  <si>
    <t>25 / 200</t>
  </si>
  <si>
    <t>#42 OF</t>
  </si>
  <si>
    <t>26 / 201</t>
  </si>
  <si>
    <t>#44 OF</t>
  </si>
  <si>
    <t>27 / 216</t>
  </si>
  <si>
    <t>#48 OF</t>
  </si>
  <si>
    <t>28 / 217</t>
  </si>
  <si>
    <t>#49 OF</t>
  </si>
  <si>
    <t>29 / 232</t>
  </si>
  <si>
    <t>#10 C</t>
  </si>
  <si>
    <t>30 / 233</t>
  </si>
  <si>
    <t>#11 C</t>
  </si>
  <si>
    <t>DANIMAL</t>
  </si>
  <si>
    <t>1 / 4</t>
  </si>
  <si>
    <t>#4 OF</t>
  </si>
  <si>
    <t>2 / 13</t>
  </si>
  <si>
    <t>3 / 20</t>
  </si>
  <si>
    <t>#16 U</t>
  </si>
  <si>
    <t>4 / 29</t>
  </si>
  <si>
    <t>#2 2B</t>
  </si>
  <si>
    <t>5 / 36</t>
  </si>
  <si>
    <t>#8 OF</t>
  </si>
  <si>
    <t>6 / 45</t>
  </si>
  <si>
    <t>#12 P</t>
  </si>
  <si>
    <t>7 / 52</t>
  </si>
  <si>
    <t>#31 U</t>
  </si>
  <si>
    <t>8 / 61</t>
  </si>
  <si>
    <t>#8 2B</t>
  </si>
  <si>
    <t>9 / 68</t>
  </si>
  <si>
    <t>#9 3B</t>
  </si>
  <si>
    <t>10 / 77</t>
  </si>
  <si>
    <t>#20 OF</t>
  </si>
  <si>
    <t>11 / 84</t>
  </si>
  <si>
    <t>#26 P</t>
  </si>
  <si>
    <t>12 / 93</t>
  </si>
  <si>
    <t>#28 OF</t>
  </si>
  <si>
    <t>13 / 100</t>
  </si>
  <si>
    <t>#38 P</t>
  </si>
  <si>
    <t>14 / 109</t>
  </si>
  <si>
    <t>#28 P</t>
  </si>
  <si>
    <t>15 / 116</t>
  </si>
  <si>
    <t>#52 P</t>
  </si>
  <si>
    <t>16 / 125</t>
  </si>
  <si>
    <t>#21 3B</t>
  </si>
  <si>
    <t>17 / 132</t>
  </si>
  <si>
    <t>18 / 141</t>
  </si>
  <si>
    <t>#60 P</t>
  </si>
  <si>
    <t>19 / 148</t>
  </si>
  <si>
    <t>#72 P</t>
  </si>
  <si>
    <t>20 / 157</t>
  </si>
  <si>
    <t>#55 P</t>
  </si>
  <si>
    <t>21 / 164</t>
  </si>
  <si>
    <t>28 sec</t>
  </si>
  <si>
    <t>#110 P</t>
  </si>
  <si>
    <t>22 / 173</t>
  </si>
  <si>
    <t>#186 P</t>
  </si>
  <si>
    <t>23 / 180</t>
  </si>
  <si>
    <t>#172 P</t>
  </si>
  <si>
    <t>24 / 189</t>
  </si>
  <si>
    <t>#9 C</t>
  </si>
  <si>
    <t>25 / 196</t>
  </si>
  <si>
    <t>#97 P</t>
  </si>
  <si>
    <t>26 / 205</t>
  </si>
  <si>
    <t>#78 P</t>
  </si>
  <si>
    <t>27 / 212</t>
  </si>
  <si>
    <t>#82 P</t>
  </si>
  <si>
    <t>28 / 221</t>
  </si>
  <si>
    <t>20 sec</t>
  </si>
  <si>
    <t>#74 P</t>
  </si>
  <si>
    <t>29 / 228</t>
  </si>
  <si>
    <t>#104 P</t>
  </si>
  <si>
    <t>30 / 237</t>
  </si>
  <si>
    <t>25 sec</t>
  </si>
  <si>
    <t>#73 P</t>
  </si>
  <si>
    <t>MATTINGLY'S SIDEBURNS</t>
  </si>
  <si>
    <t>1 / 6</t>
  </si>
  <si>
    <t>#3 OF</t>
  </si>
  <si>
    <t>2 / 11</t>
  </si>
  <si>
    <t>#2 3B</t>
  </si>
  <si>
    <t>3 / 22</t>
  </si>
  <si>
    <t>#4 P</t>
  </si>
  <si>
    <t>4 / 27</t>
  </si>
  <si>
    <t>#9 P</t>
  </si>
  <si>
    <t>5 / 38</t>
  </si>
  <si>
    <t>#4 2B</t>
  </si>
  <si>
    <t>6 / 43</t>
  </si>
  <si>
    <t>#18 P</t>
  </si>
  <si>
    <t>7 / 54</t>
  </si>
  <si>
    <t>#18 OF</t>
  </si>
  <si>
    <t>8 / 59</t>
  </si>
  <si>
    <t>#27 P</t>
  </si>
  <si>
    <t>9 / 70</t>
  </si>
  <si>
    <t>10 / 75</t>
  </si>
  <si>
    <t>#23 P</t>
  </si>
  <si>
    <t>11 / 86</t>
  </si>
  <si>
    <t>46 sec</t>
  </si>
  <si>
    <t>#27 OF</t>
  </si>
  <si>
    <t>12 / 91</t>
  </si>
  <si>
    <t>#29 P</t>
  </si>
  <si>
    <t>13 / 102</t>
  </si>
  <si>
    <t>14 / 107</t>
  </si>
  <si>
    <t>15 / 118</t>
  </si>
  <si>
    <t>#12 2B</t>
  </si>
  <si>
    <t>16 / 123</t>
  </si>
  <si>
    <t>#7 C</t>
  </si>
  <si>
    <t>17 / 134</t>
  </si>
  <si>
    <t>18 / 139</t>
  </si>
  <si>
    <t>#19 3B</t>
  </si>
  <si>
    <t>19 / 150</t>
  </si>
  <si>
    <t>#57 OF</t>
  </si>
  <si>
    <t>20 / 155</t>
  </si>
  <si>
    <t>#90 P</t>
  </si>
  <si>
    <t>21 / 166</t>
  </si>
  <si>
    <t>#39 OF</t>
  </si>
  <si>
    <t>22 / 171</t>
  </si>
  <si>
    <t>#71 P</t>
  </si>
  <si>
    <t>23 / 182</t>
  </si>
  <si>
    <t>#75 P</t>
  </si>
  <si>
    <t>24 / 187</t>
  </si>
  <si>
    <t>#59 P</t>
  </si>
  <si>
    <t>25 / 198</t>
  </si>
  <si>
    <t>#63 P</t>
  </si>
  <si>
    <t>26 / 203</t>
  </si>
  <si>
    <t>#45 OF</t>
  </si>
  <si>
    <t>27 / 214</t>
  </si>
  <si>
    <t>#83 P</t>
  </si>
  <si>
    <t>28 / 219</t>
  </si>
  <si>
    <t>#62 OF</t>
  </si>
  <si>
    <t>29 / 230</t>
  </si>
  <si>
    <t>#81 P</t>
  </si>
  <si>
    <t>30 / 235</t>
  </si>
  <si>
    <t>#80 P</t>
  </si>
  <si>
    <t>PUPPETS</t>
  </si>
  <si>
    <t>1 / 7</t>
  </si>
  <si>
    <t>2 / 10</t>
  </si>
  <si>
    <t>3 / 23</t>
  </si>
  <si>
    <t>#6 OF</t>
  </si>
  <si>
    <t>4 / 26</t>
  </si>
  <si>
    <t>#6 P</t>
  </si>
  <si>
    <t>5 / 39</t>
  </si>
  <si>
    <t>#10 P</t>
  </si>
  <si>
    <t>6 / 42</t>
  </si>
  <si>
    <t>#27 U</t>
  </si>
  <si>
    <t>7 / 55</t>
  </si>
  <si>
    <t>#14 P</t>
  </si>
  <si>
    <t>8 / 58</t>
  </si>
  <si>
    <t>#5 2B</t>
  </si>
  <si>
    <t>9 / 71</t>
  </si>
  <si>
    <t>#19 P</t>
  </si>
  <si>
    <t>10 / 74</t>
  </si>
  <si>
    <t>#42 U</t>
  </si>
  <si>
    <t>11 / 87</t>
  </si>
  <si>
    <t>#19 OF</t>
  </si>
  <si>
    <t>12 / 90</t>
  </si>
  <si>
    <t>#22 OF</t>
  </si>
  <si>
    <t>13 / 103</t>
  </si>
  <si>
    <t>#15 3B</t>
  </si>
  <si>
    <t>14 / 106</t>
  </si>
  <si>
    <t>#25 OF</t>
  </si>
  <si>
    <t>15 / 119</t>
  </si>
  <si>
    <t>#17 3B</t>
  </si>
  <si>
    <t>16 / 122</t>
  </si>
  <si>
    <t>#34 P</t>
  </si>
  <si>
    <t>17 / 135</t>
  </si>
  <si>
    <t>#39 P</t>
  </si>
  <si>
    <t>18 / 138</t>
  </si>
  <si>
    <t>#33 OF</t>
  </si>
  <si>
    <t>19 / 151</t>
  </si>
  <si>
    <t>#45 P</t>
  </si>
  <si>
    <t>20 / 154</t>
  </si>
  <si>
    <t>#50 P</t>
  </si>
  <si>
    <t>21 / 167</t>
  </si>
  <si>
    <t>#54 P</t>
  </si>
  <si>
    <t>22 / 170</t>
  </si>
  <si>
    <t>#8 C</t>
  </si>
  <si>
    <t>23 / 183</t>
  </si>
  <si>
    <t>#18 3B</t>
  </si>
  <si>
    <t>24 / 186</t>
  </si>
  <si>
    <t>#40 OF</t>
  </si>
  <si>
    <t>25 / 199</t>
  </si>
  <si>
    <t>#15 2B</t>
  </si>
  <si>
    <t>26 / 202</t>
  </si>
  <si>
    <t>#61 P</t>
  </si>
  <si>
    <t>27 / 215</t>
  </si>
  <si>
    <t>#43 OF</t>
  </si>
  <si>
    <t>28 / 218</t>
  </si>
  <si>
    <t>#24 3B</t>
  </si>
  <si>
    <t>29 / 231</t>
  </si>
  <si>
    <t>#50 OF</t>
  </si>
  <si>
    <t>30 / 234</t>
  </si>
  <si>
    <t>#54 OF</t>
  </si>
  <si>
    <t>UP A CREEK W/O A TROUT</t>
  </si>
  <si>
    <t>1 / 3</t>
  </si>
  <si>
    <t>#5 OF</t>
  </si>
  <si>
    <t>2 / 14</t>
  </si>
  <si>
    <t>#3 3B</t>
  </si>
  <si>
    <t>3 / 19</t>
  </si>
  <si>
    <t>#3 P</t>
  </si>
  <si>
    <t>4 / 30</t>
  </si>
  <si>
    <t>3 min 47 sec</t>
  </si>
  <si>
    <t>5 / 35</t>
  </si>
  <si>
    <t>#11 P</t>
  </si>
  <si>
    <t>6 / 46</t>
  </si>
  <si>
    <t>#13 P</t>
  </si>
  <si>
    <t>7 / 51</t>
  </si>
  <si>
    <t>8 / 62</t>
  </si>
  <si>
    <t>#21 OF</t>
  </si>
  <si>
    <t>9 / 67</t>
  </si>
  <si>
    <t>23 sec</t>
  </si>
  <si>
    <t>10 / 78</t>
  </si>
  <si>
    <t>#26 OF</t>
  </si>
  <si>
    <t>11 / 83</t>
  </si>
  <si>
    <t>#11 3B</t>
  </si>
  <si>
    <t>12 / 94</t>
  </si>
  <si>
    <t>#29 OF</t>
  </si>
  <si>
    <t>13 / 99</t>
  </si>
  <si>
    <t>36 sec</t>
  </si>
  <si>
    <t>#30 OF</t>
  </si>
  <si>
    <t>14 / 110</t>
  </si>
  <si>
    <t>#35 P</t>
  </si>
  <si>
    <t>15 / 115</t>
  </si>
  <si>
    <t>#16 3B</t>
  </si>
  <si>
    <t>16 / 126</t>
  </si>
  <si>
    <t>#46 P</t>
  </si>
  <si>
    <t>17 / 131</t>
  </si>
  <si>
    <t>#36 P</t>
  </si>
  <si>
    <t>18 / 142</t>
  </si>
  <si>
    <t>#47 P</t>
  </si>
  <si>
    <t>19 / 147</t>
  </si>
  <si>
    <t>#6 C</t>
  </si>
  <si>
    <t>20 / 158</t>
  </si>
  <si>
    <t>#58 P</t>
  </si>
  <si>
    <t>21 / 163</t>
  </si>
  <si>
    <t>#106 U</t>
  </si>
  <si>
    <t>22 / 174</t>
  </si>
  <si>
    <t>#70 P</t>
  </si>
  <si>
    <t>23 / 179</t>
  </si>
  <si>
    <t>#66 P</t>
  </si>
  <si>
    <t>24 / 190</t>
  </si>
  <si>
    <t>#69 OF</t>
  </si>
  <si>
    <t>25 / 195</t>
  </si>
  <si>
    <t>#134 U</t>
  </si>
  <si>
    <t>26 / 206</t>
  </si>
  <si>
    <t>#68 OF</t>
  </si>
  <si>
    <t>27 / 211</t>
  </si>
  <si>
    <t>28 / 222</t>
  </si>
  <si>
    <t>#85 P</t>
  </si>
  <si>
    <t>29 / 227</t>
  </si>
  <si>
    <t>30 / 238</t>
  </si>
  <si>
    <t>#86 P</t>
  </si>
  <si>
    <t>ROUND</t>
  </si>
  <si>
    <t>PICK</t>
  </si>
  <si>
    <t>UP A CREEK W</t>
  </si>
  <si>
    <t>O A TROUT</t>
  </si>
  <si>
    <t>Overall</t>
  </si>
  <si>
    <t>Active: 22 Reserve: 8</t>
  </si>
  <si>
    <t>Home: 3 (SF)Away: 3 (@SD)</t>
  </si>
  <si>
    <t xml:space="preserve">Alex Wood P | LAD </t>
  </si>
  <si>
    <t>P</t>
  </si>
  <si>
    <t xml:space="preserve">Clayton Kershaw P | LAD </t>
  </si>
  <si>
    <t>Home: 5 (CHW,CIN)Away: 2 (@CHW)</t>
  </si>
  <si>
    <t xml:space="preserve">Adrian Houser P | MIL </t>
  </si>
  <si>
    <t>Reserves</t>
  </si>
  <si>
    <t>Home: 3 (TOR)Away: 2 (@TB)</t>
  </si>
  <si>
    <t xml:space="preserve">Brandon Workman P | BOS </t>
  </si>
  <si>
    <t xml:space="preserve">Zack Wheeler P | PHI </t>
  </si>
  <si>
    <t xml:space="preserve">Home: 5 (NYM,BAL)Away: 0 </t>
  </si>
  <si>
    <t xml:space="preserve">Max Scherzer P | WAS </t>
  </si>
  <si>
    <t>Home: 0 Away: 6 (@SEA,@TEX)</t>
  </si>
  <si>
    <t xml:space="preserve">Hansel Robles P | LAA </t>
  </si>
  <si>
    <t xml:space="preserve">Home: 6 (BOS,NYY)Away: 0 </t>
  </si>
  <si>
    <t xml:space="preserve">Charlie Morton P | TB </t>
  </si>
  <si>
    <t>Home: 5 (MIN,DET)Away: 2 (@MIN)</t>
  </si>
  <si>
    <t xml:space="preserve">Mitch Keller P | PIT </t>
  </si>
  <si>
    <t xml:space="preserve">Kenley Jansen P | LAD </t>
  </si>
  <si>
    <t>Home: 2 (CIN)Away: 5 (@CIN,@CHW)</t>
  </si>
  <si>
    <t xml:space="preserve">Brad Hand P | CLE </t>
  </si>
  <si>
    <t>Home: 4 (NYM,TOR)Away: 3 (@PHI)</t>
  </si>
  <si>
    <t xml:space="preserve">Max Fried P | ATL </t>
  </si>
  <si>
    <t>S</t>
  </si>
  <si>
    <t>K</t>
  </si>
  <si>
    <t>W</t>
  </si>
  <si>
    <t>WHIP</t>
  </si>
  <si>
    <t>ERA</t>
  </si>
  <si>
    <t>Overall Pick</t>
  </si>
  <si>
    <t>Pick</t>
  </si>
  <si>
    <t>Round</t>
  </si>
  <si>
    <t>Start</t>
  </si>
  <si>
    <t>Own</t>
  </si>
  <si>
    <t>Actual</t>
  </si>
  <si>
    <t>Proj</t>
  </si>
  <si>
    <t xml:space="preserve"> 8/3- 8/9</t>
  </si>
  <si>
    <t>Players</t>
  </si>
  <si>
    <t>Pos</t>
  </si>
  <si>
    <t>Stats</t>
  </si>
  <si>
    <t>Contracts</t>
  </si>
  <si>
    <t>Trends</t>
  </si>
  <si>
    <t>Rankings</t>
  </si>
  <si>
    <t>Schedule</t>
  </si>
  <si>
    <t>Up a Creek w/o a Trout Pitchers</t>
  </si>
  <si>
    <t>U</t>
  </si>
  <si>
    <t>Home: 4 (SF)Away: 3 (@SEA)</t>
  </si>
  <si>
    <t xml:space="preserve">Sam Hilliard OF | COL </t>
  </si>
  <si>
    <t>OF</t>
  </si>
  <si>
    <t xml:space="preserve">Home: 6 (LAD,ARI)Away: 0 </t>
  </si>
  <si>
    <t xml:space="preserve">Trent Grisham OF | SD </t>
  </si>
  <si>
    <t>Home: 3 (MIA)Away: 3 (@ATL,@WAS)</t>
  </si>
  <si>
    <t xml:space="preserve">Amed Rosario SS | NYM </t>
  </si>
  <si>
    <t>MI</t>
  </si>
  <si>
    <t xml:space="preserve">Daniel Murphy 1B | COL </t>
  </si>
  <si>
    <t>1B</t>
  </si>
  <si>
    <t>Home: 6 (TEX,HOU)Away: 1 (@SEA)</t>
  </si>
  <si>
    <t xml:space="preserve">Khris Davis U | OAK </t>
  </si>
  <si>
    <t xml:space="preserve">Mike Trout OF | LAA </t>
  </si>
  <si>
    <t xml:space="preserve">Victor Robles OF | WAS </t>
  </si>
  <si>
    <t>Home: 5 (MIL,CLE)Away: 2 (@MIL)</t>
  </si>
  <si>
    <t xml:space="preserve">Luis Robert OF | CHW </t>
  </si>
  <si>
    <t xml:space="preserve">Ramon Laureano OF | OAK </t>
  </si>
  <si>
    <t>Home: 2 (PIT)Away: 5 (@PIT,@KC)</t>
  </si>
  <si>
    <t xml:space="preserve">Max Kepler OF | MIN </t>
  </si>
  <si>
    <t xml:space="preserve">Matt Olson 1B | OAK </t>
  </si>
  <si>
    <t>CI</t>
  </si>
  <si>
    <t xml:space="preserve">Manny Machado 3B,SS | SD </t>
  </si>
  <si>
    <t>Home: 5 (CHC,MIN)Away: 2 (@CHC)</t>
  </si>
  <si>
    <t xml:space="preserve">Adalberto Mondesi SS | KC </t>
  </si>
  <si>
    <t>SS</t>
  </si>
  <si>
    <t xml:space="preserve">Jose Ramirez 3B | CLE </t>
  </si>
  <si>
    <t>3B</t>
  </si>
  <si>
    <t>Home: 2 (CLE)Away: 5 (@CLE,@MIL)</t>
  </si>
  <si>
    <t xml:space="preserve">Mike Moustakas 2B,3B | CIN </t>
  </si>
  <si>
    <t>2B</t>
  </si>
  <si>
    <t xml:space="preserve">Pete Alonso 1B | NYM </t>
  </si>
  <si>
    <t xml:space="preserve">Will Smith C | LAD </t>
  </si>
  <si>
    <t>C</t>
  </si>
  <si>
    <t>SB</t>
  </si>
  <si>
    <t>RBI</t>
  </si>
  <si>
    <t>HR</t>
  </si>
  <si>
    <t>R</t>
  </si>
  <si>
    <t>BA</t>
  </si>
  <si>
    <t>Up a Creek w/o a Trout Batters</t>
  </si>
  <si>
    <t>Home: 3 (HOU)Away: 3 (@SD)</t>
  </si>
  <si>
    <t xml:space="preserve">Robbie Ray P | ARI </t>
  </si>
  <si>
    <t xml:space="preserve">MacKenzie Gore P | SD </t>
  </si>
  <si>
    <t xml:space="preserve">Jacob deGrom P | NYM </t>
  </si>
  <si>
    <t xml:space="preserve">Luke Weaver P | ARI </t>
  </si>
  <si>
    <t>Home: 3 (PHI)Away: 3 (@NYM)</t>
  </si>
  <si>
    <t xml:space="preserve">Caleb Smith P | MIA </t>
  </si>
  <si>
    <t xml:space="preserve">Shohei Ohtani P,U | LAA   </t>
  </si>
  <si>
    <t xml:space="preserve"> P</t>
  </si>
  <si>
    <t xml:space="preserve">Kenta Maeda P | MIN </t>
  </si>
  <si>
    <t xml:space="preserve">Josh Hader P | MIL </t>
  </si>
  <si>
    <t>Home: 0 Away: 6 (@ATL,@BOS)</t>
  </si>
  <si>
    <t xml:space="preserve">Ken Giles P | TOR </t>
  </si>
  <si>
    <t xml:space="preserve">Sean Doolittle P | WAS </t>
  </si>
  <si>
    <t xml:space="preserve">Gerrit Cole P | NYY </t>
  </si>
  <si>
    <t>Swole Daddy Pitchers</t>
  </si>
  <si>
    <t xml:space="preserve">Mark Canha OF | OAK </t>
  </si>
  <si>
    <t xml:space="preserve">Shogo Akiyama OF | CIN </t>
  </si>
  <si>
    <t xml:space="preserve">Jo Adell OF | LAA </t>
  </si>
  <si>
    <t xml:space="preserve">Tommy La Stella 2B,3B | LAA </t>
  </si>
  <si>
    <t xml:space="preserve">Luke Voit 1B | NYY </t>
  </si>
  <si>
    <t xml:space="preserve">Rhys Hoskins 1B | PHI </t>
  </si>
  <si>
    <t xml:space="preserve">Yoshitomo Tsutsugo 3B,OF | TB </t>
  </si>
  <si>
    <t xml:space="preserve">Franmil Reyes OF | CLE </t>
  </si>
  <si>
    <t xml:space="preserve">Andrew McCutchen OF | PHI </t>
  </si>
  <si>
    <t xml:space="preserve">Aaron Judge OF | NYY </t>
  </si>
  <si>
    <t xml:space="preserve">Bryce Harper OF | PHI </t>
  </si>
  <si>
    <t xml:space="preserve">Michael Conforto OF | NYM </t>
  </si>
  <si>
    <t xml:space="preserve">Josh Bell 1B | PIT </t>
  </si>
  <si>
    <t xml:space="preserve">Paul DeJong SS | STL </t>
  </si>
  <si>
    <t xml:space="preserve">Marcus Semien SS | OAK </t>
  </si>
  <si>
    <t xml:space="preserve">Josh Donaldson 3B | MIN </t>
  </si>
  <si>
    <t xml:space="preserve">Max Muncy 1B,2B,3B | LAD </t>
  </si>
  <si>
    <t xml:space="preserve">Carlos Santana 1B | CLE </t>
  </si>
  <si>
    <t xml:space="preserve">Yasmani Grandal 1B,C | CHW </t>
  </si>
  <si>
    <t>Swole Daddy Batters</t>
  </si>
  <si>
    <t>Home: 3 (LAA)Away: 3 (@OAK)</t>
  </si>
  <si>
    <t xml:space="preserve">Mike Minor P | TEX </t>
  </si>
  <si>
    <t xml:space="preserve">Julio Urias P | LAD </t>
  </si>
  <si>
    <t>Home: 0 Away: 6 (@ARI,@OAK)</t>
  </si>
  <si>
    <t xml:space="preserve">Lance McCullers P | HOU </t>
  </si>
  <si>
    <t xml:space="preserve">Lance Lynn P | TEX </t>
  </si>
  <si>
    <t xml:space="preserve">Jesus Luzardo P | OAK </t>
  </si>
  <si>
    <t xml:space="preserve">Lucas Giolito P | CHW </t>
  </si>
  <si>
    <t>Home: 2 (KC)Away: 5 (@KC,@STL)</t>
  </si>
  <si>
    <t xml:space="preserve">Yu Darvish P | CHC </t>
  </si>
  <si>
    <t xml:space="preserve">Patrick Corbin P | WAS </t>
  </si>
  <si>
    <t xml:space="preserve">Mike Clevinger P | CLE </t>
  </si>
  <si>
    <t xml:space="preserve">Aroldis Chapman P | NYY </t>
  </si>
  <si>
    <t>Puppets Pitchers</t>
  </si>
  <si>
    <t xml:space="preserve">Jonathan Villar 2B,SS | MIA </t>
  </si>
  <si>
    <t xml:space="preserve">Juan Soto OF | WAS </t>
  </si>
  <si>
    <t xml:space="preserve">Yordan Alvarez U | HOU </t>
  </si>
  <si>
    <t xml:space="preserve">Home: 7 (OAK,LAA,COL)Away: 0 </t>
  </si>
  <si>
    <t xml:space="preserve">Mallex Smith OF | SEA </t>
  </si>
  <si>
    <t xml:space="preserve">Austin Meadows OF | TB </t>
  </si>
  <si>
    <t xml:space="preserve">Byron Buxton OF | MIN </t>
  </si>
  <si>
    <t xml:space="preserve">Matt Chapman 3B | OAK </t>
  </si>
  <si>
    <t xml:space="preserve">Gio Urshela 3B | NYY </t>
  </si>
  <si>
    <t xml:space="preserve">Justin Upton OF | LAA </t>
  </si>
  <si>
    <t xml:space="preserve">Jorge Soler OF | KC </t>
  </si>
  <si>
    <t xml:space="preserve">Eddie Rosario OF | MIN </t>
  </si>
  <si>
    <t xml:space="preserve">Tommy Pham OF | SD </t>
  </si>
  <si>
    <t xml:space="preserve">Ryan Braun OF | MIL </t>
  </si>
  <si>
    <t xml:space="preserve">Miguel Sano 1B,3B | MIN </t>
  </si>
  <si>
    <t xml:space="preserve">Francisco Lindor SS | CLE </t>
  </si>
  <si>
    <t xml:space="preserve">Trea Turner SS | WAS </t>
  </si>
  <si>
    <t xml:space="preserve">Tommy Edman 2B,3B | STL </t>
  </si>
  <si>
    <t xml:space="preserve">Garrett Hampson 2B,OF | COL </t>
  </si>
  <si>
    <t xml:space="preserve">Danny Santana 1B,OF | TEX </t>
  </si>
  <si>
    <t xml:space="preserve">Carson Kelly C | ARI </t>
  </si>
  <si>
    <t>Puppets Batters</t>
  </si>
  <si>
    <t xml:space="preserve">Eduardo Rodriguez P | BOS </t>
  </si>
  <si>
    <t xml:space="preserve">Jake Odorizzi P | MIN </t>
  </si>
  <si>
    <t xml:space="preserve">Hector Neris P | PHI </t>
  </si>
  <si>
    <t xml:space="preserve">Mark Melancon P | ATL </t>
  </si>
  <si>
    <t xml:space="preserve">Mike Foltynewicz P | ATL </t>
  </si>
  <si>
    <t xml:space="preserve">Ryan Yarbrough P | TB </t>
  </si>
  <si>
    <t xml:space="preserve">Justin Verlander P | HOU </t>
  </si>
  <si>
    <t xml:space="preserve">Mike Soroka P | ATL </t>
  </si>
  <si>
    <t xml:space="preserve">Chris Paddack P | SD </t>
  </si>
  <si>
    <t xml:space="preserve">Frankie Montas P | OAK </t>
  </si>
  <si>
    <t xml:space="preserve">Andrew Heaney P | LAA </t>
  </si>
  <si>
    <t xml:space="preserve">Sonny Gray P | CIN </t>
  </si>
  <si>
    <t xml:space="preserve">Jack Flaherty P | STL </t>
  </si>
  <si>
    <t xml:space="preserve">Alex Colome P | CHW </t>
  </si>
  <si>
    <t>Mattingly's Sideburns Pitchers</t>
  </si>
  <si>
    <t xml:space="preserve">A.J. Pollock OF | LAD </t>
  </si>
  <si>
    <t xml:space="preserve">Oscar Mercado OF | CLE </t>
  </si>
  <si>
    <t xml:space="preserve">Eduardo Escobar 2B,3B | ARI </t>
  </si>
  <si>
    <t xml:space="preserve">Yuli Gurriel 1B,3B | HOU </t>
  </si>
  <si>
    <t xml:space="preserve">Giancarlo Stanton OF | NYY </t>
  </si>
  <si>
    <t xml:space="preserve">Bryan Reynolds OF | PIT </t>
  </si>
  <si>
    <t xml:space="preserve">Yoenis Cespedes OF | NYM </t>
  </si>
  <si>
    <t xml:space="preserve">Michael Brantley OF | HOU </t>
  </si>
  <si>
    <t xml:space="preserve">Cody Bellinger 1B,OF | LAD </t>
  </si>
  <si>
    <t xml:space="preserve">Anthony Rizzo 1B | CHC </t>
  </si>
  <si>
    <t xml:space="preserve">Carlos Correa SS | HOU </t>
  </si>
  <si>
    <t xml:space="preserve">Nolan Arenado 3B | COL </t>
  </si>
  <si>
    <t xml:space="preserve">Ozzie Albies 2B | ATL </t>
  </si>
  <si>
    <t xml:space="preserve">Jose Abreu 1B | CHW </t>
  </si>
  <si>
    <t xml:space="preserve">Salvador Perez C | KC </t>
  </si>
  <si>
    <t>Mattingly's Sideburns Batters</t>
  </si>
  <si>
    <t xml:space="preserve">Nate Pearson P | TOR </t>
  </si>
  <si>
    <t xml:space="preserve">Roberto Osuna P | HOU </t>
  </si>
  <si>
    <t xml:space="preserve">Joe Musgrove P | PIT </t>
  </si>
  <si>
    <t xml:space="preserve">Rich Hill P | MIN </t>
  </si>
  <si>
    <t xml:space="preserve">Aaron Civale P | CLE </t>
  </si>
  <si>
    <t xml:space="preserve">Dylan Cease P | CHW </t>
  </si>
  <si>
    <t xml:space="preserve">Corbin Burnes P | MIL </t>
  </si>
  <si>
    <t xml:space="preserve">Jose Berrios P | MIN </t>
  </si>
  <si>
    <t xml:space="preserve">Ross Stripling P | LAD </t>
  </si>
  <si>
    <t xml:space="preserve">Jose Leclerc P | TEX </t>
  </si>
  <si>
    <t xml:space="preserve">Brandon Kintzler P | MIA </t>
  </si>
  <si>
    <t xml:space="preserve">Liam Hendriks P | OAK </t>
  </si>
  <si>
    <t xml:space="preserve">Kyle Hendricks P | CHC </t>
  </si>
  <si>
    <t xml:space="preserve">Nathan Eovaldi P | BOS </t>
  </si>
  <si>
    <t xml:space="preserve">Edwin Diaz P | NYM </t>
  </si>
  <si>
    <t xml:space="preserve">Luis Castillo P | CIN </t>
  </si>
  <si>
    <t xml:space="preserve">Sandy Alcantara P | MIA </t>
  </si>
  <si>
    <t>Danimal Pitchers</t>
  </si>
  <si>
    <t xml:space="preserve">Nelson Cruz U | MIN </t>
  </si>
  <si>
    <t xml:space="preserve">J.D. Martinez OF | BOS </t>
  </si>
  <si>
    <t xml:space="preserve">Ketel Marte 2B,OF | ARI </t>
  </si>
  <si>
    <t xml:space="preserve">Eloy Jimenez OF | CHW </t>
  </si>
  <si>
    <t xml:space="preserve">Nick Castellanos OF | CIN </t>
  </si>
  <si>
    <t xml:space="preserve">Mookie Betts OF | LAD </t>
  </si>
  <si>
    <t xml:space="preserve">Justin Turner 3B | LAD </t>
  </si>
  <si>
    <t xml:space="preserve">DJ LeMahieu 1B,2B,3B | NYY </t>
  </si>
  <si>
    <t xml:space="preserve">Corey Seager SS | LAD </t>
  </si>
  <si>
    <t xml:space="preserve">Eugenio Suarez 3B | CIN </t>
  </si>
  <si>
    <t xml:space="preserve">Jose Altuve 2B | HOU </t>
  </si>
  <si>
    <t xml:space="preserve">Freddie Freeman 1B | ATL </t>
  </si>
  <si>
    <t xml:space="preserve">Wilson Ramos C | NYM </t>
  </si>
  <si>
    <t>Danimal Batters</t>
  </si>
  <si>
    <t xml:space="preserve">Carlos Martinez P | STL </t>
  </si>
  <si>
    <t xml:space="preserve">Brandon Woodruff P | MIL </t>
  </si>
  <si>
    <t xml:space="preserve">Taylor Rogers P | MIN </t>
  </si>
  <si>
    <t xml:space="preserve">Aaron Nola P | PHI </t>
  </si>
  <si>
    <t xml:space="preserve">Dinelson Lamet P | SD </t>
  </si>
  <si>
    <t xml:space="preserve">Corey Kluber P | TEX </t>
  </si>
  <si>
    <t xml:space="preserve">Carlos Carrasco P | CLE </t>
  </si>
  <si>
    <t xml:space="preserve">Madison Bumgarner P | ARI </t>
  </si>
  <si>
    <t xml:space="preserve">Matthew Boyd P | DET </t>
  </si>
  <si>
    <t xml:space="preserve">Shane Bieber P | CLE </t>
  </si>
  <si>
    <t>Cheeseburgers Pitchers</t>
  </si>
  <si>
    <t xml:space="preserve">Lourdes Gurriel OF | TOR </t>
  </si>
  <si>
    <t xml:space="preserve">Avisail Garcia OF | MIL </t>
  </si>
  <si>
    <t xml:space="preserve">Willie Calhoun OF | TEX </t>
  </si>
  <si>
    <t xml:space="preserve">Lorenzo Cain OF | MIL </t>
  </si>
  <si>
    <t xml:space="preserve">Scott Kingery 2B,3B,OF | PHI </t>
  </si>
  <si>
    <t xml:space="preserve">Christian Vazquez C | BOS </t>
  </si>
  <si>
    <t xml:space="preserve">Omar Narvaez C | MIL </t>
  </si>
  <si>
    <t xml:space="preserve">Gary Sanchez C | NYY </t>
  </si>
  <si>
    <t xml:space="preserve">Marcell Ozuna OF | ATL </t>
  </si>
  <si>
    <t xml:space="preserve">Starling Marte OF | ARI </t>
  </si>
  <si>
    <t xml:space="preserve">Joey Gallo OF | TEX </t>
  </si>
  <si>
    <t xml:space="preserve">J.D. Davis 3B,OF | NYM </t>
  </si>
  <si>
    <t xml:space="preserve">Charlie Blackmon OF | COL </t>
  </si>
  <si>
    <t xml:space="preserve">Anthony Rendon 3B | LAA </t>
  </si>
  <si>
    <t xml:space="preserve">Tim Anderson SS | CHW </t>
  </si>
  <si>
    <t xml:space="preserve">Trevor Story SS | COL </t>
  </si>
  <si>
    <t xml:space="preserve">Alex Bregman 3B,SS | HOU </t>
  </si>
  <si>
    <t xml:space="preserve">Whit Merrifield 2B,OF | KC </t>
  </si>
  <si>
    <t xml:space="preserve">Edwin Encarnacion 1B | CHW </t>
  </si>
  <si>
    <t xml:space="preserve">J.T. Realmuto C | PHI </t>
  </si>
  <si>
    <t>Cheeseburgers Batters</t>
  </si>
  <si>
    <t>N/A</t>
  </si>
  <si>
    <t xml:space="preserve">Marcus Stroman P | NYM </t>
  </si>
  <si>
    <t xml:space="preserve">Jordan Montgomery P | NYY </t>
  </si>
  <si>
    <t xml:space="preserve">Masahiro Tanaka P | NYY </t>
  </si>
  <si>
    <t xml:space="preserve">Stephen Strasburg P | WAS </t>
  </si>
  <si>
    <t xml:space="preserve">Blake Snell P | TB </t>
  </si>
  <si>
    <t xml:space="preserve">Hyun-Jin Ryu P | TOR </t>
  </si>
  <si>
    <t xml:space="preserve">James Paxton P | NYY </t>
  </si>
  <si>
    <t xml:space="preserve">Sean Manaea P | OAK </t>
  </si>
  <si>
    <t xml:space="preserve">Craig Kimbrel P | CHC </t>
  </si>
  <si>
    <t>Home: 0 Away: 7 (@COL,@LAD)</t>
  </si>
  <si>
    <t xml:space="preserve">Johnny Cueto P | SF </t>
  </si>
  <si>
    <t xml:space="preserve">Trevor Bauer P | CIN </t>
  </si>
  <si>
    <t>BK Cyclones Pitchers</t>
  </si>
  <si>
    <t xml:space="preserve">Jorge Polanco SS | MIN </t>
  </si>
  <si>
    <t xml:space="preserve">Brandon Nimmo OF | NYM </t>
  </si>
  <si>
    <t xml:space="preserve">Aaron Hicks OF | NYY </t>
  </si>
  <si>
    <t xml:space="preserve">Vladimir Guerrero 1B,3B | TOR </t>
  </si>
  <si>
    <t xml:space="preserve">Gavin Lux 2B | LAD </t>
  </si>
  <si>
    <t xml:space="preserve">Francisco Mejia C | SD </t>
  </si>
  <si>
    <t xml:space="preserve">Didi Gregorius SS | PHI </t>
  </si>
  <si>
    <t xml:space="preserve">Christian Yelich OF | MIL </t>
  </si>
  <si>
    <t xml:space="preserve">George Springer OF | HOU </t>
  </si>
  <si>
    <t xml:space="preserve">Kyle Schwarber OF | CHC </t>
  </si>
  <si>
    <t xml:space="preserve">Joc Pederson 1B,OF | LAD </t>
  </si>
  <si>
    <t xml:space="preserve">Jeff McNeil 2B,3B,OF | NYM </t>
  </si>
  <si>
    <t xml:space="preserve">Joey Votto 1B | CIN </t>
  </si>
  <si>
    <t xml:space="preserve">Javier Baez SS | CHC </t>
  </si>
  <si>
    <t xml:space="preserve">Fernando Tatis SS | SD </t>
  </si>
  <si>
    <t xml:space="preserve">Yoan Moncada 3B | CHW </t>
  </si>
  <si>
    <t xml:space="preserve">Gleyber Torres 2B,SS | NYY </t>
  </si>
  <si>
    <t xml:space="preserve">Paul Goldschmidt 1B | STL </t>
  </si>
  <si>
    <t xml:space="preserve">Willson Contreras C | CHC </t>
  </si>
  <si>
    <t>BK Cyclones Batters</t>
  </si>
  <si>
    <t xml:space="preserve">Casey Mize P | DET </t>
  </si>
  <si>
    <t xml:space="preserve">Josh James P | HOU </t>
  </si>
  <si>
    <t xml:space="preserve">Raisel Iglesias P | CIN </t>
  </si>
  <si>
    <t xml:space="preserve">Brusdar Graterol P | LAD </t>
  </si>
  <si>
    <t xml:space="preserve">Kirby Yates P | SD </t>
  </si>
  <si>
    <t xml:space="preserve">Brady Singer P | KC </t>
  </si>
  <si>
    <t xml:space="preserve">Dustin May P | LAD </t>
  </si>
  <si>
    <t xml:space="preserve">Zack Greinke P | HOU </t>
  </si>
  <si>
    <t xml:space="preserve">Tyler Glasnow P | TB </t>
  </si>
  <si>
    <t xml:space="preserve">Zac Gallen P | ARI </t>
  </si>
  <si>
    <t xml:space="preserve">Walker Buehler P | LAD </t>
  </si>
  <si>
    <t xml:space="preserve">Archie Bradley P | ARI </t>
  </si>
  <si>
    <t xml:space="preserve">Nick Anderson P | TB </t>
  </si>
  <si>
    <t>Aces and Eighth Hitters Pitchers</t>
  </si>
  <si>
    <t xml:space="preserve">Nick Senzel OF | CIN </t>
  </si>
  <si>
    <t xml:space="preserve">Wil Myers OF | SD </t>
  </si>
  <si>
    <t xml:space="preserve">Spencer Torkelson 3B | DET </t>
  </si>
  <si>
    <t xml:space="preserve">Andrew Vaughn 1B | CHW </t>
  </si>
  <si>
    <t xml:space="preserve">Alex Verdugo OF | BOS </t>
  </si>
  <si>
    <t xml:space="preserve">Kyle Tucker OF | HOU </t>
  </si>
  <si>
    <t xml:space="preserve">David Dahl OF | COL </t>
  </si>
  <si>
    <t xml:space="preserve">Kris Bryant 3B,OF | CHC </t>
  </si>
  <si>
    <t xml:space="preserve">Andrew Benintendi OF | BOS </t>
  </si>
  <si>
    <t xml:space="preserve">Ronald Acuna OF | ATL </t>
  </si>
  <si>
    <t xml:space="preserve">Howie Kendrick 1B,2B | WAS </t>
  </si>
  <si>
    <t xml:space="preserve">Bo Bichette SS | TOR </t>
  </si>
  <si>
    <t xml:space="preserve">Xander Bogaerts SS | BOS </t>
  </si>
  <si>
    <t xml:space="preserve">Rafael Devers 3B | BOS </t>
  </si>
  <si>
    <t xml:space="preserve">Keston Hiura 2B | MIL </t>
  </si>
  <si>
    <t xml:space="preserve">Eric Hosmer 1B | SD </t>
  </si>
  <si>
    <t xml:space="preserve">Mitch Garver C | MIN </t>
  </si>
  <si>
    <t>Aces and Eighth Hitters Batters</t>
  </si>
  <si>
    <t>Josh Donaldson 3B | MIN</t>
  </si>
  <si>
    <t>Rafael Devers 3B | BOS</t>
  </si>
  <si>
    <t>Spencer Torkelson 3B | DET</t>
  </si>
  <si>
    <t>Yoan Moncada 3B | CHW</t>
  </si>
  <si>
    <t>Anthony Rendon 3B | LAA</t>
  </si>
  <si>
    <t>Eugenio Suarez 3B | CIN</t>
  </si>
  <si>
    <t>Justin Turner 3B | LAD</t>
  </si>
  <si>
    <t>Nolan Arenado 3B | COL</t>
  </si>
  <si>
    <t>Matt Chapman 3B | OAK</t>
  </si>
  <si>
    <t>Gio Urshela 3B | NYY</t>
  </si>
  <si>
    <t>Jose Ramirez 3B | CLE</t>
  </si>
  <si>
    <t>Keston Hiura 2B | MIL</t>
  </si>
  <si>
    <t>Gavin Lux 2B | LAD</t>
  </si>
  <si>
    <t>Jose Altuve 2B | HOU</t>
  </si>
  <si>
    <t>Ozzie Albies 2B | ATL</t>
  </si>
  <si>
    <t>Cavan Biggio 2B | TOR</t>
  </si>
  <si>
    <t>Mitch Garver C | MIN</t>
  </si>
  <si>
    <t>Willson Contreras C | CHC</t>
  </si>
  <si>
    <t>Francisco Mejia C | SD</t>
  </si>
  <si>
    <t>J.T. Realmuto C | PHI</t>
  </si>
  <si>
    <t>Gary Sanchez C | NYY</t>
  </si>
  <si>
    <t>Omar Narvaez C | MIL</t>
  </si>
  <si>
    <t>Christian Vazquez C | BOS</t>
  </si>
  <si>
    <t>Wilson Ramos C | NYM</t>
  </si>
  <si>
    <t>Salvador Perez C | KC</t>
  </si>
  <si>
    <t>Carson Kelly C | ARI</t>
  </si>
  <si>
    <t>Will Smith C | LAD</t>
  </si>
  <si>
    <t>Josh Bell 1B | PIT</t>
  </si>
  <si>
    <t>#6  1B</t>
  </si>
  <si>
    <t>Carlos Santana 1B | CLE</t>
  </si>
  <si>
    <t>#12  1B</t>
  </si>
  <si>
    <t>Rhys Hoskins 1B | PHI</t>
  </si>
  <si>
    <t>#13  1B</t>
  </si>
  <si>
    <t>Luke Voit 1B | NYY</t>
  </si>
  <si>
    <t>#17  1B</t>
  </si>
  <si>
    <t>Eric Hosmer 1B | SD</t>
  </si>
  <si>
    <t>#24  1B</t>
  </si>
  <si>
    <t>#19  1B</t>
  </si>
  <si>
    <t>Andrew Vaughn 1B | CHW</t>
  </si>
  <si>
    <t>#68  1B</t>
  </si>
  <si>
    <t>Paul Goldschmidt 1B | STL</t>
  </si>
  <si>
    <t>#9  1B</t>
  </si>
  <si>
    <t>Joey Votto 1B | CIN</t>
  </si>
  <si>
    <t>#20  1B</t>
  </si>
  <si>
    <t>Edwin Encarnacion 1B | CHW</t>
  </si>
  <si>
    <t>#16  1B</t>
  </si>
  <si>
    <t>Freddie Freeman 1B | ATL</t>
  </si>
  <si>
    <t>#2  1B</t>
  </si>
  <si>
    <t>Anthony Rizzo 1B | CHC</t>
  </si>
  <si>
    <t>#4  1B</t>
  </si>
  <si>
    <t>Jose Abreu 1B | CHW</t>
  </si>
  <si>
    <t>#11  1B</t>
  </si>
  <si>
    <t>#15  1B</t>
  </si>
  <si>
    <t>Pete Alonso 1B | NYM</t>
  </si>
  <si>
    <t>#3  1B</t>
  </si>
  <si>
    <t>Matt Olson 1B | OAK</t>
  </si>
  <si>
    <t>#8  1B</t>
  </si>
  <si>
    <t>Daniel Murphy 1B | COL</t>
  </si>
  <si>
    <t>#25  1B</t>
  </si>
  <si>
    <t>Marcus Semien SS | OAK</t>
  </si>
  <si>
    <t>#11  SS</t>
  </si>
  <si>
    <t>Paul DeJong SS | STL</t>
  </si>
  <si>
    <t>#21  SS</t>
  </si>
  <si>
    <t>Xander Bogaerts SS | BOS</t>
  </si>
  <si>
    <t>#6  SS</t>
  </si>
  <si>
    <t>Bo Bichette SS | TOR</t>
  </si>
  <si>
    <t>#12  SS</t>
  </si>
  <si>
    <t>#7  SS</t>
  </si>
  <si>
    <t>Fernando Tatis SS | SD</t>
  </si>
  <si>
    <t>#5  SS</t>
  </si>
  <si>
    <t>Javier Baez SS | CHC</t>
  </si>
  <si>
    <t>#10  SS</t>
  </si>
  <si>
    <t>Jorge Polanco SS | MIN</t>
  </si>
  <si>
    <t>#17  SS</t>
  </si>
  <si>
    <t>Didi Gregorius SS | PHI</t>
  </si>
  <si>
    <t>#22  SS</t>
  </si>
  <si>
    <t>Trevor Story SS | COL</t>
  </si>
  <si>
    <t>#3  SS</t>
  </si>
  <si>
    <t>Tim Anderson SS | CHW</t>
  </si>
  <si>
    <t>#15  SS</t>
  </si>
  <si>
    <t>Corey Seager SS | LAD</t>
  </si>
  <si>
    <t>#16  SS</t>
  </si>
  <si>
    <t>Carlos Correa SS | HOU</t>
  </si>
  <si>
    <t>#14  SS</t>
  </si>
  <si>
    <t>Trea Turner SS | WAS</t>
  </si>
  <si>
    <t>#1  SS</t>
  </si>
  <si>
    <t>Francisco Lindor SS | CLE</t>
  </si>
  <si>
    <t>#4  SS</t>
  </si>
  <si>
    <t>Adalberto Mondesi SS | KC</t>
  </si>
  <si>
    <t>#9  SS</t>
  </si>
  <si>
    <t>Amed Rosario SS | NYM</t>
  </si>
  <si>
    <t>#18  SS</t>
  </si>
  <si>
    <t>Mark Canha OF | OAK</t>
  </si>
  <si>
    <t>Shogo Akiyama OF | CIN</t>
  </si>
  <si>
    <t>Ronald Acuna OF | ATL</t>
  </si>
  <si>
    <t>David Dahl OF | COL</t>
  </si>
  <si>
    <t>Nick Senzel OF | CIN</t>
  </si>
  <si>
    <t>Alex Verdugo OF | BOS</t>
  </si>
  <si>
    <t>George Springer OF | HOU</t>
  </si>
  <si>
    <t>Aaron Hicks OF | NYY</t>
  </si>
  <si>
    <t>Brandon Nimmo OF | NYM</t>
  </si>
  <si>
    <t>Starling Marte OF | ARI</t>
  </si>
  <si>
    <t>Joey Gallo OF | TEX</t>
  </si>
  <si>
    <t>Lorenzo Cain OF | MIL</t>
  </si>
  <si>
    <t>Oscar Mercado OF | CLE</t>
  </si>
  <si>
    <t>A.J. Pollock OF | LAD</t>
  </si>
  <si>
    <t>Mallex Smith OF | SEA</t>
  </si>
  <si>
    <t>Byron Buxton OF | MIN</t>
  </si>
  <si>
    <t>Mike Trout OF | LAA</t>
  </si>
  <si>
    <t>Victor Robles OF | WAS</t>
  </si>
  <si>
    <t>Luis Robert OF | CHW</t>
  </si>
  <si>
    <t>Ramon Laureano OF | OAK</t>
  </si>
  <si>
    <t>Sam Hilliard OF | COL</t>
  </si>
  <si>
    <t>Trent Grisham OF | SD</t>
  </si>
  <si>
    <t>Andrew McCutchen OF | PHI</t>
  </si>
  <si>
    <t>Andrew Benintendi OF | BOS</t>
  </si>
  <si>
    <t>Wil Myers OF | SD</t>
  </si>
  <si>
    <t>Kyle Tucker OF | HOU</t>
  </si>
  <si>
    <t>Kyle Schwarber OF | CHC</t>
  </si>
  <si>
    <t>Marcell Ozuna OF | ATL</t>
  </si>
  <si>
    <t>Willie Calhoun OF | TEX</t>
  </si>
  <si>
    <t>Lourdes Gurriel OF | TOR</t>
  </si>
  <si>
    <t>Eloy Jimenez OF | CHW</t>
  </si>
  <si>
    <t>Giancarlo Stanton OF | NYY</t>
  </si>
  <si>
    <t>Michael Brantley OF | HOU</t>
  </si>
  <si>
    <t>Yoenis Cespedes OF | NYM</t>
  </si>
  <si>
    <t>Bryan Reynolds OF | PIT</t>
  </si>
  <si>
    <t>Juan Soto OF | WAS</t>
  </si>
  <si>
    <t>Tommy Pham OF | SD</t>
  </si>
  <si>
    <t>Eddie Rosario OF | MIN</t>
  </si>
  <si>
    <t>Justin Upton OF | LAA</t>
  </si>
  <si>
    <t>Ryan Braun OF | MIL</t>
  </si>
  <si>
    <t>Aaron Judge OF | NYY</t>
  </si>
  <si>
    <t>Bryce Harper OF | PHI</t>
  </si>
  <si>
    <t>Michael Conforto OF | NYM</t>
  </si>
  <si>
    <t>Franmil Reyes OF | CLE</t>
  </si>
  <si>
    <t>Jo Adell OF | LAA</t>
  </si>
  <si>
    <t>Christian Yelich OF | MIL</t>
  </si>
  <si>
    <t>Charlie Blackmon OF | COL</t>
  </si>
  <si>
    <t>Avisail Garcia OF | MIL</t>
  </si>
  <si>
    <t>Mookie Betts OF | LAD</t>
  </si>
  <si>
    <t>Nick Castellanos OF | CIN</t>
  </si>
  <si>
    <t>Austin Meadows OF | TB</t>
  </si>
  <si>
    <t>Max Kepler OF | MIN</t>
  </si>
  <si>
    <t>Gerrit Cole P | NYY</t>
  </si>
  <si>
    <t>Jacob deGrom P | NYM</t>
  </si>
  <si>
    <t>Kenta Maeda P | MIN</t>
  </si>
  <si>
    <t>MacKenzie Gore P | SD</t>
  </si>
  <si>
    <t>Robbie Ray P | ARI</t>
  </si>
  <si>
    <t>Luke Weaver P | ARI</t>
  </si>
  <si>
    <t>Caleb Smith P | MIA</t>
  </si>
  <si>
    <t>Walker Buehler P | LAD</t>
  </si>
  <si>
    <t>Zack Greinke P | HOU</t>
  </si>
  <si>
    <t>Tyler Glasnow P | TB</t>
  </si>
  <si>
    <t>Zac Gallen P | ARI</t>
  </si>
  <si>
    <t>Brady Singer P | KC</t>
  </si>
  <si>
    <t>Casey Mize P | DET</t>
  </si>
  <si>
    <t>Stephen Strasburg P | WAS</t>
  </si>
  <si>
    <t>Blake Snell P | TB</t>
  </si>
  <si>
    <t>Trevor Bauer P | CIN</t>
  </si>
  <si>
    <t>James Paxton P | NYY</t>
  </si>
  <si>
    <t>Hyun-Jin Ryu P | TOR</t>
  </si>
  <si>
    <t>Sean Manaea P | OAK</t>
  </si>
  <si>
    <t>Masahiro Tanaka P | NYY</t>
  </si>
  <si>
    <t>Marcus Stroman P | NYM</t>
  </si>
  <si>
    <t>Johnny Cueto P | SF</t>
  </si>
  <si>
    <t>Jordan Montgomery P | NYY</t>
  </si>
  <si>
    <t>Shane Bieber P | CLE</t>
  </si>
  <si>
    <t>Aaron Nola P | PHI</t>
  </si>
  <si>
    <t>Brandon Woodruff P | MIL</t>
  </si>
  <si>
    <t>Corey Kluber P | TEX</t>
  </si>
  <si>
    <t>Carlos Carrasco P | CLE</t>
  </si>
  <si>
    <t>Matthew Boyd P | DET</t>
  </si>
  <si>
    <t>Dinelson Lamet P | SD</t>
  </si>
  <si>
    <t>Madison Bumgarner P | ARI</t>
  </si>
  <si>
    <t>Luis Castillo P | CIN</t>
  </si>
  <si>
    <t>Jose Berrios P | MIN</t>
  </si>
  <si>
    <t>Kyle Hendricks P | CHC</t>
  </si>
  <si>
    <t>Rich Hill P | MIN</t>
  </si>
  <si>
    <t>Aaron Civale P | CLE</t>
  </si>
  <si>
    <t>Sandy Alcantara P | MIA</t>
  </si>
  <si>
    <t>Nathan Eovaldi P | BOS</t>
  </si>
  <si>
    <t>Joe Musgrove P | PIT</t>
  </si>
  <si>
    <t>Nate Pearson P | TOR</t>
  </si>
  <si>
    <t>Dylan Cease P | CHW</t>
  </si>
  <si>
    <t>Justin Verlander P | HOU</t>
  </si>
  <si>
    <t>Jack Flaherty P | STL</t>
  </si>
  <si>
    <t>Chris Paddack P | SD</t>
  </si>
  <si>
    <t>Mike Soroka P | ATL</t>
  </si>
  <si>
    <t>Sonny Gray P | CIN</t>
  </si>
  <si>
    <t>Frankie Montas P | OAK</t>
  </si>
  <si>
    <t>Mike Foltynewicz P | ATL</t>
  </si>
  <si>
    <t>Eduardo Rodriguez P | BOS</t>
  </si>
  <si>
    <t>Andrew Heaney P | LAA</t>
  </si>
  <si>
    <t>Jake Odorizzi P | MIN</t>
  </si>
  <si>
    <t>Mike Clevinger P | CLE</t>
  </si>
  <si>
    <t>Patrick Corbin P | WAS</t>
  </si>
  <si>
    <t>Lucas Giolito P | CHW</t>
  </si>
  <si>
    <t>Yu Darvish P | CHC</t>
  </si>
  <si>
    <t>Lance Lynn P | TEX</t>
  </si>
  <si>
    <t>Lance McCullers P | HOU</t>
  </si>
  <si>
    <t>Mike Minor P | TEX</t>
  </si>
  <si>
    <t>Max Scherzer P | WAS</t>
  </si>
  <si>
    <t>Charlie Morton P | TB</t>
  </si>
  <si>
    <t>Clayton Kershaw P | LAD</t>
  </si>
  <si>
    <t>Max Fried P | ATL</t>
  </si>
  <si>
    <t>Zack Wheeler P | PHI</t>
  </si>
  <si>
    <t>Alex Wood P | LAD</t>
  </si>
  <si>
    <t>Adrian Houser P | MIL</t>
  </si>
  <si>
    <t>Mitch Keller P | PIT</t>
  </si>
  <si>
    <t>Josh Hader P | MIL</t>
  </si>
  <si>
    <t>Ken Giles P | TOR</t>
  </si>
  <si>
    <t>Sean Doolittle P | WAS</t>
  </si>
  <si>
    <t>Kirby Yates P | SD</t>
  </si>
  <si>
    <t>Archie Bradley P | ARI</t>
  </si>
  <si>
    <t>Nick Anderson P | TB</t>
  </si>
  <si>
    <t>Dustin May P | LAD</t>
  </si>
  <si>
    <t>Raisel Iglesias P | CIN</t>
  </si>
  <si>
    <t>Josh James P | HOU</t>
  </si>
  <si>
    <t>Brusdar Graterol P | LAD</t>
  </si>
  <si>
    <t>Craig Kimbrel P | CHC</t>
  </si>
  <si>
    <t>Taylor Rogers P | MIN</t>
  </si>
  <si>
    <t>Carlos Martinez P | STL</t>
  </si>
  <si>
    <t>Liam Hendriks P | OAK</t>
  </si>
  <si>
    <t>Roberto Osuna P | HOU</t>
  </si>
  <si>
    <t>Edwin Diaz P | NYM</t>
  </si>
  <si>
    <t>Ross Stripling P | LAD</t>
  </si>
  <si>
    <t>Brandon Kintzler P | MIA</t>
  </si>
  <si>
    <t>Jose Leclerc P | TEX</t>
  </si>
  <si>
    <t>Corbin Burnes P | MIL</t>
  </si>
  <si>
    <t>Ryan Yarbrough P | TB</t>
  </si>
  <si>
    <t>Alex Colome P | CHW</t>
  </si>
  <si>
    <t>Hector Neris P | PHI</t>
  </si>
  <si>
    <t>Mark Melancon P | ATL</t>
  </si>
  <si>
    <t>Aroldis Chapman P | NYY</t>
  </si>
  <si>
    <t>Julio Urias P | LAD</t>
  </si>
  <si>
    <t>Jesus Luzardo P | OAK</t>
  </si>
  <si>
    <t>Kenley Jansen P | LAD</t>
  </si>
  <si>
    <t>Brad Hand P | CLE</t>
  </si>
  <si>
    <t>Brandon Workman P | BOS</t>
  </si>
  <si>
    <t>Hansel Robles P | LAA</t>
  </si>
  <si>
    <t>Howie Kendrick 1B,2B | WAS</t>
  </si>
  <si>
    <t>Kris Bryant 3B,OF | CHC</t>
  </si>
  <si>
    <t>Gleyber Torres 2B,SS | NYY</t>
  </si>
  <si>
    <t>Joc Pederson 1B,OF | LAD</t>
  </si>
  <si>
    <t>Jeff McNeil 2B,3B,OF | NYM</t>
  </si>
  <si>
    <t>Vladimir Guerrero 1B,3B | TOR</t>
  </si>
  <si>
    <t>Alex Bregman 3B,SS | HOU</t>
  </si>
  <si>
    <t>Whit Merrifield 2B,OF | KC</t>
  </si>
  <si>
    <t>J.D. Davis 3B,OF | NYM</t>
  </si>
  <si>
    <t>Scott Kingery 2B,3B,OF | PHI</t>
  </si>
  <si>
    <t>DJ LeMahieu 1B,2B,3B | NYY</t>
  </si>
  <si>
    <t>Ketel Marte 2B,OF | ARI</t>
  </si>
  <si>
    <t>J.D. Martinez OF | BOS</t>
  </si>
  <si>
    <t>Nelson Cruz U | MIN</t>
  </si>
  <si>
    <t>Cody Bellinger 1B,OF | LAD</t>
  </si>
  <si>
    <t>Yuli Gurriel 1B,3B | HOU</t>
  </si>
  <si>
    <t>Eduardo Escobar 2B,3B | ARI</t>
  </si>
  <si>
    <t>Danny Santana 1B,OF | TEX</t>
  </si>
  <si>
    <t>Garrett Hampson 2B,OF | COL</t>
  </si>
  <si>
    <t>Tommy Edman 2B,3B | STL</t>
  </si>
  <si>
    <t>Miguel Sano 1B,3B | MIN</t>
  </si>
  <si>
    <t>Jorge Soler OF | KC</t>
  </si>
  <si>
    <t>Yordan Alvarez U | HOU</t>
  </si>
  <si>
    <t>Jonathan Villar 2B,SS | MIA</t>
  </si>
  <si>
    <t>Yasmani Grandal 1B,C | CHW</t>
  </si>
  <si>
    <t>Max Muncy 1B,2B,3B | LAD</t>
  </si>
  <si>
    <t>Yoshitomo Tsutsugo 3B,OF | TB</t>
  </si>
  <si>
    <t>Tommy La Stella 2B,3B | LAA</t>
  </si>
  <si>
    <t>Shohei Ohtani P,U | LAA</t>
  </si>
  <si>
    <t>Mike Moustakas 2B,3B | CIN</t>
  </si>
  <si>
    <t>Manny Machado 3B,SS | SD</t>
  </si>
  <si>
    <t>Khris Davis U | OAK</t>
  </si>
  <si>
    <t>Miguel Andujar U | NYY</t>
  </si>
  <si>
    <t>Home: 3 (STL)Away: 4 (@STL,@PIT)</t>
  </si>
  <si>
    <t>Home: 4 (DET,CHC)Away: 3 (@DET)</t>
  </si>
  <si>
    <t>Home: 2 (PHI)Away: 6 (@PHI,@TB)</t>
  </si>
  <si>
    <t>Home: 5 (NYY,ATL)Away: 2 (@NYY,@MIA)</t>
  </si>
  <si>
    <t xml:space="preserve">Cavan Biggio 2B,OF | TOR </t>
  </si>
  <si>
    <t xml:space="preserve">Miguel Andujar OF | NYY </t>
  </si>
  <si>
    <t>EFFECTIVE</t>
  </si>
  <si>
    <t>ACTION</t>
  </si>
  <si>
    <t>PRIORITY</t>
  </si>
  <si>
    <t>DATE &amp; TIME</t>
  </si>
  <si>
    <t>TEAM</t>
  </si>
  <si>
    <t>ADD PLAYER</t>
  </si>
  <si>
    <t>CURRENT PLAYER</t>
  </si>
  <si>
    <t>CURRENT PLAYER ACTION</t>
  </si>
  <si>
    <t>COMMENT</t>
  </si>
  <si>
    <t>Period 3</t>
  </si>
  <si>
    <t>Approve</t>
  </si>
  <si>
    <t>Reject</t>
  </si>
  <si>
    <t>Do nothing</t>
  </si>
  <si>
    <t>07/29/20 12:28 pm ET</t>
  </si>
  <si>
    <t>Mattingly's Sideburns</t>
  </si>
  <si>
    <t>German Marquez SP | COL</t>
  </si>
  <si>
    <t>Mike Foltynewicz SP | ATL</t>
  </si>
  <si>
    <t>Drop</t>
  </si>
  <si>
    <t>07/30/20 11:09 pm ET</t>
  </si>
  <si>
    <t>Aces and Eighth Hitters</t>
  </si>
  <si>
    <t>Miguel Cabrera DH | DET</t>
  </si>
  <si>
    <t xml:space="preserve">Howie Kendrick 1B | WAS </t>
  </si>
  <si>
    <t>07/31/20 11:45 pm ET</t>
  </si>
  <si>
    <t>Up a Creek w/o a Trout</t>
  </si>
  <si>
    <t xml:space="preserve">Dansby Swanson SS | ATL </t>
  </si>
  <si>
    <t>First choice</t>
  </si>
  <si>
    <t>08/01/20 07:39 am ET</t>
  </si>
  <si>
    <t>Danimal</t>
  </si>
  <si>
    <t>Joe Jimenez RP | DET</t>
  </si>
  <si>
    <t xml:space="preserve">Jose Leclerc RP | TEX </t>
  </si>
  <si>
    <t>08/01/20 01:21 pm ET</t>
  </si>
  <si>
    <t>Swole Daddy</t>
  </si>
  <si>
    <t xml:space="preserve">Drew Pomeranz RP | SD </t>
  </si>
  <si>
    <t>Sean Doolittle RP | WAS</t>
  </si>
  <si>
    <t>08/01/20 05:58 pm ET</t>
  </si>
  <si>
    <t>BK Cyclones</t>
  </si>
  <si>
    <t xml:space="preserve">Michael Wacha SP | NYM </t>
  </si>
  <si>
    <t xml:space="preserve">Marcus Stroman SP | NYM </t>
  </si>
  <si>
    <t>07/31/20 09:34 pm ET</t>
  </si>
  <si>
    <t>Alex Cobb SP | BAL</t>
  </si>
  <si>
    <t>Kyle Lewis RF | SEA</t>
  </si>
  <si>
    <t>Second choice</t>
  </si>
  <si>
    <t>08/01/20 01:22 pm ET</t>
  </si>
  <si>
    <t>Daniel Hudson RP | WAS</t>
  </si>
  <si>
    <t>08/01/20 10:18 pm ET</t>
  </si>
  <si>
    <t>Mike Yastrzemski LF | SF</t>
  </si>
  <si>
    <t>Dylan Cease SP | CHW</t>
  </si>
  <si>
    <t>07/31/20 09:37 pm ET</t>
  </si>
  <si>
    <t xml:space="preserve">Eduardo Rodriguez SP | BOS </t>
  </si>
  <si>
    <t>08/01/20 12:49 am ET</t>
  </si>
  <si>
    <t xml:space="preserve">Alex Wood SP | LAD </t>
  </si>
  <si>
    <t>08/01/20 11:41 am ET</t>
  </si>
  <si>
    <t>Teoscar Hernandez CF | TOR</t>
  </si>
  <si>
    <t>08/01/20 01:23 pm ET</t>
  </si>
  <si>
    <t>07/27/20 09:00 am ET</t>
  </si>
  <si>
    <t>Yonny Chirinos SP | TB</t>
  </si>
  <si>
    <t>Joe Musgrove SP | PIT</t>
  </si>
  <si>
    <t>07/31/20 09:40 pm ET</t>
  </si>
  <si>
    <t>Adam Wainwright SP | STL</t>
  </si>
  <si>
    <t>08/01/20 12:51 am ET</t>
  </si>
  <si>
    <t>08/01/20 01:29 pm ET</t>
  </si>
  <si>
    <t>Anthony Bass RP | TOR</t>
  </si>
  <si>
    <t>07/29/20 12:30 pm ET</t>
  </si>
  <si>
    <t>08/01/20 12:56 am ET</t>
  </si>
  <si>
    <t>Zach Plesac SP | CLE</t>
  </si>
  <si>
    <t>Third choice</t>
  </si>
  <si>
    <t>08/01/20 11:43 am ET</t>
  </si>
  <si>
    <t>Oliver Drake RP | TB</t>
  </si>
  <si>
    <t>07/31/20 09:44 pm ET</t>
  </si>
  <si>
    <t xml:space="preserve">Oscar Mercado CF | CLE </t>
  </si>
  <si>
    <t>08/01/20 12:59 am ET</t>
  </si>
  <si>
    <t>Steven Matz SP | NYM</t>
  </si>
  <si>
    <t>Fourth choice</t>
  </si>
  <si>
    <t>08/01/20 01:34 pm ET</t>
  </si>
  <si>
    <t>Shogo Akiyama CF | CIN</t>
  </si>
  <si>
    <t>07/31/20 09:45 pm ET</t>
  </si>
  <si>
    <t xml:space="preserve">Mike Fiers SP | OAK </t>
  </si>
  <si>
    <t>08/01/20 01:01 am ET</t>
  </si>
  <si>
    <t>Chris Bassitt SP | OAK</t>
  </si>
  <si>
    <t>Fifth choice</t>
  </si>
  <si>
    <t>08/01/20 01:33 pm ET</t>
  </si>
  <si>
    <t>08/01/20 03:24 pm ET</t>
  </si>
  <si>
    <t>08/01/20 01:02 am ET</t>
  </si>
  <si>
    <t xml:space="preserve">Matt Shoemaker SP | TOR </t>
  </si>
  <si>
    <t>Sixth choice</t>
  </si>
  <si>
    <t>08/01/20 01:35 pm ET</t>
  </si>
  <si>
    <t>08/01/20 09:20 pm ET</t>
  </si>
  <si>
    <t>J.P. Crawford SS | SEA</t>
  </si>
  <si>
    <t>08/01/20 09:51 pm ET</t>
  </si>
  <si>
    <t xml:space="preserve">Zack Britton RP | NYY </t>
  </si>
  <si>
    <t>Corbin Burnes RP | MIL</t>
  </si>
  <si>
    <t>08/01/20 01:03 am ET</t>
  </si>
  <si>
    <t>08/01/20 01:36 pm ET</t>
  </si>
  <si>
    <t>08/01/20 09:52 pm ET</t>
  </si>
  <si>
    <t>08/02/20 12:59 am ET</t>
  </si>
  <si>
    <t>David Peterson SP | NYM</t>
  </si>
  <si>
    <t>08/01/20 01:06 am ET</t>
  </si>
  <si>
    <t>Dallas Keuchel SP | CHW</t>
  </si>
  <si>
    <t>08/01/20 01:42 pm ET</t>
  </si>
  <si>
    <t xml:space="preserve">Josh Lindblom RP | MIL </t>
  </si>
  <si>
    <t>Caleb Smith SP | MIA</t>
  </si>
  <si>
    <t>08/02/20 07:31 am ET</t>
  </si>
  <si>
    <t xml:space="preserve">Ryan Pressly RP | HOU </t>
  </si>
  <si>
    <t xml:space="preserve">Sandy Alcantara SP | MIA </t>
  </si>
  <si>
    <t>08/01/20 01:05 am ET</t>
  </si>
  <si>
    <t>08/01/20 01:47 pm ET</t>
  </si>
  <si>
    <t>Dylan Bundy SP | LAA</t>
  </si>
  <si>
    <t xml:space="preserve">Luke Weaver SP | ARI </t>
  </si>
  <si>
    <t>08/01/20 01:08 am ET</t>
  </si>
  <si>
    <t>08/01/20 01:48 pm ET</t>
  </si>
  <si>
    <t xml:space="preserve">Griffin Canning SP | LAA </t>
  </si>
  <si>
    <t>08/01/20 01:49 pm ET</t>
  </si>
  <si>
    <t>08/01/20 01:50 pm ET</t>
  </si>
  <si>
    <t>Ryan McMahon 2B | COL</t>
  </si>
  <si>
    <t>Robbie Ray SP | ARI</t>
  </si>
  <si>
    <t>08/01/20 10:56 pm ET</t>
  </si>
  <si>
    <t xml:space="preserve">Brandon Lowe 2B | TB </t>
  </si>
  <si>
    <t>Miguel Andujar DH | NYY</t>
  </si>
  <si>
    <t>08/01/20 01:17 am ET</t>
  </si>
  <si>
    <t>Nico Hoerner SS | CHC</t>
  </si>
  <si>
    <t>08/01/20 01:51 pm ET</t>
  </si>
  <si>
    <t>Tyler O'Neill LF | STL</t>
  </si>
  <si>
    <t>08/01/20 01:52 pm ET</t>
  </si>
  <si>
    <t>08/01/20 10:59 pm ET</t>
  </si>
  <si>
    <t>08/01/20 01:56 pm ET</t>
  </si>
  <si>
    <t xml:space="preserve">Tommy La Stella 2B | LAA </t>
  </si>
  <si>
    <t>08/01/20 10:57 pm ET</t>
  </si>
  <si>
    <t xml:space="preserve">Nick Madrigal 2B | CHW </t>
  </si>
  <si>
    <t>08/01/20 01:55 pm ET</t>
  </si>
  <si>
    <t>08/01/20 10:02 pm ET</t>
  </si>
  <si>
    <t xml:space="preserve">Hansel Robles RP | LAA </t>
  </si>
  <si>
    <t>08/01/20 11:34 pm ET</t>
  </si>
  <si>
    <t>08/01/20 11:32 pm ET</t>
  </si>
  <si>
    <t>Trevor Gott RP | SF</t>
  </si>
  <si>
    <t>James Karinchak RP | CLE</t>
  </si>
  <si>
    <t>08/01/20 11:45 pm ET</t>
  </si>
  <si>
    <t>Nick Burdi RP | PIT</t>
  </si>
  <si>
    <t>08/01/20 11:36 pm ET</t>
  </si>
  <si>
    <t xml:space="preserve">Mitch Keller SP | PIT </t>
  </si>
  <si>
    <t>08/01/20 11:39 pm ET</t>
  </si>
  <si>
    <t>Cristian Javier SP | HOU</t>
  </si>
  <si>
    <t>08/01/20 11:40 pm ET</t>
  </si>
  <si>
    <t xml:space="preserve">Garrett Richards SP | SD </t>
  </si>
  <si>
    <t>08/01/20 11:42 pm ET</t>
  </si>
  <si>
    <t>Spencer Turnbull SP | DET</t>
  </si>
  <si>
    <t>Clean up Export</t>
  </si>
  <si>
    <t>Keep "Do Nothing" rows only</t>
  </si>
  <si>
    <t>Export Order</t>
  </si>
  <si>
    <t>Add Column for Export Order</t>
  </si>
  <si>
    <t>Action</t>
  </si>
  <si>
    <t>"Do Nothin" is action Column</t>
  </si>
  <si>
    <t>Priority</t>
  </si>
  <si>
    <t>Time</t>
  </si>
  <si>
    <t>Team</t>
  </si>
  <si>
    <t>Add</t>
  </si>
  <si>
    <t>Change</t>
  </si>
  <si>
    <t>Manual</t>
  </si>
  <si>
    <t>Sort by team and priority and check (?)</t>
  </si>
  <si>
    <t>Drop Value</t>
  </si>
  <si>
    <t>#65 3B</t>
  </si>
  <si>
    <t>Brandon Nimmo CF | NYM</t>
  </si>
  <si>
    <t>#152 P</t>
  </si>
  <si>
    <t>Mitch Keller SP | PIT</t>
  </si>
  <si>
    <t>#245 P</t>
  </si>
  <si>
    <t>#118 OF</t>
  </si>
  <si>
    <t>#490 P</t>
  </si>
  <si>
    <t>Jake Odorizzi SP | MIN</t>
  </si>
  <si>
    <t>#130 OF</t>
  </si>
  <si>
    <t>Ryan Braun LF | MIL</t>
  </si>
  <si>
    <t>#42 C</t>
  </si>
  <si>
    <t>#112 OF</t>
  </si>
  <si>
    <t>Justin Upton LF | LAA</t>
  </si>
  <si>
    <t>Andrew Heaney SP | LAA</t>
  </si>
  <si>
    <t>#343 P</t>
  </si>
  <si>
    <t>#948 P</t>
  </si>
  <si>
    <t>#61 1B</t>
  </si>
  <si>
    <t>Jordan Montgomery SP | NYY</t>
  </si>
  <si>
    <t>#164 P</t>
  </si>
  <si>
    <t>Brusdar Graterol RP | LAD</t>
  </si>
  <si>
    <t>#552 P</t>
  </si>
  <si>
    <t>Casey Mize SP | DET</t>
  </si>
  <si>
    <t>#48 C</t>
  </si>
  <si>
    <t>#153 P</t>
  </si>
  <si>
    <t>Adrian Houser SP | MIL</t>
  </si>
  <si>
    <t>Nate Pearson SP | TOR</t>
  </si>
  <si>
    <t>#26 SS</t>
  </si>
  <si>
    <t>A.J. Pollock CF | LAD</t>
  </si>
  <si>
    <t>#8 3B</t>
  </si>
  <si>
    <t>#108 OF</t>
  </si>
  <si>
    <t>Avisail Garcia RF | MIL</t>
  </si>
  <si>
    <t>#72 OF</t>
  </si>
  <si>
    <t>Lorenzo Cain CF | MIL</t>
  </si>
  <si>
    <t>#290 OF</t>
  </si>
  <si>
    <t>Byron Buxton CF | MIN</t>
  </si>
  <si>
    <t>Mark Melancon RP | ATL</t>
  </si>
  <si>
    <t>#975 P</t>
  </si>
  <si>
    <t>Luke Weaver SP | ARI</t>
  </si>
  <si>
    <t>#27 SS</t>
  </si>
  <si>
    <t>#15 SS</t>
  </si>
  <si>
    <t>Kyle Tucker LF | HOU</t>
  </si>
  <si>
    <t>#169 P</t>
  </si>
  <si>
    <t>Brady Singer SP | KC</t>
  </si>
  <si>
    <t>#86 2B</t>
  </si>
  <si>
    <t>Trent Grisham CF | SD</t>
  </si>
  <si>
    <t>#260 P</t>
  </si>
  <si>
    <t>Jose Leclerc RP | TEX</t>
  </si>
  <si>
    <t>#55 2B</t>
  </si>
  <si>
    <t>Tommy La Stella 2B | LAA</t>
  </si>
  <si>
    <t>#139 OF</t>
  </si>
  <si>
    <t>Bryan Reynolds LF | PIT</t>
  </si>
  <si>
    <t>#350 P</t>
  </si>
  <si>
    <t>Mike Minor SP | TEX</t>
  </si>
  <si>
    <t>Lourdes Gurriel LF | TOR</t>
  </si>
  <si>
    <t>#330 OF</t>
  </si>
  <si>
    <t>Willie Calhoun LF | TEX</t>
  </si>
  <si>
    <t>#42 2B</t>
  </si>
  <si>
    <t>Garrett Hampson 2B | COL</t>
  </si>
  <si>
    <t>#556 P</t>
  </si>
  <si>
    <t>Eduardo Rodriguez SP | BOS</t>
  </si>
  <si>
    <t>#59 OF</t>
  </si>
  <si>
    <t>Yoshitomo Tsutsugo LF | TB</t>
  </si>
  <si>
    <t>#197 P</t>
  </si>
  <si>
    <t>Brandon Kintzler RP | MIA</t>
  </si>
  <si>
    <t>#782 U</t>
  </si>
  <si>
    <t>#4 1B</t>
  </si>
  <si>
    <t>Wil Myers LF | SD</t>
  </si>
  <si>
    <t>#412 P</t>
  </si>
  <si>
    <t>Josh James RP | HOU</t>
  </si>
  <si>
    <t>#378 P</t>
  </si>
  <si>
    <t>Johnny Cueto SP | SF</t>
  </si>
  <si>
    <t>#96 OF</t>
  </si>
  <si>
    <t>Sam Hilliard CF | COL</t>
  </si>
  <si>
    <t>#174 C</t>
  </si>
  <si>
    <t>#961 P</t>
  </si>
  <si>
    <t>#267 P</t>
  </si>
  <si>
    <t>Hector Neris RP | PHI</t>
  </si>
  <si>
    <t>#132 OF</t>
  </si>
  <si>
    <t>Mallex Smith CF | SEA</t>
  </si>
  <si>
    <t>#310 OF</t>
  </si>
  <si>
    <t>Scott Kingery CF | PHI</t>
  </si>
  <si>
    <t>#962 P</t>
  </si>
  <si>
    <t>Carlos Martinez RP | STL</t>
  </si>
  <si>
    <t>#31 3B</t>
  </si>
  <si>
    <t>Tommy Edman 3B | STL</t>
  </si>
  <si>
    <t>#163 P</t>
  </si>
  <si>
    <t>Alex Colome RP | CHW</t>
  </si>
  <si>
    <t>#346 P</t>
  </si>
  <si>
    <t>#77 P</t>
  </si>
  <si>
    <t>Nathan Eovaldi SP | BOS</t>
  </si>
  <si>
    <t>#971 P</t>
  </si>
  <si>
    <t>Hansel Robles RP | LAA</t>
  </si>
  <si>
    <t>#880 P</t>
  </si>
  <si>
    <t>Marcus Stroman SP | NYM</t>
  </si>
  <si>
    <t>#398 P</t>
  </si>
  <si>
    <t>Raisel Iglesias RP | CIN</t>
  </si>
  <si>
    <t>#90 1B</t>
  </si>
  <si>
    <t>#76 OF</t>
  </si>
  <si>
    <t>Joc Pederson LF | LAD</t>
  </si>
  <si>
    <t>#380 P</t>
  </si>
  <si>
    <t>Alex Wood SP | LAD</t>
  </si>
  <si>
    <t>Sandy Alcantara SP | MIA</t>
  </si>
  <si>
    <t>#555 P</t>
  </si>
  <si>
    <t>MacKenzie Gore SP | SD</t>
  </si>
  <si>
    <t>#964 P</t>
  </si>
  <si>
    <t>#30 C</t>
  </si>
  <si>
    <t>#54 1B</t>
  </si>
  <si>
    <t>J.D. Davis LF | NYM</t>
  </si>
  <si>
    <t>#262 P</t>
  </si>
  <si>
    <t>Lance McCullers SP | HOU</t>
  </si>
  <si>
    <t>#321 OF</t>
  </si>
  <si>
    <t>Oscar Mercado CF | CLE</t>
  </si>
  <si>
    <t>#14 1B</t>
  </si>
  <si>
    <t>Aaron Civale SP | CLE</t>
  </si>
  <si>
    <t>#861 U</t>
  </si>
  <si>
    <t>Khris Davis DH | OAK</t>
  </si>
  <si>
    <t>#89 OF</t>
  </si>
  <si>
    <t>Aaron Hicks CF | NYY</t>
  </si>
  <si>
    <t>#143 OF</t>
  </si>
  <si>
    <t>Alex Verdugo CF | BOS</t>
  </si>
  <si>
    <t>#103 1B</t>
  </si>
  <si>
    <t>Howie Kendrick 1B | WAS</t>
  </si>
  <si>
    <t>#20 SS</t>
  </si>
  <si>
    <t>#184 P</t>
  </si>
  <si>
    <t>Brandon Workman RP | BOS</t>
  </si>
  <si>
    <t>Rich Hill SP | MIN</t>
  </si>
  <si>
    <t>#224 OF</t>
  </si>
  <si>
    <t>Jo Adell RF | LAA</t>
  </si>
  <si>
    <t>Ryan Yarbrough RP | TB</t>
  </si>
  <si>
    <t>Jesus Luzardo RP | OAK</t>
  </si>
  <si>
    <t>#178 P</t>
  </si>
  <si>
    <t>Madison Bumgarner SP | ARI</t>
  </si>
  <si>
    <t>Dinelson Lamet SP | SD</t>
  </si>
  <si>
    <t>Julio Urias RP | LAD</t>
  </si>
  <si>
    <t>Yoenis Cespedes LF | NYM</t>
  </si>
  <si>
    <t>Mark Canha CF | OAK</t>
  </si>
  <si>
    <t>Ross Stripling RP | LAD</t>
  </si>
  <si>
    <t>#24 C</t>
  </si>
  <si>
    <t>#963 P</t>
  </si>
  <si>
    <t>Craig Kimbrel RP | CHC</t>
  </si>
  <si>
    <t>#244 P</t>
  </si>
  <si>
    <t>Dustin May RP | LAD</t>
  </si>
  <si>
    <t>#84 P</t>
  </si>
  <si>
    <t>Nick Anderson RP | TB</t>
  </si>
  <si>
    <t>#317 P</t>
  </si>
  <si>
    <t>Masahiro Tanaka SP | NYY</t>
  </si>
  <si>
    <t>Zack Wheeler SP | PHI</t>
  </si>
  <si>
    <t>Kyle Hendricks SP | CHC</t>
  </si>
  <si>
    <t>#341 P</t>
  </si>
  <si>
    <t>Ken Giles RP | TOR</t>
  </si>
  <si>
    <t>#52 3B</t>
  </si>
  <si>
    <t>Eduardo Escobar 3B | ARI</t>
  </si>
  <si>
    <t>#328 OF</t>
  </si>
  <si>
    <t>Danny Santana CF | TEX</t>
  </si>
  <si>
    <t>#939 P</t>
  </si>
  <si>
    <t>Matthew Boyd SP | DET</t>
  </si>
  <si>
    <t>Taylor Rogers RP | MIN</t>
  </si>
  <si>
    <t>#790 P</t>
  </si>
  <si>
    <t>Aroldis Chapman RP | NYY</t>
  </si>
  <si>
    <t>#15 1B</t>
  </si>
  <si>
    <t>Yuli Gurriel 1B | HOU</t>
  </si>
  <si>
    <t>Kenta Maeda SP | MIN</t>
  </si>
  <si>
    <t>#4 SS</t>
  </si>
  <si>
    <t>#300 P</t>
  </si>
  <si>
    <t>Brad Hand RP | CLE</t>
  </si>
  <si>
    <t>#354 P</t>
  </si>
  <si>
    <t>Sean Manaea SP | OAK</t>
  </si>
  <si>
    <t>Nick Senzel CF | CIN</t>
  </si>
  <si>
    <t>#5 1B</t>
  </si>
  <si>
    <t>#946 P</t>
  </si>
  <si>
    <t>Hyun-Jin Ryu SP | TOR</t>
  </si>
  <si>
    <t>Max Fried SP | ATL</t>
  </si>
  <si>
    <t>#20 3B</t>
  </si>
  <si>
    <t>#50 1B</t>
  </si>
  <si>
    <t>Lance Lynn SP | TEX</t>
  </si>
  <si>
    <t>Carlos Carrasco SP | CLE</t>
  </si>
  <si>
    <t>#275 P</t>
  </si>
  <si>
    <t>Corey Kluber SP | TEX</t>
  </si>
  <si>
    <t>#30 3B</t>
  </si>
  <si>
    <t>Miguel Sano 3B | MIN</t>
  </si>
  <si>
    <t>#19 2B</t>
  </si>
  <si>
    <t>#289 OF</t>
  </si>
  <si>
    <t>Franmil Reyes RF | CLE</t>
  </si>
  <si>
    <t>#288 P</t>
  </si>
  <si>
    <t>Edwin Diaz RP | NYM</t>
  </si>
  <si>
    <t>Mike Moustakas 3B | CIN</t>
  </si>
  <si>
    <t>#944 P</t>
  </si>
  <si>
    <t>James Paxton SP | NYY</t>
  </si>
  <si>
    <t>#70 OF</t>
  </si>
  <si>
    <t>David Dahl CF | COL</t>
  </si>
  <si>
    <t>Archie Bradley RP | ARI</t>
  </si>
  <si>
    <t>Kyle Schwarber LF | CHC</t>
  </si>
  <si>
    <t>#146 P</t>
  </si>
  <si>
    <t>Kenley Jansen RP | LAD</t>
  </si>
  <si>
    <t>#122 P</t>
  </si>
  <si>
    <t>Roberto Osuna RP | HOU</t>
  </si>
  <si>
    <t>#33 1B</t>
  </si>
  <si>
    <t>#18 1B</t>
  </si>
  <si>
    <t>Eddie Rosario LF | MIN</t>
  </si>
  <si>
    <t>Marcell Ozuna LF | ATL</t>
  </si>
  <si>
    <t>#11 SS</t>
  </si>
  <si>
    <t>#41 3B</t>
  </si>
  <si>
    <t>#14 SS</t>
  </si>
  <si>
    <t>#325 OF</t>
  </si>
  <si>
    <t>Andrew McCutchen LF | PHI</t>
  </si>
  <si>
    <t>#121 P</t>
  </si>
  <si>
    <t>Liam Hendriks RP | OAK</t>
  </si>
  <si>
    <t>Ramon Laureano CF | OAK</t>
  </si>
  <si>
    <t>#306 OF</t>
  </si>
  <si>
    <t>Andrew Benintendi LF | BOS</t>
  </si>
  <si>
    <t>#103 P</t>
  </si>
  <si>
    <t>Zac Gallen SP | ARI</t>
  </si>
  <si>
    <t>Jeff McNeil LF | NYM</t>
  </si>
  <si>
    <t>Luis Robert CF | CHW</t>
  </si>
  <si>
    <t>Eloy Jimenez LF | CHW</t>
  </si>
  <si>
    <t>Michael Conforto RF | NYM</t>
  </si>
  <si>
    <t>#232 P</t>
  </si>
  <si>
    <t>Frankie Montas SP | OAK</t>
  </si>
  <si>
    <t>Tommy Pham LF | SD</t>
  </si>
  <si>
    <t>Brandon Woodruff SP | MIL</t>
  </si>
  <si>
    <t>#180 C</t>
  </si>
  <si>
    <t>Austin Meadows RF | TB</t>
  </si>
  <si>
    <t>Michael Brantley LF | HOU</t>
  </si>
  <si>
    <t>#40 SS</t>
  </si>
  <si>
    <t>#392 P</t>
  </si>
  <si>
    <t>Jose Berrios SP | MIN</t>
  </si>
  <si>
    <t>#12 3B</t>
  </si>
  <si>
    <t>Manny Machado 3B | SD</t>
  </si>
  <si>
    <t>#36 SS</t>
  </si>
  <si>
    <t>#167 C</t>
  </si>
  <si>
    <t>#22 1B</t>
  </si>
  <si>
    <t>Max Kepler RF | MIN</t>
  </si>
  <si>
    <t>#13 OF</t>
  </si>
  <si>
    <t>Nick Castellanos RF | CIN</t>
  </si>
  <si>
    <t>#83 U</t>
  </si>
  <si>
    <t>Shohei Ohtani DH | LAA</t>
  </si>
  <si>
    <t>Sonny Gray SP | CIN</t>
  </si>
  <si>
    <t>#68 U</t>
  </si>
  <si>
    <t>Jorge Soler DH | KC</t>
  </si>
  <si>
    <t>Joey Gallo CF | TEX</t>
  </si>
  <si>
    <t>Yu Darvish SP | CHC</t>
  </si>
  <si>
    <t>#2 1B</t>
  </si>
  <si>
    <t>#21 C</t>
  </si>
  <si>
    <t>Yasmani Grandal C | CHW</t>
  </si>
  <si>
    <t>#113 3B</t>
  </si>
  <si>
    <t>#31 1B</t>
  </si>
  <si>
    <t>Trevor Bauer SP | CIN</t>
  </si>
  <si>
    <t>#53 3B</t>
  </si>
  <si>
    <t>Kris Bryant 3B | CHC</t>
  </si>
  <si>
    <t>#958 P</t>
  </si>
  <si>
    <t>Kirby Yates RP | SD</t>
  </si>
  <si>
    <t>#46 3B</t>
  </si>
  <si>
    <t>Vladimir Guerrero 3B | TOR</t>
  </si>
  <si>
    <t>Victor Robles CF | WAS</t>
  </si>
  <si>
    <t>#14 2B</t>
  </si>
  <si>
    <t>DJ LeMahieu 2B | NYY</t>
  </si>
  <si>
    <t>#38 1B</t>
  </si>
  <si>
    <t>Mike Soroka SP | ATL</t>
  </si>
  <si>
    <t>#113 2B</t>
  </si>
  <si>
    <t>Jonathan Villar 2B | MIA</t>
  </si>
  <si>
    <t>#1 2B</t>
  </si>
  <si>
    <t>Whit Merrifield 2B | KC</t>
  </si>
  <si>
    <t>#291 P</t>
  </si>
  <si>
    <t>Aaron Nola SP | PHI</t>
  </si>
  <si>
    <t>#386 P</t>
  </si>
  <si>
    <t>Lucas Giolito SP | CHW</t>
  </si>
  <si>
    <t>#17 OF</t>
  </si>
  <si>
    <t>Giancarlo Stanton LF | NYY</t>
  </si>
  <si>
    <t>#142 P</t>
  </si>
  <si>
    <t>Josh Hader RP | MIL</t>
  </si>
  <si>
    <t>#5 U</t>
  </si>
  <si>
    <t>Nelson Cruz DH | MIN</t>
  </si>
  <si>
    <t>#33 SS</t>
  </si>
  <si>
    <t>#313 P</t>
  </si>
  <si>
    <t>Blake Snell SP | TB</t>
  </si>
  <si>
    <t>#91 P</t>
  </si>
  <si>
    <t>Tyler Glasnow SP | TB</t>
  </si>
  <si>
    <t>#243 P</t>
  </si>
  <si>
    <t>Zack Greinke SP | HOU</t>
  </si>
  <si>
    <t>#8 SS</t>
  </si>
  <si>
    <t>#453 P</t>
  </si>
  <si>
    <t>Clayton Kershaw SP | LAD</t>
  </si>
  <si>
    <t>#167 P</t>
  </si>
  <si>
    <t>Luis Castillo SP | CIN</t>
  </si>
  <si>
    <t>Max Muncy 2B | LAD</t>
  </si>
  <si>
    <t>Chris Paddack SP | SD</t>
  </si>
  <si>
    <t>#738 U</t>
  </si>
  <si>
    <t>Yordan Alvarez DH | HOU</t>
  </si>
  <si>
    <t>Charlie Blackmon RF | COL</t>
  </si>
  <si>
    <t>Starling Marte CF | ARI</t>
  </si>
  <si>
    <t>Patrick Corbin SP | WAS</t>
  </si>
  <si>
    <t>#28 2B</t>
  </si>
  <si>
    <t>#36 3B</t>
  </si>
  <si>
    <t>Ketel Marte CF | ARI</t>
  </si>
  <si>
    <t>#922 P</t>
  </si>
  <si>
    <t>Charlie Morton SP | TB</t>
  </si>
  <si>
    <t>#66 OF</t>
  </si>
  <si>
    <t>George Springer CF | HOU</t>
  </si>
  <si>
    <t>#13 2B</t>
  </si>
  <si>
    <t>#21 SS</t>
  </si>
  <si>
    <t>#857 P</t>
  </si>
  <si>
    <t>Stephen Strasburg SP | WAS</t>
  </si>
  <si>
    <t>#32 1B</t>
  </si>
  <si>
    <t>#17 2B</t>
  </si>
  <si>
    <t>#80 OF</t>
  </si>
  <si>
    <t>Bryce Harper RF | PHI</t>
  </si>
  <si>
    <t>Jack Flaherty SP | STL</t>
  </si>
  <si>
    <t>#274 P</t>
  </si>
  <si>
    <t>Mike Clevinger SP | CLE</t>
  </si>
  <si>
    <t>Shane Bieber SP | CLE</t>
  </si>
  <si>
    <t>#27 3B</t>
  </si>
  <si>
    <t>#180 OF</t>
  </si>
  <si>
    <t>Juan Soto LF | WAS</t>
  </si>
  <si>
    <t>Justin Verlander SP | HOU</t>
  </si>
  <si>
    <t>#7 OF</t>
  </si>
  <si>
    <t>Aaron Judge RF | NYY</t>
  </si>
  <si>
    <t>#200 U</t>
  </si>
  <si>
    <t>J.D. Martinez DH | BOS</t>
  </si>
  <si>
    <t>Max Scherzer SP | WAS</t>
  </si>
  <si>
    <t>#3 SS</t>
  </si>
  <si>
    <t>#281 P</t>
  </si>
  <si>
    <t>Walker Buehler SP | LAD</t>
  </si>
  <si>
    <t>#50 3B</t>
  </si>
  <si>
    <t>#32 SS</t>
  </si>
  <si>
    <t>Gleyber Torres SS | NYY</t>
  </si>
  <si>
    <t>#6 1B</t>
  </si>
  <si>
    <t>Jacob deGrom SP | NYM</t>
  </si>
  <si>
    <t>#43 3B</t>
  </si>
  <si>
    <t>#16 SS</t>
  </si>
  <si>
    <t>#2 SS</t>
  </si>
  <si>
    <t>#26 3B</t>
  </si>
  <si>
    <t>Alex Bregman 3B | HOU</t>
  </si>
  <si>
    <t>#29 SS</t>
  </si>
  <si>
    <t>#144 OF</t>
  </si>
  <si>
    <t>Cody Bellinger RF | LAD</t>
  </si>
  <si>
    <t>Gerrit Cole SP | NYY</t>
  </si>
  <si>
    <t>Mookie Betts RF | LAD</t>
  </si>
  <si>
    <t>Mike Trout CF | LAA</t>
  </si>
  <si>
    <t>#320 OF</t>
  </si>
  <si>
    <t>Christian Yelich RF | MIL</t>
  </si>
  <si>
    <t>#86 OF</t>
  </si>
  <si>
    <t>Ronald Acuna CF | ATL</t>
  </si>
  <si>
    <t>SHOW CHAT</t>
  </si>
  <si>
    <t>Trim Drop Player Names</t>
  </si>
  <si>
    <t xml:space="preserve">Sort by asc Drop Pick </t>
  </si>
  <si>
    <t>Top drop record is Add</t>
  </si>
  <si>
    <t>Repeats of Top Drop are Reject</t>
  </si>
  <si>
    <t>Repeats of Top Add are Reject</t>
  </si>
  <si>
    <t>Next Unmarked record</t>
  </si>
  <si>
    <t>Change Rosters</t>
  </si>
  <si>
    <t>Add draft picks to new players</t>
  </si>
  <si>
    <t>Check Time and drop Late picks</t>
  </si>
  <si>
    <t/>
  </si>
  <si>
    <t>Drew Pomeranz RP | SD</t>
  </si>
  <si>
    <t>Josh Lindblom RP | MIL</t>
  </si>
  <si>
    <t>Michael Wacha SP | NYM</t>
  </si>
  <si>
    <t>Zack Britton RP | NYY</t>
  </si>
  <si>
    <t>Dansby Swanson SS | ATL</t>
  </si>
  <si>
    <t>Brandon Lowe 2B |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</si>
</sst>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33F7-9D56-46E1-B631-F1041591A6EC}">
  <dimension ref="A1:G258"/>
  <sheetViews>
    <sheetView topLeftCell="A65" workbookViewId="0">
      <selection activeCell="B183" sqref="B183"/>
    </sheetView>
  </sheetViews>
  <sheetFormatPr defaultRowHeight="15" x14ac:dyDescent="0.25"/>
  <cols>
    <col min="1" max="1" width="9.140625" style="1"/>
    <col min="2" max="2" width="26.7109375" bestFit="1" customWidth="1"/>
    <col min="6" max="6" width="9.140625" style="1"/>
  </cols>
  <sheetData>
    <row r="1" spans="1:7" x14ac:dyDescent="0.25">
      <c r="A1" s="1" t="s">
        <v>0</v>
      </c>
      <c r="F1" s="1" t="s">
        <v>0</v>
      </c>
    </row>
    <row r="2" spans="1:7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504</v>
      </c>
      <c r="G2" t="s">
        <v>505</v>
      </c>
    </row>
    <row r="3" spans="1:7" x14ac:dyDescent="0.25">
      <c r="A3" s="1" t="s">
        <v>6</v>
      </c>
      <c r="B3" t="s">
        <v>1601</v>
      </c>
      <c r="C3" t="s">
        <v>7</v>
      </c>
      <c r="D3">
        <v>8</v>
      </c>
      <c r="E3" t="s">
        <v>152</v>
      </c>
      <c r="F3" s="1">
        <v>1</v>
      </c>
      <c r="G3">
        <v>5</v>
      </c>
    </row>
    <row r="4" spans="1:7" x14ac:dyDescent="0.25">
      <c r="A4" s="1" t="s">
        <v>9</v>
      </c>
      <c r="B4" t="s">
        <v>1592</v>
      </c>
      <c r="C4" t="s">
        <v>10</v>
      </c>
      <c r="D4">
        <v>33</v>
      </c>
      <c r="E4" t="s">
        <v>340</v>
      </c>
      <c r="F4" s="1">
        <v>2</v>
      </c>
      <c r="G4">
        <v>12</v>
      </c>
    </row>
    <row r="5" spans="1:7" x14ac:dyDescent="0.25">
      <c r="A5" s="1" t="s">
        <v>12</v>
      </c>
      <c r="B5" t="s">
        <v>1581</v>
      </c>
      <c r="C5" t="s">
        <v>13</v>
      </c>
      <c r="D5">
        <v>26</v>
      </c>
      <c r="E5" t="s">
        <v>1580</v>
      </c>
      <c r="F5" s="1">
        <v>3</v>
      </c>
      <c r="G5">
        <v>21</v>
      </c>
    </row>
    <row r="6" spans="1:7" x14ac:dyDescent="0.25">
      <c r="A6" s="1" t="s">
        <v>15</v>
      </c>
      <c r="B6" t="s">
        <v>1571</v>
      </c>
      <c r="C6" t="s">
        <v>16</v>
      </c>
      <c r="D6">
        <v>484</v>
      </c>
      <c r="E6" t="s">
        <v>1570</v>
      </c>
      <c r="F6" s="1">
        <v>4</v>
      </c>
      <c r="G6">
        <v>28</v>
      </c>
    </row>
    <row r="7" spans="1:7" x14ac:dyDescent="0.25">
      <c r="A7" s="1" t="s">
        <v>18</v>
      </c>
      <c r="B7" t="s">
        <v>827</v>
      </c>
      <c r="C7" t="s">
        <v>10</v>
      </c>
      <c r="D7">
        <v>526</v>
      </c>
      <c r="E7" t="s">
        <v>1558</v>
      </c>
      <c r="F7" s="1">
        <v>5</v>
      </c>
      <c r="G7">
        <v>37</v>
      </c>
    </row>
    <row r="8" spans="1:7" x14ac:dyDescent="0.25">
      <c r="A8" s="1" t="s">
        <v>20</v>
      </c>
      <c r="B8" t="s">
        <v>1550</v>
      </c>
      <c r="C8" t="s">
        <v>21</v>
      </c>
      <c r="D8">
        <v>150</v>
      </c>
      <c r="E8" t="s">
        <v>281</v>
      </c>
      <c r="F8" s="1">
        <v>6</v>
      </c>
      <c r="G8">
        <v>44</v>
      </c>
    </row>
    <row r="9" spans="1:7" x14ac:dyDescent="0.25">
      <c r="A9" s="1" t="s">
        <v>23</v>
      </c>
      <c r="B9" t="s">
        <v>1535</v>
      </c>
      <c r="C9" t="s">
        <v>24</v>
      </c>
      <c r="D9">
        <v>206</v>
      </c>
      <c r="E9" t="s">
        <v>1534</v>
      </c>
      <c r="F9" s="1">
        <v>7</v>
      </c>
      <c r="G9">
        <v>53</v>
      </c>
    </row>
    <row r="10" spans="1:7" x14ac:dyDescent="0.25">
      <c r="A10" s="1" t="s">
        <v>26</v>
      </c>
      <c r="B10" t="s">
        <v>854</v>
      </c>
      <c r="C10" t="s">
        <v>27</v>
      </c>
      <c r="D10">
        <v>550</v>
      </c>
      <c r="E10" t="s">
        <v>1522</v>
      </c>
      <c r="F10" s="1">
        <v>8</v>
      </c>
      <c r="G10">
        <v>60</v>
      </c>
    </row>
    <row r="11" spans="1:7" x14ac:dyDescent="0.25">
      <c r="A11" s="1" t="s">
        <v>28</v>
      </c>
      <c r="B11" t="s">
        <v>1509</v>
      </c>
      <c r="C11" t="s">
        <v>29</v>
      </c>
      <c r="D11">
        <v>619</v>
      </c>
      <c r="E11" t="s">
        <v>1508</v>
      </c>
      <c r="F11" s="1">
        <v>9</v>
      </c>
      <c r="G11">
        <v>69</v>
      </c>
    </row>
    <row r="12" spans="1:7" x14ac:dyDescent="0.25">
      <c r="A12" s="1" t="s">
        <v>31</v>
      </c>
      <c r="B12" t="s">
        <v>1501</v>
      </c>
      <c r="C12" t="s">
        <v>32</v>
      </c>
      <c r="D12">
        <v>265</v>
      </c>
      <c r="E12" t="s">
        <v>1500</v>
      </c>
      <c r="F12" s="1">
        <v>10</v>
      </c>
      <c r="G12">
        <v>76</v>
      </c>
    </row>
    <row r="13" spans="1:7" x14ac:dyDescent="0.25">
      <c r="A13" s="1" t="s">
        <v>34</v>
      </c>
      <c r="B13" t="s">
        <v>886</v>
      </c>
      <c r="C13" t="s">
        <v>35</v>
      </c>
      <c r="D13">
        <v>589</v>
      </c>
      <c r="E13" t="s">
        <v>1489</v>
      </c>
      <c r="F13" s="1">
        <v>11</v>
      </c>
      <c r="G13">
        <v>85</v>
      </c>
    </row>
    <row r="14" spans="1:7" x14ac:dyDescent="0.25">
      <c r="A14" s="1" t="s">
        <v>36</v>
      </c>
      <c r="B14" t="s">
        <v>1481</v>
      </c>
      <c r="C14" t="s">
        <v>37</v>
      </c>
      <c r="D14">
        <v>256</v>
      </c>
      <c r="E14" t="s">
        <v>432</v>
      </c>
      <c r="F14" s="1">
        <v>12</v>
      </c>
      <c r="G14">
        <v>92</v>
      </c>
    </row>
    <row r="15" spans="1:7" x14ac:dyDescent="0.25">
      <c r="A15" s="1" t="s">
        <v>39</v>
      </c>
      <c r="B15" t="s">
        <v>1470</v>
      </c>
      <c r="C15" t="s">
        <v>40</v>
      </c>
      <c r="D15">
        <v>1810</v>
      </c>
      <c r="E15" t="s">
        <v>1469</v>
      </c>
      <c r="F15" s="1">
        <v>13</v>
      </c>
      <c r="G15">
        <v>101</v>
      </c>
    </row>
    <row r="16" spans="1:7" x14ac:dyDescent="0.25">
      <c r="A16" s="1" t="s">
        <v>42</v>
      </c>
      <c r="B16" t="s">
        <v>856</v>
      </c>
      <c r="C16" t="s">
        <v>43</v>
      </c>
      <c r="D16">
        <v>519</v>
      </c>
      <c r="E16" t="s">
        <v>1462</v>
      </c>
      <c r="F16" s="1">
        <v>14</v>
      </c>
      <c r="G16">
        <v>108</v>
      </c>
    </row>
    <row r="17" spans="1:7" x14ac:dyDescent="0.25">
      <c r="A17" s="1" t="s">
        <v>44</v>
      </c>
      <c r="B17" t="s">
        <v>1448</v>
      </c>
      <c r="C17" t="s">
        <v>45</v>
      </c>
      <c r="D17">
        <v>1689</v>
      </c>
      <c r="E17" t="s">
        <v>1447</v>
      </c>
      <c r="F17" s="1">
        <v>15</v>
      </c>
      <c r="G17">
        <v>117</v>
      </c>
    </row>
    <row r="18" spans="1:7" x14ac:dyDescent="0.25">
      <c r="A18" s="1" t="s">
        <v>47</v>
      </c>
      <c r="B18" t="s">
        <v>858</v>
      </c>
      <c r="C18" t="s">
        <v>48</v>
      </c>
      <c r="D18">
        <v>1175</v>
      </c>
      <c r="E18" t="s">
        <v>1439</v>
      </c>
      <c r="F18" s="1">
        <v>16</v>
      </c>
      <c r="G18">
        <v>124</v>
      </c>
    </row>
    <row r="19" spans="1:7" x14ac:dyDescent="0.25">
      <c r="A19" s="1" t="s">
        <v>49</v>
      </c>
      <c r="B19" t="s">
        <v>1427</v>
      </c>
      <c r="C19" t="s">
        <v>50</v>
      </c>
      <c r="D19">
        <v>4</v>
      </c>
      <c r="E19" t="s">
        <v>334</v>
      </c>
      <c r="F19" s="1">
        <v>17</v>
      </c>
      <c r="G19">
        <v>133</v>
      </c>
    </row>
    <row r="20" spans="1:7" x14ac:dyDescent="0.25">
      <c r="A20" s="1" t="s">
        <v>52</v>
      </c>
      <c r="B20" t="s">
        <v>1415</v>
      </c>
      <c r="C20" t="s">
        <v>53</v>
      </c>
      <c r="D20">
        <v>524</v>
      </c>
      <c r="E20" t="s">
        <v>1414</v>
      </c>
      <c r="F20" s="1">
        <v>18</v>
      </c>
      <c r="G20">
        <v>140</v>
      </c>
    </row>
    <row r="21" spans="1:7" x14ac:dyDescent="0.25">
      <c r="A21" s="1" t="s">
        <v>55</v>
      </c>
      <c r="B21" t="s">
        <v>1401</v>
      </c>
      <c r="C21" t="s">
        <v>16</v>
      </c>
      <c r="D21">
        <v>339</v>
      </c>
      <c r="E21" t="s">
        <v>261</v>
      </c>
      <c r="F21" s="1">
        <v>19</v>
      </c>
      <c r="G21">
        <v>149</v>
      </c>
    </row>
    <row r="22" spans="1:7" x14ac:dyDescent="0.25">
      <c r="A22" s="1" t="s">
        <v>57</v>
      </c>
      <c r="B22" t="s">
        <v>1393</v>
      </c>
      <c r="C22" t="s">
        <v>58</v>
      </c>
      <c r="D22">
        <v>1268</v>
      </c>
      <c r="E22" t="s">
        <v>1392</v>
      </c>
      <c r="F22" s="1">
        <v>20</v>
      </c>
      <c r="G22">
        <v>156</v>
      </c>
    </row>
    <row r="23" spans="1:7" x14ac:dyDescent="0.25">
      <c r="A23" s="1" t="s">
        <v>60</v>
      </c>
      <c r="B23" t="s">
        <v>860</v>
      </c>
      <c r="C23" t="s">
        <v>61</v>
      </c>
      <c r="D23">
        <v>280</v>
      </c>
      <c r="E23" t="s">
        <v>1378</v>
      </c>
      <c r="F23" s="1">
        <v>21</v>
      </c>
      <c r="G23">
        <v>165</v>
      </c>
    </row>
    <row r="24" spans="1:7" x14ac:dyDescent="0.25">
      <c r="A24" s="1" t="s">
        <v>62</v>
      </c>
      <c r="B24" t="s">
        <v>1369</v>
      </c>
      <c r="C24" t="s">
        <v>63</v>
      </c>
      <c r="D24">
        <v>673</v>
      </c>
      <c r="E24" t="s">
        <v>1368</v>
      </c>
      <c r="F24" s="1">
        <v>22</v>
      </c>
      <c r="G24">
        <v>172</v>
      </c>
    </row>
    <row r="25" spans="1:7" x14ac:dyDescent="0.25">
      <c r="A25" s="1" t="s">
        <v>65</v>
      </c>
      <c r="B25" t="s">
        <v>1140</v>
      </c>
      <c r="C25" t="s">
        <v>66</v>
      </c>
      <c r="D25">
        <v>533</v>
      </c>
      <c r="E25" t="s">
        <v>1353</v>
      </c>
      <c r="F25" s="1">
        <v>23</v>
      </c>
      <c r="G25">
        <v>181</v>
      </c>
    </row>
    <row r="26" spans="1:7" x14ac:dyDescent="0.25">
      <c r="A26" s="1" t="s">
        <v>68</v>
      </c>
      <c r="B26" t="s">
        <v>1221</v>
      </c>
      <c r="C26" t="s">
        <v>69</v>
      </c>
      <c r="D26">
        <v>1808</v>
      </c>
      <c r="E26" t="s">
        <v>1340</v>
      </c>
      <c r="F26" s="1">
        <v>24</v>
      </c>
      <c r="G26">
        <v>188</v>
      </c>
    </row>
    <row r="27" spans="1:7" x14ac:dyDescent="0.25">
      <c r="A27" s="1" t="s">
        <v>71</v>
      </c>
      <c r="B27" t="s">
        <v>1327</v>
      </c>
      <c r="C27" t="s">
        <v>7</v>
      </c>
      <c r="D27">
        <v>383</v>
      </c>
      <c r="E27" t="s">
        <v>1326</v>
      </c>
      <c r="F27" s="1">
        <v>25</v>
      </c>
      <c r="G27">
        <v>197</v>
      </c>
    </row>
    <row r="28" spans="1:7" x14ac:dyDescent="0.25">
      <c r="A28" s="1" t="s">
        <v>73</v>
      </c>
      <c r="B28" t="s">
        <v>1314</v>
      </c>
      <c r="C28" t="s">
        <v>53</v>
      </c>
      <c r="D28">
        <v>1195</v>
      </c>
      <c r="E28" t="s">
        <v>1313</v>
      </c>
      <c r="F28" s="1">
        <v>26</v>
      </c>
      <c r="G28">
        <v>204</v>
      </c>
    </row>
    <row r="29" spans="1:7" x14ac:dyDescent="0.25">
      <c r="A29" s="1" t="s">
        <v>75</v>
      </c>
      <c r="B29" t="s">
        <v>1303</v>
      </c>
      <c r="C29" t="s">
        <v>63</v>
      </c>
      <c r="D29">
        <v>1839</v>
      </c>
      <c r="E29" t="s">
        <v>1302</v>
      </c>
      <c r="F29" s="1">
        <v>27</v>
      </c>
      <c r="G29">
        <v>213</v>
      </c>
    </row>
    <row r="30" spans="1:7" x14ac:dyDescent="0.25">
      <c r="A30" s="1" t="s">
        <v>77</v>
      </c>
      <c r="B30" t="s">
        <v>888</v>
      </c>
      <c r="C30" t="s">
        <v>16</v>
      </c>
      <c r="D30">
        <v>417</v>
      </c>
      <c r="E30" t="s">
        <v>1292</v>
      </c>
      <c r="F30" s="1">
        <v>28</v>
      </c>
      <c r="G30">
        <v>220</v>
      </c>
    </row>
    <row r="31" spans="1:7" x14ac:dyDescent="0.25">
      <c r="A31" s="1" t="s">
        <v>78</v>
      </c>
      <c r="B31" t="s">
        <v>1207</v>
      </c>
      <c r="C31" t="s">
        <v>16</v>
      </c>
      <c r="D31">
        <v>527</v>
      </c>
      <c r="E31" t="s">
        <v>1280</v>
      </c>
      <c r="F31" s="1">
        <v>29</v>
      </c>
      <c r="G31">
        <v>229</v>
      </c>
    </row>
    <row r="32" spans="1:7" x14ac:dyDescent="0.25">
      <c r="A32" s="1" t="s">
        <v>80</v>
      </c>
      <c r="B32" t="s">
        <v>1181</v>
      </c>
      <c r="C32" t="s">
        <v>13</v>
      </c>
      <c r="D32">
        <v>645</v>
      </c>
      <c r="E32" t="s">
        <v>1271</v>
      </c>
      <c r="F32" s="1">
        <v>30</v>
      </c>
      <c r="G32">
        <v>236</v>
      </c>
    </row>
    <row r="33" spans="1:7" x14ac:dyDescent="0.25">
      <c r="A33" s="1" t="s">
        <v>82</v>
      </c>
      <c r="F33" s="1" t="s">
        <v>82</v>
      </c>
    </row>
    <row r="34" spans="1:7" x14ac:dyDescent="0.25">
      <c r="A34" s="1" t="s">
        <v>1</v>
      </c>
      <c r="B34" t="s">
        <v>2</v>
      </c>
      <c r="C34" t="s">
        <v>3</v>
      </c>
      <c r="D34" t="s">
        <v>4</v>
      </c>
      <c r="E34" t="s">
        <v>5</v>
      </c>
      <c r="F34" s="1" t="s">
        <v>504</v>
      </c>
      <c r="G34" t="s">
        <v>505</v>
      </c>
    </row>
    <row r="35" spans="1:7" x14ac:dyDescent="0.25">
      <c r="A35" s="1" t="s">
        <v>83</v>
      </c>
      <c r="B35" t="s">
        <v>1607</v>
      </c>
      <c r="D35">
        <v>517</v>
      </c>
      <c r="E35" t="s">
        <v>1606</v>
      </c>
      <c r="F35" s="1">
        <v>1</v>
      </c>
      <c r="G35">
        <v>1</v>
      </c>
    </row>
    <row r="36" spans="1:7" x14ac:dyDescent="0.25">
      <c r="A36" s="1" t="s">
        <v>85</v>
      </c>
      <c r="B36" t="s">
        <v>828</v>
      </c>
      <c r="C36" t="s">
        <v>61</v>
      </c>
      <c r="D36">
        <v>1218</v>
      </c>
      <c r="E36" t="s">
        <v>1588</v>
      </c>
      <c r="F36" s="1">
        <v>2</v>
      </c>
      <c r="G36">
        <v>16</v>
      </c>
    </row>
    <row r="37" spans="1:7" x14ac:dyDescent="0.25">
      <c r="A37" s="1" t="s">
        <v>87</v>
      </c>
      <c r="B37" t="s">
        <v>1587</v>
      </c>
      <c r="C37" t="s">
        <v>45</v>
      </c>
      <c r="D37">
        <v>422</v>
      </c>
      <c r="E37" t="s">
        <v>1586</v>
      </c>
      <c r="F37" s="1">
        <v>3</v>
      </c>
      <c r="G37">
        <v>17</v>
      </c>
    </row>
    <row r="38" spans="1:7" x14ac:dyDescent="0.25">
      <c r="A38" s="1" t="s">
        <v>89</v>
      </c>
      <c r="B38" t="s">
        <v>890</v>
      </c>
      <c r="C38" t="s">
        <v>90</v>
      </c>
      <c r="D38">
        <v>353</v>
      </c>
      <c r="E38" t="s">
        <v>1565</v>
      </c>
      <c r="F38" s="1">
        <v>4</v>
      </c>
      <c r="G38">
        <v>32</v>
      </c>
    </row>
    <row r="39" spans="1:7" x14ac:dyDescent="0.25">
      <c r="A39" s="1" t="s">
        <v>91</v>
      </c>
      <c r="B39" t="s">
        <v>838</v>
      </c>
      <c r="C39" t="s">
        <v>63</v>
      </c>
      <c r="D39">
        <v>184</v>
      </c>
      <c r="E39" t="s">
        <v>1564</v>
      </c>
      <c r="F39" s="1">
        <v>5</v>
      </c>
      <c r="G39">
        <v>33</v>
      </c>
    </row>
    <row r="40" spans="1:7" x14ac:dyDescent="0.25">
      <c r="A40" s="1" t="s">
        <v>93</v>
      </c>
      <c r="B40" t="s">
        <v>1544</v>
      </c>
      <c r="C40" t="s">
        <v>94</v>
      </c>
      <c r="D40">
        <v>350</v>
      </c>
      <c r="E40" t="s">
        <v>1543</v>
      </c>
      <c r="F40" s="1">
        <v>6</v>
      </c>
      <c r="G40">
        <v>48</v>
      </c>
    </row>
    <row r="41" spans="1:7" x14ac:dyDescent="0.25">
      <c r="A41" s="1" t="s">
        <v>96</v>
      </c>
      <c r="B41" t="s">
        <v>1542</v>
      </c>
      <c r="C41" t="s">
        <v>43</v>
      </c>
      <c r="D41">
        <v>125</v>
      </c>
      <c r="E41" t="s">
        <v>1541</v>
      </c>
      <c r="F41" s="1">
        <v>7</v>
      </c>
      <c r="G41">
        <v>49</v>
      </c>
    </row>
    <row r="42" spans="1:7" x14ac:dyDescent="0.25">
      <c r="A42" s="1" t="s">
        <v>98</v>
      </c>
      <c r="B42" t="s">
        <v>1516</v>
      </c>
      <c r="C42" t="s">
        <v>94</v>
      </c>
      <c r="D42">
        <v>1805</v>
      </c>
      <c r="E42" t="s">
        <v>1515</v>
      </c>
      <c r="F42" s="1">
        <v>8</v>
      </c>
      <c r="G42">
        <v>64</v>
      </c>
    </row>
    <row r="43" spans="1:7" x14ac:dyDescent="0.25">
      <c r="A43" s="1" t="s">
        <v>100</v>
      </c>
      <c r="B43" t="s">
        <v>1514</v>
      </c>
      <c r="C43" t="s">
        <v>16</v>
      </c>
      <c r="D43">
        <v>1238</v>
      </c>
      <c r="E43" t="s">
        <v>1513</v>
      </c>
      <c r="F43" s="1">
        <v>9</v>
      </c>
      <c r="G43">
        <v>65</v>
      </c>
    </row>
    <row r="44" spans="1:7" x14ac:dyDescent="0.25">
      <c r="A44" s="1" t="s">
        <v>102</v>
      </c>
      <c r="B44" t="s">
        <v>843</v>
      </c>
      <c r="C44" t="s">
        <v>103</v>
      </c>
      <c r="D44">
        <v>1735</v>
      </c>
      <c r="E44" t="s">
        <v>1495</v>
      </c>
      <c r="F44" s="1">
        <v>10</v>
      </c>
      <c r="G44">
        <v>80</v>
      </c>
    </row>
    <row r="45" spans="1:7" x14ac:dyDescent="0.25">
      <c r="A45" s="1" t="s">
        <v>105</v>
      </c>
      <c r="B45" t="s">
        <v>892</v>
      </c>
      <c r="C45" t="s">
        <v>106</v>
      </c>
      <c r="D45">
        <v>573</v>
      </c>
      <c r="E45" t="s">
        <v>1494</v>
      </c>
      <c r="F45" s="1">
        <v>11</v>
      </c>
      <c r="G45">
        <v>81</v>
      </c>
    </row>
    <row r="46" spans="1:7" x14ac:dyDescent="0.25">
      <c r="A46" s="1" t="s">
        <v>107</v>
      </c>
      <c r="B46" t="s">
        <v>1477</v>
      </c>
      <c r="C46" t="s">
        <v>24</v>
      </c>
      <c r="D46">
        <v>143</v>
      </c>
      <c r="E46" t="s">
        <v>1476</v>
      </c>
      <c r="F46" s="1">
        <v>12</v>
      </c>
      <c r="G46">
        <v>96</v>
      </c>
    </row>
    <row r="47" spans="1:7" x14ac:dyDescent="0.25">
      <c r="A47" s="1" t="s">
        <v>109</v>
      </c>
      <c r="B47" t="s">
        <v>1475</v>
      </c>
      <c r="C47" t="s">
        <v>61</v>
      </c>
      <c r="D47">
        <v>1736</v>
      </c>
      <c r="E47" t="s">
        <v>1474</v>
      </c>
      <c r="F47" s="1">
        <v>13</v>
      </c>
      <c r="G47">
        <v>97</v>
      </c>
    </row>
    <row r="48" spans="1:7" x14ac:dyDescent="0.25">
      <c r="A48" s="1" t="s">
        <v>111</v>
      </c>
      <c r="B48" t="s">
        <v>1456</v>
      </c>
      <c r="C48" t="s">
        <v>112</v>
      </c>
      <c r="D48">
        <v>59</v>
      </c>
      <c r="E48" t="s">
        <v>418</v>
      </c>
      <c r="F48" s="1">
        <v>14</v>
      </c>
      <c r="G48">
        <v>112</v>
      </c>
    </row>
    <row r="49" spans="1:7" x14ac:dyDescent="0.25">
      <c r="A49" s="1" t="s">
        <v>114</v>
      </c>
      <c r="B49" t="s">
        <v>1455</v>
      </c>
      <c r="C49" t="s">
        <v>21</v>
      </c>
      <c r="D49">
        <v>453</v>
      </c>
      <c r="E49" t="s">
        <v>1454</v>
      </c>
      <c r="F49" s="1">
        <v>15</v>
      </c>
      <c r="G49">
        <v>113</v>
      </c>
    </row>
    <row r="50" spans="1:7" x14ac:dyDescent="0.25">
      <c r="A50" s="1" t="s">
        <v>116</v>
      </c>
      <c r="B50" t="s">
        <v>862</v>
      </c>
      <c r="C50" t="s">
        <v>21</v>
      </c>
      <c r="D50">
        <v>191</v>
      </c>
      <c r="E50" t="s">
        <v>1434</v>
      </c>
      <c r="F50" s="1">
        <v>16</v>
      </c>
      <c r="G50">
        <v>128</v>
      </c>
    </row>
    <row r="51" spans="1:7" x14ac:dyDescent="0.25">
      <c r="A51" s="1" t="s">
        <v>117</v>
      </c>
      <c r="B51" t="s">
        <v>1433</v>
      </c>
      <c r="C51" t="s">
        <v>45</v>
      </c>
      <c r="D51">
        <v>371</v>
      </c>
      <c r="E51" t="s">
        <v>444</v>
      </c>
      <c r="F51" s="1">
        <v>17</v>
      </c>
      <c r="G51">
        <v>129</v>
      </c>
    </row>
    <row r="52" spans="1:7" x14ac:dyDescent="0.25">
      <c r="A52" s="1" t="s">
        <v>119</v>
      </c>
      <c r="B52" t="s">
        <v>1409</v>
      </c>
      <c r="C52" t="s">
        <v>13</v>
      </c>
      <c r="D52">
        <v>115</v>
      </c>
      <c r="E52" t="s">
        <v>1408</v>
      </c>
      <c r="F52" s="1">
        <v>18</v>
      </c>
      <c r="G52">
        <v>144</v>
      </c>
    </row>
    <row r="53" spans="1:7" x14ac:dyDescent="0.25">
      <c r="A53" s="1" t="s">
        <v>121</v>
      </c>
      <c r="B53" t="s">
        <v>1407</v>
      </c>
      <c r="C53" t="s">
        <v>43</v>
      </c>
      <c r="D53">
        <v>352</v>
      </c>
      <c r="E53" t="s">
        <v>1406</v>
      </c>
      <c r="F53" s="1">
        <v>19</v>
      </c>
      <c r="G53">
        <v>145</v>
      </c>
    </row>
    <row r="54" spans="1:7" x14ac:dyDescent="0.25">
      <c r="A54" s="1" t="s">
        <v>123</v>
      </c>
      <c r="B54" t="s">
        <v>1387</v>
      </c>
      <c r="C54" t="s">
        <v>7</v>
      </c>
      <c r="D54">
        <v>1748</v>
      </c>
      <c r="E54" t="s">
        <v>1386</v>
      </c>
      <c r="F54" s="1">
        <v>20</v>
      </c>
      <c r="G54">
        <v>160</v>
      </c>
    </row>
    <row r="55" spans="1:7" x14ac:dyDescent="0.25">
      <c r="A55" s="1" t="s">
        <v>124</v>
      </c>
      <c r="B55" t="s">
        <v>1385</v>
      </c>
      <c r="C55" t="s">
        <v>125</v>
      </c>
      <c r="D55">
        <v>1241</v>
      </c>
      <c r="E55" t="s">
        <v>1384</v>
      </c>
      <c r="F55" s="1">
        <v>21</v>
      </c>
      <c r="G55">
        <v>161</v>
      </c>
    </row>
    <row r="56" spans="1:7" x14ac:dyDescent="0.25">
      <c r="A56" s="1" t="s">
        <v>127</v>
      </c>
      <c r="B56" t="s">
        <v>865</v>
      </c>
      <c r="C56" t="s">
        <v>128</v>
      </c>
      <c r="D56">
        <v>1268</v>
      </c>
      <c r="E56" t="s">
        <v>1362</v>
      </c>
      <c r="F56" s="1">
        <v>22</v>
      </c>
      <c r="G56">
        <v>176</v>
      </c>
    </row>
    <row r="57" spans="1:7" x14ac:dyDescent="0.25">
      <c r="A57" s="1" t="s">
        <v>129</v>
      </c>
      <c r="B57" t="s">
        <v>1361</v>
      </c>
      <c r="C57" t="s">
        <v>29</v>
      </c>
      <c r="D57">
        <v>635</v>
      </c>
      <c r="E57" t="s">
        <v>1360</v>
      </c>
      <c r="F57" s="1">
        <v>23</v>
      </c>
      <c r="G57">
        <v>177</v>
      </c>
    </row>
    <row r="58" spans="1:7" x14ac:dyDescent="0.25">
      <c r="A58" s="1" t="s">
        <v>131</v>
      </c>
      <c r="B58" t="s">
        <v>1334</v>
      </c>
      <c r="C58" t="s">
        <v>43</v>
      </c>
      <c r="D58">
        <v>664</v>
      </c>
      <c r="E58" t="s">
        <v>1333</v>
      </c>
      <c r="F58" s="1">
        <v>24</v>
      </c>
      <c r="G58">
        <v>192</v>
      </c>
    </row>
    <row r="59" spans="1:7" x14ac:dyDescent="0.25">
      <c r="A59" s="1" t="s">
        <v>133</v>
      </c>
      <c r="B59" t="s">
        <v>1332</v>
      </c>
      <c r="C59" t="s">
        <v>58</v>
      </c>
      <c r="D59">
        <v>167</v>
      </c>
      <c r="E59" t="s">
        <v>350</v>
      </c>
      <c r="F59" s="1">
        <v>25</v>
      </c>
      <c r="G59">
        <v>193</v>
      </c>
    </row>
    <row r="60" spans="1:7" x14ac:dyDescent="0.25">
      <c r="A60" s="1" t="s">
        <v>135</v>
      </c>
      <c r="B60" t="s">
        <v>1308</v>
      </c>
      <c r="C60" t="s">
        <v>90</v>
      </c>
      <c r="D60">
        <v>246</v>
      </c>
      <c r="E60" t="s">
        <v>1307</v>
      </c>
      <c r="F60" s="1">
        <v>26</v>
      </c>
      <c r="G60">
        <v>208</v>
      </c>
    </row>
    <row r="61" spans="1:7" x14ac:dyDescent="0.25">
      <c r="A61" s="1" t="s">
        <v>137</v>
      </c>
      <c r="B61" t="s">
        <v>1306</v>
      </c>
      <c r="C61" t="s">
        <v>128</v>
      </c>
      <c r="D61">
        <v>196</v>
      </c>
      <c r="E61" t="s">
        <v>172</v>
      </c>
      <c r="F61" s="1">
        <v>27</v>
      </c>
      <c r="G61">
        <v>209</v>
      </c>
    </row>
    <row r="62" spans="1:7" x14ac:dyDescent="0.25">
      <c r="A62" s="1" t="s">
        <v>139</v>
      </c>
      <c r="B62" t="s">
        <v>1287</v>
      </c>
      <c r="C62" t="s">
        <v>112</v>
      </c>
      <c r="D62">
        <v>673</v>
      </c>
      <c r="E62" t="s">
        <v>1286</v>
      </c>
      <c r="F62" s="1">
        <v>28</v>
      </c>
      <c r="G62">
        <v>224</v>
      </c>
    </row>
    <row r="63" spans="1:7" x14ac:dyDescent="0.25">
      <c r="A63" s="1" t="s">
        <v>140</v>
      </c>
      <c r="B63" t="s">
        <v>1285</v>
      </c>
      <c r="C63" t="s">
        <v>141</v>
      </c>
      <c r="D63">
        <v>238</v>
      </c>
      <c r="E63" t="s">
        <v>1284</v>
      </c>
      <c r="F63" s="1">
        <v>29</v>
      </c>
      <c r="G63">
        <v>225</v>
      </c>
    </row>
    <row r="64" spans="1:7" x14ac:dyDescent="0.25">
      <c r="A64" s="1" t="s">
        <v>143</v>
      </c>
      <c r="B64" t="s">
        <v>829</v>
      </c>
      <c r="C64" t="s">
        <v>94</v>
      </c>
      <c r="D64">
        <v>1268</v>
      </c>
      <c r="E64" t="s">
        <v>1266</v>
      </c>
      <c r="F64" s="1">
        <v>30</v>
      </c>
      <c r="G64">
        <v>240</v>
      </c>
    </row>
    <row r="65" spans="1:7" x14ac:dyDescent="0.25">
      <c r="A65" s="1" t="s">
        <v>144</v>
      </c>
      <c r="F65" s="1" t="s">
        <v>144</v>
      </c>
    </row>
    <row r="66" spans="1:7" x14ac:dyDescent="0.25">
      <c r="A66" s="1" t="s">
        <v>1</v>
      </c>
      <c r="B66" t="s">
        <v>2</v>
      </c>
      <c r="C66" t="s">
        <v>3</v>
      </c>
      <c r="D66" t="s">
        <v>4</v>
      </c>
      <c r="E66" t="s">
        <v>5</v>
      </c>
      <c r="F66" s="1" t="s">
        <v>504</v>
      </c>
      <c r="G66" t="s">
        <v>505</v>
      </c>
    </row>
    <row r="67" spans="1:7" x14ac:dyDescent="0.25">
      <c r="A67" s="1" t="s">
        <v>145</v>
      </c>
      <c r="B67" t="s">
        <v>1605</v>
      </c>
      <c r="C67" t="s">
        <v>146</v>
      </c>
      <c r="D67">
        <v>1790</v>
      </c>
      <c r="E67" t="s">
        <v>1604</v>
      </c>
      <c r="F67" s="1">
        <v>1</v>
      </c>
      <c r="G67">
        <v>2</v>
      </c>
    </row>
    <row r="68" spans="1:7" x14ac:dyDescent="0.25">
      <c r="A68" s="1" t="s">
        <v>148</v>
      </c>
      <c r="B68" t="s">
        <v>1590</v>
      </c>
      <c r="C68" t="s">
        <v>40</v>
      </c>
      <c r="D68">
        <v>551</v>
      </c>
      <c r="E68" t="s">
        <v>1589</v>
      </c>
      <c r="F68" s="1">
        <v>2</v>
      </c>
      <c r="G68">
        <v>15</v>
      </c>
    </row>
    <row r="69" spans="1:7" x14ac:dyDescent="0.25">
      <c r="A69" s="1" t="s">
        <v>149</v>
      </c>
      <c r="B69" t="s">
        <v>895</v>
      </c>
      <c r="C69" t="s">
        <v>150</v>
      </c>
      <c r="D69">
        <v>19</v>
      </c>
      <c r="E69" t="s">
        <v>1585</v>
      </c>
      <c r="F69" s="1">
        <v>3</v>
      </c>
      <c r="G69">
        <v>18</v>
      </c>
    </row>
    <row r="70" spans="1:7" x14ac:dyDescent="0.25">
      <c r="A70" s="1" t="s">
        <v>151</v>
      </c>
      <c r="B70" t="s">
        <v>1567</v>
      </c>
      <c r="C70" t="s">
        <v>150</v>
      </c>
      <c r="D70">
        <v>673</v>
      </c>
      <c r="E70" t="s">
        <v>1566</v>
      </c>
      <c r="F70" s="1">
        <v>4</v>
      </c>
      <c r="G70">
        <v>31</v>
      </c>
    </row>
    <row r="71" spans="1:7" x14ac:dyDescent="0.25">
      <c r="A71" s="1" t="s">
        <v>153</v>
      </c>
      <c r="B71" t="s">
        <v>1563</v>
      </c>
      <c r="C71" t="s">
        <v>40</v>
      </c>
      <c r="D71">
        <v>404</v>
      </c>
      <c r="E71" t="s">
        <v>1562</v>
      </c>
      <c r="F71" s="1">
        <v>5</v>
      </c>
      <c r="G71">
        <v>34</v>
      </c>
    </row>
    <row r="72" spans="1:7" x14ac:dyDescent="0.25">
      <c r="A72" s="1" t="s">
        <v>155</v>
      </c>
      <c r="B72" t="s">
        <v>897</v>
      </c>
      <c r="C72" t="s">
        <v>35</v>
      </c>
      <c r="D72">
        <v>119</v>
      </c>
      <c r="E72" t="s">
        <v>1545</v>
      </c>
      <c r="F72" s="1">
        <v>6</v>
      </c>
      <c r="G72">
        <v>47</v>
      </c>
    </row>
    <row r="73" spans="1:7" x14ac:dyDescent="0.25">
      <c r="A73" s="1" t="s">
        <v>156</v>
      </c>
      <c r="B73" t="s">
        <v>1540</v>
      </c>
      <c r="C73" t="s">
        <v>157</v>
      </c>
      <c r="D73">
        <v>467</v>
      </c>
      <c r="E73" t="s">
        <v>1539</v>
      </c>
      <c r="F73" s="1">
        <v>7</v>
      </c>
      <c r="G73">
        <v>50</v>
      </c>
    </row>
    <row r="74" spans="1:7" x14ac:dyDescent="0.25">
      <c r="A74" s="1" t="s">
        <v>159</v>
      </c>
      <c r="B74" t="s">
        <v>1518</v>
      </c>
      <c r="C74" t="s">
        <v>40</v>
      </c>
      <c r="D74">
        <v>1185</v>
      </c>
      <c r="E74" t="s">
        <v>1517</v>
      </c>
      <c r="F74" s="1">
        <v>8</v>
      </c>
      <c r="G74">
        <v>63</v>
      </c>
    </row>
    <row r="75" spans="1:7" x14ac:dyDescent="0.25">
      <c r="A75" s="1" t="s">
        <v>161</v>
      </c>
      <c r="B75" t="s">
        <v>1512</v>
      </c>
      <c r="C75" t="s">
        <v>150</v>
      </c>
      <c r="D75">
        <v>68</v>
      </c>
      <c r="E75" t="s">
        <v>120</v>
      </c>
      <c r="F75" s="1">
        <v>9</v>
      </c>
      <c r="G75">
        <v>66</v>
      </c>
    </row>
    <row r="76" spans="1:7" x14ac:dyDescent="0.25">
      <c r="A76" s="1" t="s">
        <v>163</v>
      </c>
      <c r="B76" t="s">
        <v>867</v>
      </c>
      <c r="C76" t="s">
        <v>125</v>
      </c>
      <c r="D76">
        <v>401</v>
      </c>
      <c r="E76" t="s">
        <v>1496</v>
      </c>
      <c r="F76" s="1">
        <v>10</v>
      </c>
      <c r="G76">
        <v>79</v>
      </c>
    </row>
    <row r="77" spans="1:7" x14ac:dyDescent="0.25">
      <c r="A77" s="1" t="s">
        <v>164</v>
      </c>
      <c r="B77" t="s">
        <v>830</v>
      </c>
      <c r="C77" t="s">
        <v>112</v>
      </c>
      <c r="D77">
        <v>222</v>
      </c>
      <c r="E77" t="s">
        <v>414</v>
      </c>
      <c r="F77" s="1">
        <v>11</v>
      </c>
      <c r="G77">
        <v>82</v>
      </c>
    </row>
    <row r="78" spans="1:7" x14ac:dyDescent="0.25">
      <c r="A78" s="1" t="s">
        <v>166</v>
      </c>
      <c r="B78" t="s">
        <v>1478</v>
      </c>
      <c r="C78" t="s">
        <v>141</v>
      </c>
      <c r="D78">
        <v>395</v>
      </c>
      <c r="E78" t="s">
        <v>41</v>
      </c>
      <c r="F78" s="1">
        <v>12</v>
      </c>
      <c r="G78">
        <v>95</v>
      </c>
    </row>
    <row r="79" spans="1:7" x14ac:dyDescent="0.25">
      <c r="A79" s="1" t="s">
        <v>168</v>
      </c>
      <c r="B79" t="s">
        <v>844</v>
      </c>
      <c r="C79" t="s">
        <v>141</v>
      </c>
      <c r="D79">
        <v>241</v>
      </c>
      <c r="E79" t="s">
        <v>30</v>
      </c>
      <c r="F79" s="1">
        <v>13</v>
      </c>
      <c r="G79">
        <v>98</v>
      </c>
    </row>
    <row r="80" spans="1:7" x14ac:dyDescent="0.25">
      <c r="A80" s="1" t="s">
        <v>170</v>
      </c>
      <c r="B80" t="s">
        <v>1457</v>
      </c>
      <c r="C80" t="s">
        <v>171</v>
      </c>
      <c r="D80">
        <v>208</v>
      </c>
      <c r="E80" t="s">
        <v>115</v>
      </c>
      <c r="F80" s="1">
        <v>14</v>
      </c>
      <c r="G80">
        <v>111</v>
      </c>
    </row>
    <row r="81" spans="1:7" x14ac:dyDescent="0.25">
      <c r="A81" s="1" t="s">
        <v>173</v>
      </c>
      <c r="B81" t="s">
        <v>1453</v>
      </c>
      <c r="C81" t="s">
        <v>37</v>
      </c>
      <c r="D81">
        <v>1766</v>
      </c>
      <c r="E81" t="s">
        <v>1452</v>
      </c>
      <c r="F81" s="1">
        <v>15</v>
      </c>
      <c r="G81">
        <v>114</v>
      </c>
    </row>
    <row r="82" spans="1:7" x14ac:dyDescent="0.25">
      <c r="A82" s="1" t="s">
        <v>175</v>
      </c>
      <c r="B82" t="s">
        <v>1436</v>
      </c>
      <c r="C82" t="s">
        <v>40</v>
      </c>
      <c r="D82">
        <v>1770</v>
      </c>
      <c r="E82" t="s">
        <v>1435</v>
      </c>
      <c r="F82" s="1">
        <v>16</v>
      </c>
      <c r="G82">
        <v>127</v>
      </c>
    </row>
    <row r="83" spans="1:7" x14ac:dyDescent="0.25">
      <c r="A83" s="1" t="s">
        <v>177</v>
      </c>
      <c r="B83" t="s">
        <v>1432</v>
      </c>
      <c r="C83" t="s">
        <v>178</v>
      </c>
      <c r="D83">
        <v>544</v>
      </c>
      <c r="E83" t="s">
        <v>1431</v>
      </c>
      <c r="F83" s="1">
        <v>17</v>
      </c>
      <c r="G83">
        <v>130</v>
      </c>
    </row>
    <row r="84" spans="1:7" x14ac:dyDescent="0.25">
      <c r="A84" s="1" t="s">
        <v>180</v>
      </c>
      <c r="B84" t="s">
        <v>1411</v>
      </c>
      <c r="C84" t="s">
        <v>141</v>
      </c>
      <c r="D84">
        <v>474</v>
      </c>
      <c r="E84" t="s">
        <v>1410</v>
      </c>
      <c r="F84" s="1">
        <v>18</v>
      </c>
      <c r="G84">
        <v>143</v>
      </c>
    </row>
    <row r="85" spans="1:7" x14ac:dyDescent="0.25">
      <c r="A85" s="1" t="s">
        <v>182</v>
      </c>
      <c r="B85" t="s">
        <v>1405</v>
      </c>
      <c r="C85" t="s">
        <v>183</v>
      </c>
      <c r="D85">
        <v>1813</v>
      </c>
      <c r="E85" t="s">
        <v>1404</v>
      </c>
      <c r="F85" s="1">
        <v>19</v>
      </c>
      <c r="G85">
        <v>146</v>
      </c>
    </row>
    <row r="86" spans="1:7" x14ac:dyDescent="0.25">
      <c r="A86" s="1" t="s">
        <v>185</v>
      </c>
      <c r="B86" t="s">
        <v>899</v>
      </c>
      <c r="C86" t="s">
        <v>29</v>
      </c>
      <c r="D86">
        <v>349</v>
      </c>
      <c r="E86" t="s">
        <v>1388</v>
      </c>
      <c r="F86" s="1">
        <v>20</v>
      </c>
      <c r="G86">
        <v>159</v>
      </c>
    </row>
    <row r="87" spans="1:7" x14ac:dyDescent="0.25">
      <c r="A87" s="1" t="s">
        <v>186</v>
      </c>
      <c r="B87" t="s">
        <v>1383</v>
      </c>
      <c r="C87" t="s">
        <v>187</v>
      </c>
      <c r="D87">
        <v>528</v>
      </c>
      <c r="E87" t="s">
        <v>1382</v>
      </c>
      <c r="F87" s="1">
        <v>21</v>
      </c>
      <c r="G87">
        <v>162</v>
      </c>
    </row>
    <row r="88" spans="1:7" x14ac:dyDescent="0.25">
      <c r="A88" s="1" t="s">
        <v>189</v>
      </c>
      <c r="B88" t="s">
        <v>1364</v>
      </c>
      <c r="C88" t="s">
        <v>66</v>
      </c>
      <c r="D88">
        <v>473</v>
      </c>
      <c r="E88" t="s">
        <v>1363</v>
      </c>
      <c r="F88" s="1">
        <v>22</v>
      </c>
      <c r="G88">
        <v>175</v>
      </c>
    </row>
    <row r="89" spans="1:7" x14ac:dyDescent="0.25">
      <c r="A89" s="1" t="s">
        <v>191</v>
      </c>
      <c r="B89" t="s">
        <v>1359</v>
      </c>
      <c r="C89" t="s">
        <v>141</v>
      </c>
      <c r="D89">
        <v>673</v>
      </c>
      <c r="E89" t="s">
        <v>1358</v>
      </c>
      <c r="F89" s="1">
        <v>23</v>
      </c>
      <c r="G89">
        <v>178</v>
      </c>
    </row>
    <row r="90" spans="1:7" x14ac:dyDescent="0.25">
      <c r="A90" s="1" t="s">
        <v>192</v>
      </c>
      <c r="B90" t="s">
        <v>1336</v>
      </c>
      <c r="C90" t="s">
        <v>37</v>
      </c>
      <c r="D90">
        <v>598</v>
      </c>
      <c r="E90" t="s">
        <v>1335</v>
      </c>
      <c r="F90" s="1">
        <v>24</v>
      </c>
      <c r="G90">
        <v>191</v>
      </c>
    </row>
    <row r="91" spans="1:7" x14ac:dyDescent="0.25">
      <c r="A91" s="1" t="s">
        <v>194</v>
      </c>
      <c r="B91" t="s">
        <v>869</v>
      </c>
      <c r="C91" t="s">
        <v>141</v>
      </c>
      <c r="D91">
        <v>157</v>
      </c>
      <c r="E91" t="s">
        <v>1331</v>
      </c>
      <c r="F91" s="1">
        <v>25</v>
      </c>
      <c r="G91">
        <v>194</v>
      </c>
    </row>
    <row r="92" spans="1:7" x14ac:dyDescent="0.25">
      <c r="A92" s="1" t="s">
        <v>195</v>
      </c>
      <c r="B92" t="s">
        <v>839</v>
      </c>
      <c r="C92" t="s">
        <v>69</v>
      </c>
      <c r="D92">
        <v>1268</v>
      </c>
      <c r="E92" t="s">
        <v>1309</v>
      </c>
      <c r="F92" s="1">
        <v>26</v>
      </c>
      <c r="G92">
        <v>207</v>
      </c>
    </row>
    <row r="93" spans="1:7" x14ac:dyDescent="0.25">
      <c r="A93" s="1" t="s">
        <v>197</v>
      </c>
      <c r="B93" t="s">
        <v>901</v>
      </c>
      <c r="C93" t="s">
        <v>198</v>
      </c>
      <c r="D93">
        <v>297</v>
      </c>
      <c r="E93" t="s">
        <v>1305</v>
      </c>
      <c r="F93" s="1">
        <v>27</v>
      </c>
      <c r="G93">
        <v>210</v>
      </c>
    </row>
    <row r="94" spans="1:7" x14ac:dyDescent="0.25">
      <c r="A94" s="1" t="s">
        <v>199</v>
      </c>
      <c r="B94" t="s">
        <v>845</v>
      </c>
      <c r="C94" t="s">
        <v>69</v>
      </c>
      <c r="D94">
        <v>1259</v>
      </c>
      <c r="E94" t="s">
        <v>1288</v>
      </c>
      <c r="F94" s="1">
        <v>28</v>
      </c>
      <c r="G94">
        <v>223</v>
      </c>
    </row>
    <row r="95" spans="1:7" x14ac:dyDescent="0.25">
      <c r="A95" s="1" t="s">
        <v>201</v>
      </c>
      <c r="B95" t="s">
        <v>1283</v>
      </c>
      <c r="C95" t="s">
        <v>63</v>
      </c>
      <c r="D95">
        <v>104</v>
      </c>
      <c r="E95" t="s">
        <v>371</v>
      </c>
      <c r="F95" s="1">
        <v>29</v>
      </c>
      <c r="G95">
        <v>226</v>
      </c>
    </row>
    <row r="96" spans="1:7" x14ac:dyDescent="0.25">
      <c r="A96" s="1" t="s">
        <v>203</v>
      </c>
      <c r="B96" t="s">
        <v>1267</v>
      </c>
      <c r="C96" t="s">
        <v>150</v>
      </c>
      <c r="D96">
        <v>151</v>
      </c>
      <c r="E96" t="s">
        <v>234</v>
      </c>
      <c r="F96" s="1">
        <v>30</v>
      </c>
      <c r="G96">
        <v>239</v>
      </c>
    </row>
    <row r="97" spans="1:7" x14ac:dyDescent="0.25">
      <c r="A97" s="1" t="s">
        <v>205</v>
      </c>
      <c r="F97" s="1" t="s">
        <v>205</v>
      </c>
    </row>
    <row r="98" spans="1:7" x14ac:dyDescent="0.25">
      <c r="A98" s="1" t="s">
        <v>1</v>
      </c>
      <c r="B98" t="s">
        <v>2</v>
      </c>
      <c r="C98" t="s">
        <v>3</v>
      </c>
      <c r="D98" t="s">
        <v>4</v>
      </c>
      <c r="E98" t="s">
        <v>5</v>
      </c>
      <c r="F98" s="1" t="s">
        <v>504</v>
      </c>
      <c r="G98" t="s">
        <v>505</v>
      </c>
    </row>
    <row r="99" spans="1:7" x14ac:dyDescent="0.25">
      <c r="A99" s="1" t="s">
        <v>206</v>
      </c>
      <c r="B99" t="s">
        <v>1597</v>
      </c>
      <c r="C99" t="s">
        <v>207</v>
      </c>
      <c r="D99">
        <v>412</v>
      </c>
      <c r="E99" t="s">
        <v>1596</v>
      </c>
      <c r="F99" s="1">
        <v>1</v>
      </c>
      <c r="G99">
        <v>8</v>
      </c>
    </row>
    <row r="100" spans="1:7" x14ac:dyDescent="0.25">
      <c r="A100" s="1" t="s">
        <v>209</v>
      </c>
      <c r="B100" t="s">
        <v>903</v>
      </c>
      <c r="C100" t="s">
        <v>210</v>
      </c>
      <c r="D100">
        <v>10</v>
      </c>
      <c r="E100" t="s">
        <v>1595</v>
      </c>
      <c r="F100" s="1">
        <v>2</v>
      </c>
      <c r="G100">
        <v>9</v>
      </c>
    </row>
    <row r="101" spans="1:7" x14ac:dyDescent="0.25">
      <c r="A101" s="1" t="s">
        <v>211</v>
      </c>
      <c r="B101" t="s">
        <v>831</v>
      </c>
      <c r="C101" t="s">
        <v>212</v>
      </c>
      <c r="D101">
        <v>418</v>
      </c>
      <c r="E101" t="s">
        <v>1576</v>
      </c>
      <c r="F101" s="1">
        <v>3</v>
      </c>
      <c r="G101">
        <v>24</v>
      </c>
    </row>
    <row r="102" spans="1:7" x14ac:dyDescent="0.25">
      <c r="A102" s="1" t="s">
        <v>214</v>
      </c>
      <c r="B102" t="s">
        <v>1575</v>
      </c>
      <c r="C102" t="s">
        <v>212</v>
      </c>
      <c r="D102">
        <v>1</v>
      </c>
      <c r="E102" t="s">
        <v>8</v>
      </c>
      <c r="F102" s="1">
        <v>4</v>
      </c>
      <c r="G102">
        <v>25</v>
      </c>
    </row>
    <row r="103" spans="1:7" x14ac:dyDescent="0.25">
      <c r="A103" s="1" t="s">
        <v>216</v>
      </c>
      <c r="B103" t="s">
        <v>1555</v>
      </c>
      <c r="C103" t="s">
        <v>212</v>
      </c>
      <c r="D103">
        <v>384</v>
      </c>
      <c r="E103" t="s">
        <v>134</v>
      </c>
      <c r="F103" s="1">
        <v>5</v>
      </c>
      <c r="G103">
        <v>40</v>
      </c>
    </row>
    <row r="104" spans="1:7" x14ac:dyDescent="0.25">
      <c r="A104" s="1" t="s">
        <v>218</v>
      </c>
      <c r="B104" t="s">
        <v>1554</v>
      </c>
      <c r="C104" t="s">
        <v>212</v>
      </c>
      <c r="D104">
        <v>178</v>
      </c>
      <c r="E104" t="s">
        <v>471</v>
      </c>
      <c r="F104" s="1">
        <v>6</v>
      </c>
      <c r="G104">
        <v>41</v>
      </c>
    </row>
    <row r="105" spans="1:7" x14ac:dyDescent="0.25">
      <c r="A105" s="1" t="s">
        <v>220</v>
      </c>
      <c r="B105" t="s">
        <v>1529</v>
      </c>
      <c r="C105" t="s">
        <v>212</v>
      </c>
      <c r="D105">
        <v>434</v>
      </c>
      <c r="E105" t="s">
        <v>1528</v>
      </c>
      <c r="F105" s="1">
        <v>7</v>
      </c>
      <c r="G105">
        <v>56</v>
      </c>
    </row>
    <row r="106" spans="1:7" x14ac:dyDescent="0.25">
      <c r="A106" s="1" t="s">
        <v>222</v>
      </c>
      <c r="B106" t="s">
        <v>1527</v>
      </c>
      <c r="C106" t="s">
        <v>212</v>
      </c>
      <c r="D106">
        <v>16</v>
      </c>
      <c r="E106" t="s">
        <v>1526</v>
      </c>
      <c r="F106" s="1">
        <v>8</v>
      </c>
      <c r="G106">
        <v>57</v>
      </c>
    </row>
    <row r="107" spans="1:7" x14ac:dyDescent="0.25">
      <c r="A107" s="1" t="s">
        <v>224</v>
      </c>
      <c r="B107" t="s">
        <v>846</v>
      </c>
      <c r="C107" t="s">
        <v>212</v>
      </c>
      <c r="D107">
        <v>579</v>
      </c>
      <c r="E107" t="s">
        <v>200</v>
      </c>
      <c r="F107" s="1">
        <v>9</v>
      </c>
      <c r="G107">
        <v>72</v>
      </c>
    </row>
    <row r="108" spans="1:7" x14ac:dyDescent="0.25">
      <c r="A108" s="1" t="s">
        <v>226</v>
      </c>
      <c r="B108" t="s">
        <v>1505</v>
      </c>
      <c r="C108" t="s">
        <v>212</v>
      </c>
      <c r="D108">
        <v>142</v>
      </c>
      <c r="E108" t="s">
        <v>408</v>
      </c>
      <c r="F108" s="1">
        <v>10</v>
      </c>
      <c r="G108">
        <v>73</v>
      </c>
    </row>
    <row r="109" spans="1:7" x14ac:dyDescent="0.25">
      <c r="A109" s="1" t="s">
        <v>228</v>
      </c>
      <c r="B109" t="s">
        <v>847</v>
      </c>
      <c r="C109" t="s">
        <v>212</v>
      </c>
      <c r="D109">
        <v>1824</v>
      </c>
      <c r="E109" t="s">
        <v>1486</v>
      </c>
      <c r="F109" s="1">
        <v>11</v>
      </c>
      <c r="G109">
        <v>88</v>
      </c>
    </row>
    <row r="110" spans="1:7" x14ac:dyDescent="0.25">
      <c r="A110" s="1" t="s">
        <v>230</v>
      </c>
      <c r="B110" t="s">
        <v>1485</v>
      </c>
      <c r="C110" t="s">
        <v>212</v>
      </c>
      <c r="D110">
        <v>9</v>
      </c>
      <c r="E110" t="s">
        <v>88</v>
      </c>
      <c r="F110" s="1">
        <v>12</v>
      </c>
      <c r="G110">
        <v>89</v>
      </c>
    </row>
    <row r="111" spans="1:7" x14ac:dyDescent="0.25">
      <c r="A111" s="1" t="s">
        <v>232</v>
      </c>
      <c r="B111" t="s">
        <v>905</v>
      </c>
      <c r="C111" t="s">
        <v>212</v>
      </c>
      <c r="D111">
        <v>226</v>
      </c>
      <c r="E111" t="s">
        <v>1466</v>
      </c>
      <c r="F111" s="1">
        <v>13</v>
      </c>
      <c r="G111">
        <v>104</v>
      </c>
    </row>
    <row r="112" spans="1:7" x14ac:dyDescent="0.25">
      <c r="A112" s="1" t="s">
        <v>233</v>
      </c>
      <c r="B112" t="s">
        <v>1465</v>
      </c>
      <c r="C112" t="s">
        <v>212</v>
      </c>
      <c r="D112">
        <v>35</v>
      </c>
      <c r="E112" t="s">
        <v>217</v>
      </c>
      <c r="F112" s="1">
        <v>14</v>
      </c>
      <c r="G112">
        <v>105</v>
      </c>
    </row>
    <row r="113" spans="1:7" x14ac:dyDescent="0.25">
      <c r="A113" s="1" t="s">
        <v>235</v>
      </c>
      <c r="B113" t="s">
        <v>1443</v>
      </c>
      <c r="C113" t="s">
        <v>212</v>
      </c>
      <c r="D113">
        <v>408</v>
      </c>
      <c r="E113" t="s">
        <v>1442</v>
      </c>
      <c r="F113" s="1">
        <v>15</v>
      </c>
      <c r="G113">
        <v>120</v>
      </c>
    </row>
    <row r="114" spans="1:7" x14ac:dyDescent="0.25">
      <c r="A114" s="1" t="s">
        <v>237</v>
      </c>
      <c r="B114" t="s">
        <v>1441</v>
      </c>
      <c r="C114" t="s">
        <v>212</v>
      </c>
      <c r="D114">
        <v>51</v>
      </c>
      <c r="E114" t="s">
        <v>108</v>
      </c>
      <c r="F114" s="1">
        <v>16</v>
      </c>
      <c r="G114">
        <v>121</v>
      </c>
    </row>
    <row r="115" spans="1:7" x14ac:dyDescent="0.25">
      <c r="A115" s="1" t="s">
        <v>239</v>
      </c>
      <c r="B115" t="s">
        <v>1422</v>
      </c>
      <c r="C115" t="s">
        <v>212</v>
      </c>
      <c r="D115">
        <v>50</v>
      </c>
      <c r="E115" t="s">
        <v>174</v>
      </c>
      <c r="F115" s="1">
        <v>17</v>
      </c>
      <c r="G115">
        <v>136</v>
      </c>
    </row>
    <row r="116" spans="1:7" x14ac:dyDescent="0.25">
      <c r="A116" s="1" t="s">
        <v>241</v>
      </c>
      <c r="B116" t="s">
        <v>1421</v>
      </c>
      <c r="C116" t="s">
        <v>212</v>
      </c>
      <c r="D116">
        <v>1720</v>
      </c>
      <c r="E116" t="s">
        <v>1420</v>
      </c>
      <c r="F116" s="1">
        <v>18</v>
      </c>
      <c r="G116">
        <v>137</v>
      </c>
    </row>
    <row r="117" spans="1:7" x14ac:dyDescent="0.25">
      <c r="A117" s="1" t="s">
        <v>243</v>
      </c>
      <c r="B117" t="s">
        <v>1398</v>
      </c>
      <c r="C117" t="s">
        <v>210</v>
      </c>
      <c r="D117">
        <v>49</v>
      </c>
      <c r="E117" t="s">
        <v>238</v>
      </c>
      <c r="F117" s="1">
        <v>19</v>
      </c>
      <c r="G117">
        <v>152</v>
      </c>
    </row>
    <row r="118" spans="1:7" x14ac:dyDescent="0.25">
      <c r="A118" s="1" t="s">
        <v>245</v>
      </c>
      <c r="B118" t="s">
        <v>1397</v>
      </c>
      <c r="C118" t="s">
        <v>212</v>
      </c>
      <c r="D118">
        <v>259</v>
      </c>
      <c r="E118" t="s">
        <v>1396</v>
      </c>
      <c r="F118" s="1">
        <v>20</v>
      </c>
      <c r="G118">
        <v>153</v>
      </c>
    </row>
    <row r="119" spans="1:7" x14ac:dyDescent="0.25">
      <c r="A119" s="1" t="s">
        <v>247</v>
      </c>
      <c r="B119" t="s">
        <v>1373</v>
      </c>
      <c r="C119" t="s">
        <v>212</v>
      </c>
      <c r="D119">
        <v>139</v>
      </c>
      <c r="E119" t="s">
        <v>460</v>
      </c>
      <c r="F119" s="1">
        <v>21</v>
      </c>
      <c r="G119">
        <v>168</v>
      </c>
    </row>
    <row r="120" spans="1:7" x14ac:dyDescent="0.25">
      <c r="A120" s="1" t="s">
        <v>249</v>
      </c>
      <c r="B120" t="s">
        <v>871</v>
      </c>
      <c r="C120" t="s">
        <v>212</v>
      </c>
      <c r="D120">
        <v>1186</v>
      </c>
      <c r="E120" t="s">
        <v>1372</v>
      </c>
      <c r="F120" s="1">
        <v>22</v>
      </c>
      <c r="G120">
        <v>169</v>
      </c>
    </row>
    <row r="121" spans="1:7" x14ac:dyDescent="0.25">
      <c r="A121" s="1" t="s">
        <v>250</v>
      </c>
      <c r="B121" t="s">
        <v>1348</v>
      </c>
      <c r="C121" t="s">
        <v>212</v>
      </c>
      <c r="D121">
        <v>1809</v>
      </c>
      <c r="E121" t="s">
        <v>1347</v>
      </c>
      <c r="F121" s="1">
        <v>23</v>
      </c>
      <c r="G121">
        <v>184</v>
      </c>
    </row>
    <row r="122" spans="1:7" x14ac:dyDescent="0.25">
      <c r="A122" s="1" t="s">
        <v>252</v>
      </c>
      <c r="B122" t="s">
        <v>1346</v>
      </c>
      <c r="C122" t="s">
        <v>210</v>
      </c>
      <c r="D122">
        <v>1749</v>
      </c>
      <c r="E122" t="s">
        <v>1345</v>
      </c>
      <c r="F122" s="1">
        <v>24</v>
      </c>
      <c r="G122">
        <v>185</v>
      </c>
    </row>
    <row r="123" spans="1:7" x14ac:dyDescent="0.25">
      <c r="A123" s="1" t="s">
        <v>254</v>
      </c>
      <c r="B123" t="s">
        <v>1321</v>
      </c>
      <c r="C123" t="s">
        <v>212</v>
      </c>
      <c r="D123">
        <v>1823</v>
      </c>
      <c r="E123" t="s">
        <v>1320</v>
      </c>
      <c r="F123" s="1">
        <v>25</v>
      </c>
      <c r="G123">
        <v>200</v>
      </c>
    </row>
    <row r="124" spans="1:7" x14ac:dyDescent="0.25">
      <c r="A124" s="1" t="s">
        <v>256</v>
      </c>
      <c r="B124" t="s">
        <v>1319</v>
      </c>
      <c r="C124" t="s">
        <v>212</v>
      </c>
      <c r="D124">
        <v>443</v>
      </c>
      <c r="E124" t="s">
        <v>493</v>
      </c>
      <c r="F124" s="1">
        <v>26</v>
      </c>
      <c r="G124">
        <v>201</v>
      </c>
    </row>
    <row r="125" spans="1:7" x14ac:dyDescent="0.25">
      <c r="A125" s="1" t="s">
        <v>258</v>
      </c>
      <c r="B125" t="s">
        <v>1298</v>
      </c>
      <c r="C125" t="s">
        <v>212</v>
      </c>
      <c r="D125">
        <v>459</v>
      </c>
      <c r="E125" t="s">
        <v>1297</v>
      </c>
      <c r="F125" s="1">
        <v>27</v>
      </c>
      <c r="G125">
        <v>216</v>
      </c>
    </row>
    <row r="126" spans="1:7" x14ac:dyDescent="0.25">
      <c r="A126" s="1" t="s">
        <v>260</v>
      </c>
      <c r="B126" t="s">
        <v>1296</v>
      </c>
      <c r="C126" t="s">
        <v>212</v>
      </c>
      <c r="D126">
        <v>605</v>
      </c>
      <c r="E126" t="s">
        <v>1295</v>
      </c>
      <c r="F126" s="1">
        <v>28</v>
      </c>
      <c r="G126">
        <v>217</v>
      </c>
    </row>
    <row r="127" spans="1:7" x14ac:dyDescent="0.25">
      <c r="A127" s="1" t="s">
        <v>262</v>
      </c>
      <c r="B127" t="s">
        <v>848</v>
      </c>
      <c r="C127" t="s">
        <v>212</v>
      </c>
      <c r="D127">
        <v>1228</v>
      </c>
      <c r="E127" t="s">
        <v>1276</v>
      </c>
      <c r="F127" s="1">
        <v>29</v>
      </c>
      <c r="G127">
        <v>232</v>
      </c>
    </row>
    <row r="128" spans="1:7" x14ac:dyDescent="0.25">
      <c r="A128" s="1" t="s">
        <v>264</v>
      </c>
      <c r="B128" t="s">
        <v>849</v>
      </c>
      <c r="C128" t="s">
        <v>212</v>
      </c>
      <c r="D128">
        <v>36</v>
      </c>
      <c r="E128" t="s">
        <v>225</v>
      </c>
      <c r="F128" s="1">
        <v>30</v>
      </c>
      <c r="G128">
        <v>233</v>
      </c>
    </row>
    <row r="129" spans="1:7" x14ac:dyDescent="0.25">
      <c r="A129" s="1" t="s">
        <v>266</v>
      </c>
      <c r="F129" s="1" t="s">
        <v>266</v>
      </c>
    </row>
    <row r="130" spans="1:7" x14ac:dyDescent="0.25">
      <c r="A130" s="1" t="s">
        <v>1</v>
      </c>
      <c r="B130" t="s">
        <v>2</v>
      </c>
      <c r="C130" t="s">
        <v>3</v>
      </c>
      <c r="D130" t="s">
        <v>4</v>
      </c>
      <c r="E130" t="s">
        <v>5</v>
      </c>
      <c r="F130" s="1" t="s">
        <v>504</v>
      </c>
      <c r="G130" t="s">
        <v>505</v>
      </c>
    </row>
    <row r="131" spans="1:7" x14ac:dyDescent="0.25">
      <c r="A131" s="1" t="s">
        <v>267</v>
      </c>
      <c r="B131" t="s">
        <v>1602</v>
      </c>
      <c r="C131" t="s">
        <v>50</v>
      </c>
      <c r="D131">
        <v>168</v>
      </c>
      <c r="E131" t="s">
        <v>289</v>
      </c>
      <c r="F131" s="1">
        <v>1</v>
      </c>
      <c r="G131">
        <v>4</v>
      </c>
    </row>
    <row r="132" spans="1:7" x14ac:dyDescent="0.25">
      <c r="A132" s="1" t="s">
        <v>269</v>
      </c>
      <c r="B132" t="s">
        <v>873</v>
      </c>
      <c r="C132" t="s">
        <v>198</v>
      </c>
      <c r="D132">
        <v>193</v>
      </c>
      <c r="E132" t="s">
        <v>1591</v>
      </c>
      <c r="F132" s="1">
        <v>2</v>
      </c>
      <c r="G132">
        <v>13</v>
      </c>
    </row>
    <row r="133" spans="1:7" x14ac:dyDescent="0.25">
      <c r="A133" s="1" t="s">
        <v>270</v>
      </c>
      <c r="B133" t="s">
        <v>1583</v>
      </c>
      <c r="C133" t="s">
        <v>112</v>
      </c>
      <c r="D133">
        <v>559</v>
      </c>
      <c r="E133" t="s">
        <v>1582</v>
      </c>
      <c r="F133" s="1">
        <v>3</v>
      </c>
      <c r="G133">
        <v>20</v>
      </c>
    </row>
    <row r="134" spans="1:7" x14ac:dyDescent="0.25">
      <c r="A134" s="1" t="s">
        <v>272</v>
      </c>
      <c r="B134" t="s">
        <v>840</v>
      </c>
      <c r="C134" t="s">
        <v>141</v>
      </c>
      <c r="D134">
        <v>242</v>
      </c>
      <c r="E134" t="s">
        <v>1569</v>
      </c>
      <c r="F134" s="1">
        <v>4</v>
      </c>
      <c r="G134">
        <v>29</v>
      </c>
    </row>
    <row r="135" spans="1:7" x14ac:dyDescent="0.25">
      <c r="A135" s="1" t="s">
        <v>274</v>
      </c>
      <c r="B135" t="s">
        <v>1559</v>
      </c>
      <c r="C135" t="s">
        <v>24</v>
      </c>
      <c r="D135">
        <v>273</v>
      </c>
      <c r="E135" t="s">
        <v>255</v>
      </c>
      <c r="F135" s="1">
        <v>5</v>
      </c>
      <c r="G135">
        <v>36</v>
      </c>
    </row>
    <row r="136" spans="1:7" x14ac:dyDescent="0.25">
      <c r="A136" s="1" t="s">
        <v>276</v>
      </c>
      <c r="B136" t="s">
        <v>1549</v>
      </c>
      <c r="C136" t="s">
        <v>37</v>
      </c>
      <c r="D136">
        <v>244</v>
      </c>
      <c r="E136" t="s">
        <v>1548</v>
      </c>
      <c r="F136" s="1">
        <v>6</v>
      </c>
      <c r="G136">
        <v>45</v>
      </c>
    </row>
    <row r="137" spans="1:7" x14ac:dyDescent="0.25">
      <c r="A137" s="1" t="s">
        <v>278</v>
      </c>
      <c r="B137" t="s">
        <v>1537</v>
      </c>
      <c r="C137" t="s">
        <v>106</v>
      </c>
      <c r="D137">
        <v>17</v>
      </c>
      <c r="E137" t="s">
        <v>1536</v>
      </c>
      <c r="F137" s="1">
        <v>7</v>
      </c>
      <c r="G137">
        <v>52</v>
      </c>
    </row>
    <row r="138" spans="1:7" x14ac:dyDescent="0.25">
      <c r="A138" s="1" t="s">
        <v>280</v>
      </c>
      <c r="B138" t="s">
        <v>1521</v>
      </c>
      <c r="C138" t="s">
        <v>178</v>
      </c>
      <c r="D138">
        <v>210</v>
      </c>
      <c r="E138" t="s">
        <v>1520</v>
      </c>
      <c r="F138" s="1">
        <v>8</v>
      </c>
      <c r="G138">
        <v>61</v>
      </c>
    </row>
    <row r="139" spans="1:7" x14ac:dyDescent="0.25">
      <c r="A139" s="1" t="s">
        <v>282</v>
      </c>
      <c r="B139" t="s">
        <v>832</v>
      </c>
      <c r="C139" t="s">
        <v>178</v>
      </c>
      <c r="D139">
        <v>1796</v>
      </c>
      <c r="E139" t="s">
        <v>1510</v>
      </c>
      <c r="F139" s="1">
        <v>9</v>
      </c>
      <c r="G139">
        <v>68</v>
      </c>
    </row>
    <row r="140" spans="1:7" x14ac:dyDescent="0.25">
      <c r="A140" s="1" t="s">
        <v>284</v>
      </c>
      <c r="B140" t="s">
        <v>1499</v>
      </c>
      <c r="C140" t="s">
        <v>207</v>
      </c>
      <c r="D140">
        <v>66</v>
      </c>
      <c r="E140" t="s">
        <v>1498</v>
      </c>
      <c r="F140" s="1">
        <v>10</v>
      </c>
      <c r="G140">
        <v>77</v>
      </c>
    </row>
    <row r="141" spans="1:7" x14ac:dyDescent="0.25">
      <c r="A141" s="1" t="s">
        <v>286</v>
      </c>
      <c r="B141" t="s">
        <v>1491</v>
      </c>
      <c r="C141" t="s">
        <v>27</v>
      </c>
      <c r="D141">
        <v>627</v>
      </c>
      <c r="E141" t="s">
        <v>1490</v>
      </c>
      <c r="F141" s="1">
        <v>11</v>
      </c>
      <c r="G141">
        <v>84</v>
      </c>
    </row>
    <row r="142" spans="1:7" x14ac:dyDescent="0.25">
      <c r="A142" s="1" t="s">
        <v>288</v>
      </c>
      <c r="B142" t="s">
        <v>1480</v>
      </c>
      <c r="C142" t="s">
        <v>27</v>
      </c>
      <c r="D142">
        <v>130</v>
      </c>
      <c r="E142" t="s">
        <v>342</v>
      </c>
      <c r="F142" s="1">
        <v>12</v>
      </c>
      <c r="G142">
        <v>93</v>
      </c>
    </row>
    <row r="143" spans="1:7" x14ac:dyDescent="0.25">
      <c r="A143" s="1" t="s">
        <v>290</v>
      </c>
      <c r="B143" t="s">
        <v>1472</v>
      </c>
      <c r="C143" t="s">
        <v>207</v>
      </c>
      <c r="D143">
        <v>172</v>
      </c>
      <c r="E143" t="s">
        <v>1471</v>
      </c>
      <c r="F143" s="1">
        <v>13</v>
      </c>
      <c r="G143">
        <v>100</v>
      </c>
    </row>
    <row r="144" spans="1:7" x14ac:dyDescent="0.25">
      <c r="A144" s="1" t="s">
        <v>292</v>
      </c>
      <c r="B144" t="s">
        <v>1461</v>
      </c>
      <c r="C144" t="s">
        <v>178</v>
      </c>
      <c r="D144">
        <v>173</v>
      </c>
      <c r="E144" t="s">
        <v>1460</v>
      </c>
      <c r="F144" s="1">
        <v>14</v>
      </c>
      <c r="G144">
        <v>109</v>
      </c>
    </row>
    <row r="145" spans="1:7" x14ac:dyDescent="0.25">
      <c r="A145" s="1" t="s">
        <v>294</v>
      </c>
      <c r="B145" t="s">
        <v>1450</v>
      </c>
      <c r="C145" t="s">
        <v>27</v>
      </c>
      <c r="D145">
        <v>431</v>
      </c>
      <c r="E145" t="s">
        <v>1449</v>
      </c>
      <c r="F145" s="1">
        <v>15</v>
      </c>
      <c r="G145">
        <v>116</v>
      </c>
    </row>
    <row r="146" spans="1:7" x14ac:dyDescent="0.25">
      <c r="A146" s="1" t="s">
        <v>296</v>
      </c>
      <c r="B146" t="s">
        <v>833</v>
      </c>
      <c r="C146" t="s">
        <v>21</v>
      </c>
      <c r="D146">
        <v>315</v>
      </c>
      <c r="E146" t="s">
        <v>1438</v>
      </c>
      <c r="F146" s="1">
        <v>16</v>
      </c>
      <c r="G146">
        <v>125</v>
      </c>
    </row>
    <row r="147" spans="1:7" x14ac:dyDescent="0.25">
      <c r="A147" s="1" t="s">
        <v>298</v>
      </c>
      <c r="B147" t="s">
        <v>907</v>
      </c>
      <c r="C147" t="s">
        <v>16</v>
      </c>
      <c r="D147">
        <v>28</v>
      </c>
      <c r="E147" t="s">
        <v>1428</v>
      </c>
      <c r="F147" s="1">
        <v>17</v>
      </c>
      <c r="G147">
        <v>132</v>
      </c>
    </row>
    <row r="148" spans="1:7" x14ac:dyDescent="0.25">
      <c r="A148" s="1" t="s">
        <v>299</v>
      </c>
      <c r="B148" t="s">
        <v>1413</v>
      </c>
      <c r="C148" t="s">
        <v>13</v>
      </c>
      <c r="D148">
        <v>46</v>
      </c>
      <c r="E148" t="s">
        <v>293</v>
      </c>
      <c r="F148" s="1">
        <v>18</v>
      </c>
      <c r="G148">
        <v>141</v>
      </c>
    </row>
    <row r="149" spans="1:7" x14ac:dyDescent="0.25">
      <c r="A149" s="1" t="s">
        <v>301</v>
      </c>
      <c r="B149" t="s">
        <v>1402</v>
      </c>
      <c r="C149" t="s">
        <v>61</v>
      </c>
      <c r="D149">
        <v>11</v>
      </c>
      <c r="E149" t="s">
        <v>336</v>
      </c>
      <c r="F149" s="1">
        <v>19</v>
      </c>
      <c r="G149">
        <v>148</v>
      </c>
    </row>
    <row r="150" spans="1:7" x14ac:dyDescent="0.25">
      <c r="A150" s="1" t="s">
        <v>303</v>
      </c>
      <c r="B150" t="s">
        <v>1391</v>
      </c>
      <c r="C150" t="s">
        <v>10</v>
      </c>
      <c r="D150">
        <v>73</v>
      </c>
      <c r="E150" t="s">
        <v>246</v>
      </c>
      <c r="F150" s="1">
        <v>20</v>
      </c>
      <c r="G150">
        <v>157</v>
      </c>
    </row>
    <row r="151" spans="1:7" x14ac:dyDescent="0.25">
      <c r="A151" s="1" t="s">
        <v>305</v>
      </c>
      <c r="B151" t="s">
        <v>1379</v>
      </c>
      <c r="C151" t="s">
        <v>306</v>
      </c>
      <c r="D151">
        <v>110</v>
      </c>
      <c r="E151" t="s">
        <v>383</v>
      </c>
      <c r="F151" s="1">
        <v>21</v>
      </c>
      <c r="G151">
        <v>164</v>
      </c>
    </row>
    <row r="152" spans="1:7" x14ac:dyDescent="0.25">
      <c r="A152" s="1" t="s">
        <v>308</v>
      </c>
      <c r="B152" t="s">
        <v>1367</v>
      </c>
      <c r="C152" t="s">
        <v>94</v>
      </c>
      <c r="D152">
        <v>45</v>
      </c>
      <c r="E152" t="s">
        <v>344</v>
      </c>
      <c r="F152" s="1">
        <v>22</v>
      </c>
      <c r="G152">
        <v>173</v>
      </c>
    </row>
    <row r="153" spans="1:7" x14ac:dyDescent="0.25">
      <c r="A153" s="1" t="s">
        <v>310</v>
      </c>
      <c r="B153" t="s">
        <v>1355</v>
      </c>
      <c r="C153" t="s">
        <v>207</v>
      </c>
      <c r="D153">
        <v>106</v>
      </c>
      <c r="E153" t="s">
        <v>1354</v>
      </c>
      <c r="F153" s="1">
        <v>23</v>
      </c>
      <c r="G153">
        <v>180</v>
      </c>
    </row>
    <row r="154" spans="1:7" x14ac:dyDescent="0.25">
      <c r="A154" s="1" t="s">
        <v>312</v>
      </c>
      <c r="B154" t="s">
        <v>850</v>
      </c>
      <c r="C154" t="s">
        <v>103</v>
      </c>
      <c r="D154">
        <v>1756</v>
      </c>
      <c r="E154" t="s">
        <v>1339</v>
      </c>
      <c r="F154" s="1">
        <v>24</v>
      </c>
      <c r="G154">
        <v>189</v>
      </c>
    </row>
    <row r="155" spans="1:7" x14ac:dyDescent="0.25">
      <c r="A155" s="1" t="s">
        <v>314</v>
      </c>
      <c r="B155" t="s">
        <v>1329</v>
      </c>
      <c r="C155" t="s">
        <v>178</v>
      </c>
      <c r="D155">
        <v>288</v>
      </c>
      <c r="E155" t="s">
        <v>1328</v>
      </c>
      <c r="F155" s="1">
        <v>25</v>
      </c>
      <c r="G155">
        <v>196</v>
      </c>
    </row>
    <row r="156" spans="1:7" x14ac:dyDescent="0.25">
      <c r="A156" s="1" t="s">
        <v>316</v>
      </c>
      <c r="B156" t="s">
        <v>1312</v>
      </c>
      <c r="C156" t="s">
        <v>207</v>
      </c>
      <c r="D156">
        <v>379</v>
      </c>
      <c r="E156" t="s">
        <v>1311</v>
      </c>
      <c r="F156" s="1">
        <v>26</v>
      </c>
      <c r="G156">
        <v>205</v>
      </c>
    </row>
    <row r="157" spans="1:7" x14ac:dyDescent="0.25">
      <c r="A157" s="1" t="s">
        <v>318</v>
      </c>
      <c r="B157" t="s">
        <v>1163</v>
      </c>
      <c r="C157" t="s">
        <v>32</v>
      </c>
      <c r="D157">
        <v>294</v>
      </c>
      <c r="E157" t="s">
        <v>142</v>
      </c>
      <c r="F157" s="1">
        <v>27</v>
      </c>
      <c r="G157">
        <v>212</v>
      </c>
    </row>
    <row r="158" spans="1:7" x14ac:dyDescent="0.25">
      <c r="A158" s="1" t="s">
        <v>320</v>
      </c>
      <c r="B158" t="s">
        <v>1291</v>
      </c>
      <c r="C158" t="s">
        <v>321</v>
      </c>
      <c r="D158">
        <v>154</v>
      </c>
      <c r="E158" t="s">
        <v>307</v>
      </c>
      <c r="F158" s="1">
        <v>28</v>
      </c>
      <c r="G158">
        <v>221</v>
      </c>
    </row>
    <row r="159" spans="1:7" x14ac:dyDescent="0.25">
      <c r="A159" s="1" t="s">
        <v>323</v>
      </c>
      <c r="B159" t="s">
        <v>1153</v>
      </c>
      <c r="C159" t="s">
        <v>146</v>
      </c>
      <c r="D159">
        <v>1773</v>
      </c>
      <c r="E159" t="s">
        <v>1281</v>
      </c>
      <c r="F159" s="1">
        <v>29</v>
      </c>
      <c r="G159">
        <v>228</v>
      </c>
    </row>
    <row r="160" spans="1:7" x14ac:dyDescent="0.25">
      <c r="A160" s="1" t="s">
        <v>325</v>
      </c>
      <c r="B160" t="s">
        <v>1197</v>
      </c>
      <c r="C160" t="s">
        <v>326</v>
      </c>
      <c r="D160">
        <v>355</v>
      </c>
      <c r="E160" t="s">
        <v>1270</v>
      </c>
      <c r="F160" s="1">
        <v>30</v>
      </c>
      <c r="G160">
        <v>237</v>
      </c>
    </row>
    <row r="161" spans="1:7" x14ac:dyDescent="0.25">
      <c r="A161" s="1" t="s">
        <v>328</v>
      </c>
      <c r="F161" s="1" t="s">
        <v>328</v>
      </c>
    </row>
    <row r="162" spans="1:7" x14ac:dyDescent="0.25">
      <c r="A162" s="1" t="s">
        <v>1</v>
      </c>
      <c r="B162" t="s">
        <v>2</v>
      </c>
      <c r="C162" t="s">
        <v>3</v>
      </c>
      <c r="D162" t="s">
        <v>4</v>
      </c>
      <c r="E162" t="s">
        <v>5</v>
      </c>
      <c r="F162" s="1" t="s">
        <v>504</v>
      </c>
      <c r="G162" t="s">
        <v>505</v>
      </c>
    </row>
    <row r="163" spans="1:7" x14ac:dyDescent="0.25">
      <c r="A163" s="1" t="s">
        <v>329</v>
      </c>
      <c r="B163" t="s">
        <v>1600</v>
      </c>
      <c r="C163" t="s">
        <v>45</v>
      </c>
      <c r="D163">
        <v>1242</v>
      </c>
      <c r="E163" t="s">
        <v>1599</v>
      </c>
      <c r="F163" s="1">
        <v>1</v>
      </c>
      <c r="G163">
        <v>6</v>
      </c>
    </row>
    <row r="164" spans="1:7" x14ac:dyDescent="0.25">
      <c r="A164" s="1" t="s">
        <v>331</v>
      </c>
      <c r="B164" t="s">
        <v>834</v>
      </c>
      <c r="C164" t="s">
        <v>106</v>
      </c>
      <c r="D164">
        <v>646</v>
      </c>
      <c r="E164" t="s">
        <v>1593</v>
      </c>
      <c r="F164" s="1">
        <v>2</v>
      </c>
      <c r="G164">
        <v>11</v>
      </c>
    </row>
    <row r="165" spans="1:7" x14ac:dyDescent="0.25">
      <c r="A165" s="1" t="s">
        <v>333</v>
      </c>
      <c r="B165" t="s">
        <v>1579</v>
      </c>
      <c r="C165" t="s">
        <v>125</v>
      </c>
      <c r="D165">
        <v>72</v>
      </c>
      <c r="E165" t="s">
        <v>244</v>
      </c>
      <c r="F165" s="1">
        <v>3</v>
      </c>
      <c r="G165">
        <v>22</v>
      </c>
    </row>
    <row r="166" spans="1:7" x14ac:dyDescent="0.25">
      <c r="A166" s="1" t="s">
        <v>335</v>
      </c>
      <c r="B166" t="s">
        <v>1572</v>
      </c>
      <c r="C166" t="s">
        <v>187</v>
      </c>
      <c r="D166">
        <v>83</v>
      </c>
      <c r="E166" t="s">
        <v>485</v>
      </c>
      <c r="F166" s="1">
        <v>4</v>
      </c>
      <c r="G166">
        <v>27</v>
      </c>
    </row>
    <row r="167" spans="1:7" x14ac:dyDescent="0.25">
      <c r="A167" s="1" t="s">
        <v>337</v>
      </c>
      <c r="B167" t="s">
        <v>841</v>
      </c>
      <c r="C167" t="s">
        <v>141</v>
      </c>
      <c r="D167">
        <v>421</v>
      </c>
      <c r="E167" t="s">
        <v>1557</v>
      </c>
      <c r="F167" s="1">
        <v>5</v>
      </c>
      <c r="G167">
        <v>38</v>
      </c>
    </row>
    <row r="168" spans="1:7" x14ac:dyDescent="0.25">
      <c r="A168" s="1" t="s">
        <v>339</v>
      </c>
      <c r="B168" t="s">
        <v>1551</v>
      </c>
      <c r="C168" t="s">
        <v>50</v>
      </c>
      <c r="D168">
        <v>34</v>
      </c>
      <c r="E168" t="s">
        <v>402</v>
      </c>
      <c r="F168" s="1">
        <v>6</v>
      </c>
      <c r="G168">
        <v>43</v>
      </c>
    </row>
    <row r="169" spans="1:7" x14ac:dyDescent="0.25">
      <c r="A169" s="1" t="s">
        <v>341</v>
      </c>
      <c r="B169" t="s">
        <v>1533</v>
      </c>
      <c r="C169" t="s">
        <v>13</v>
      </c>
      <c r="D169">
        <v>124</v>
      </c>
      <c r="E169" t="s">
        <v>1532</v>
      </c>
      <c r="F169" s="1">
        <v>7</v>
      </c>
      <c r="G169">
        <v>54</v>
      </c>
    </row>
    <row r="170" spans="1:7" x14ac:dyDescent="0.25">
      <c r="A170" s="1" t="s">
        <v>343</v>
      </c>
      <c r="B170" t="s">
        <v>1523</v>
      </c>
      <c r="C170" t="s">
        <v>66</v>
      </c>
      <c r="D170">
        <v>103</v>
      </c>
      <c r="E170" t="s">
        <v>322</v>
      </c>
      <c r="F170" s="1">
        <v>8</v>
      </c>
      <c r="G170">
        <v>59</v>
      </c>
    </row>
    <row r="171" spans="1:7" x14ac:dyDescent="0.25">
      <c r="A171" s="1" t="s">
        <v>345</v>
      </c>
      <c r="B171" t="s">
        <v>875</v>
      </c>
      <c r="C171" t="s">
        <v>94</v>
      </c>
      <c r="D171">
        <v>116</v>
      </c>
      <c r="E171" t="s">
        <v>1507</v>
      </c>
      <c r="F171" s="1">
        <v>9</v>
      </c>
      <c r="G171">
        <v>70</v>
      </c>
    </row>
    <row r="172" spans="1:7" x14ac:dyDescent="0.25">
      <c r="A172" s="1" t="s">
        <v>346</v>
      </c>
      <c r="B172" t="s">
        <v>1502</v>
      </c>
      <c r="C172" t="s">
        <v>198</v>
      </c>
      <c r="D172">
        <v>2</v>
      </c>
      <c r="E172" t="s">
        <v>11</v>
      </c>
      <c r="F172" s="1">
        <v>10</v>
      </c>
      <c r="G172">
        <v>75</v>
      </c>
    </row>
    <row r="173" spans="1:7" x14ac:dyDescent="0.25">
      <c r="A173" s="1" t="s">
        <v>348</v>
      </c>
      <c r="B173" t="s">
        <v>1488</v>
      </c>
      <c r="C173" t="s">
        <v>349</v>
      </c>
      <c r="D173">
        <v>61</v>
      </c>
      <c r="E173" t="s">
        <v>17</v>
      </c>
      <c r="F173" s="1">
        <v>11</v>
      </c>
      <c r="G173">
        <v>86</v>
      </c>
    </row>
    <row r="174" spans="1:7" x14ac:dyDescent="0.25">
      <c r="A174" s="1" t="s">
        <v>351</v>
      </c>
      <c r="B174" t="s">
        <v>1483</v>
      </c>
      <c r="C174" t="s">
        <v>212</v>
      </c>
      <c r="D174">
        <v>334</v>
      </c>
      <c r="E174" t="s">
        <v>1482</v>
      </c>
      <c r="F174" s="1">
        <v>12</v>
      </c>
      <c r="G174">
        <v>91</v>
      </c>
    </row>
    <row r="175" spans="1:7" x14ac:dyDescent="0.25">
      <c r="A175" s="1" t="s">
        <v>353</v>
      </c>
      <c r="B175" t="s">
        <v>909</v>
      </c>
      <c r="C175" t="s">
        <v>349</v>
      </c>
      <c r="D175">
        <v>289</v>
      </c>
      <c r="E175" t="s">
        <v>1468</v>
      </c>
      <c r="F175" s="1">
        <v>13</v>
      </c>
      <c r="G175">
        <v>102</v>
      </c>
    </row>
    <row r="176" spans="1:7" x14ac:dyDescent="0.25">
      <c r="A176" s="1" t="s">
        <v>354</v>
      </c>
      <c r="B176" t="s">
        <v>877</v>
      </c>
      <c r="C176" t="s">
        <v>27</v>
      </c>
      <c r="D176">
        <v>346</v>
      </c>
      <c r="E176" t="s">
        <v>1463</v>
      </c>
      <c r="F176" s="1">
        <v>14</v>
      </c>
      <c r="G176">
        <v>107</v>
      </c>
    </row>
    <row r="177" spans="1:7" x14ac:dyDescent="0.25">
      <c r="A177" s="1" t="s">
        <v>355</v>
      </c>
      <c r="B177" t="s">
        <v>842</v>
      </c>
      <c r="C177" t="s">
        <v>7</v>
      </c>
      <c r="D177">
        <v>270</v>
      </c>
      <c r="E177" t="s">
        <v>1446</v>
      </c>
      <c r="F177" s="1">
        <v>15</v>
      </c>
      <c r="G177">
        <v>118</v>
      </c>
    </row>
    <row r="178" spans="1:7" x14ac:dyDescent="0.25">
      <c r="A178" s="1" t="s">
        <v>357</v>
      </c>
      <c r="B178" t="s">
        <v>851</v>
      </c>
      <c r="C178" t="s">
        <v>150</v>
      </c>
      <c r="D178">
        <v>354</v>
      </c>
      <c r="E178" t="s">
        <v>358</v>
      </c>
      <c r="F178" s="1">
        <v>16</v>
      </c>
      <c r="G178">
        <v>123</v>
      </c>
    </row>
    <row r="179" spans="1:7" x14ac:dyDescent="0.25">
      <c r="A179" s="1" t="s">
        <v>359</v>
      </c>
      <c r="B179" t="s">
        <v>1426</v>
      </c>
      <c r="C179" t="s">
        <v>207</v>
      </c>
      <c r="D179">
        <v>282</v>
      </c>
      <c r="E179" t="s">
        <v>1425</v>
      </c>
      <c r="F179" s="1">
        <v>17</v>
      </c>
      <c r="G179">
        <v>134</v>
      </c>
    </row>
    <row r="180" spans="1:7" x14ac:dyDescent="0.25">
      <c r="A180" s="1" t="s">
        <v>360</v>
      </c>
      <c r="B180" t="s">
        <v>1417</v>
      </c>
      <c r="C180" t="s">
        <v>212</v>
      </c>
      <c r="D180">
        <v>1222</v>
      </c>
      <c r="E180" t="s">
        <v>1416</v>
      </c>
      <c r="F180" s="1">
        <v>18</v>
      </c>
      <c r="G180">
        <v>139</v>
      </c>
    </row>
    <row r="181" spans="1:7" x14ac:dyDescent="0.25">
      <c r="A181" s="1" t="s">
        <v>362</v>
      </c>
      <c r="B181" t="s">
        <v>1400</v>
      </c>
      <c r="C181" t="s">
        <v>128</v>
      </c>
      <c r="D181">
        <v>470</v>
      </c>
      <c r="E181" t="s">
        <v>204</v>
      </c>
      <c r="F181" s="1">
        <v>19</v>
      </c>
      <c r="G181">
        <v>150</v>
      </c>
    </row>
    <row r="182" spans="1:7" x14ac:dyDescent="0.25">
      <c r="A182" s="1" t="s">
        <v>364</v>
      </c>
      <c r="B182" t="s">
        <v>1394</v>
      </c>
      <c r="C182" t="s">
        <v>32</v>
      </c>
      <c r="D182">
        <v>89</v>
      </c>
      <c r="E182" t="s">
        <v>375</v>
      </c>
      <c r="F182" s="1">
        <v>20</v>
      </c>
      <c r="G182">
        <v>155</v>
      </c>
    </row>
    <row r="183" spans="1:7" x14ac:dyDescent="0.25">
      <c r="A183" s="1" t="s">
        <v>366</v>
      </c>
      <c r="B183" t="s">
        <v>1377</v>
      </c>
      <c r="C183" t="s">
        <v>157</v>
      </c>
      <c r="D183">
        <v>1795</v>
      </c>
      <c r="E183" t="s">
        <v>1376</v>
      </c>
      <c r="F183" s="1">
        <v>21</v>
      </c>
      <c r="G183">
        <v>166</v>
      </c>
    </row>
    <row r="184" spans="1:7" x14ac:dyDescent="0.25">
      <c r="A184" s="1" t="s">
        <v>368</v>
      </c>
      <c r="B184" t="s">
        <v>1123</v>
      </c>
      <c r="C184" t="s">
        <v>32</v>
      </c>
      <c r="D184">
        <v>1815</v>
      </c>
      <c r="E184" t="s">
        <v>1370</v>
      </c>
      <c r="F184" s="1">
        <v>22</v>
      </c>
      <c r="G184">
        <v>171</v>
      </c>
    </row>
    <row r="185" spans="1:7" x14ac:dyDescent="0.25">
      <c r="A185" s="1" t="s">
        <v>370</v>
      </c>
      <c r="B185" t="s">
        <v>1352</v>
      </c>
      <c r="C185" t="s">
        <v>58</v>
      </c>
      <c r="D185">
        <v>237</v>
      </c>
      <c r="E185" t="s">
        <v>1351</v>
      </c>
      <c r="F185" s="1">
        <v>23</v>
      </c>
      <c r="G185">
        <v>182</v>
      </c>
    </row>
    <row r="186" spans="1:7" x14ac:dyDescent="0.25">
      <c r="A186" s="1" t="s">
        <v>372</v>
      </c>
      <c r="B186" t="s">
        <v>1342</v>
      </c>
      <c r="C186" t="s">
        <v>94</v>
      </c>
      <c r="D186">
        <v>392</v>
      </c>
      <c r="E186" t="s">
        <v>1341</v>
      </c>
      <c r="F186" s="1">
        <v>24</v>
      </c>
      <c r="G186">
        <v>187</v>
      </c>
    </row>
    <row r="187" spans="1:7" x14ac:dyDescent="0.25">
      <c r="A187" s="1" t="s">
        <v>374</v>
      </c>
      <c r="B187" t="s">
        <v>1325</v>
      </c>
      <c r="C187" t="s">
        <v>37</v>
      </c>
      <c r="D187">
        <v>673</v>
      </c>
      <c r="E187" t="s">
        <v>1324</v>
      </c>
      <c r="F187" s="1">
        <v>25</v>
      </c>
      <c r="G187">
        <v>198</v>
      </c>
    </row>
    <row r="188" spans="1:7" x14ac:dyDescent="0.25">
      <c r="A188" s="1" t="s">
        <v>376</v>
      </c>
      <c r="B188" t="s">
        <v>1316</v>
      </c>
      <c r="C188" t="s">
        <v>24</v>
      </c>
      <c r="D188">
        <v>1236</v>
      </c>
      <c r="E188" t="s">
        <v>1315</v>
      </c>
      <c r="F188" s="1">
        <v>26</v>
      </c>
      <c r="G188">
        <v>203</v>
      </c>
    </row>
    <row r="189" spans="1:7" x14ac:dyDescent="0.25">
      <c r="A189" s="1" t="s">
        <v>378</v>
      </c>
      <c r="B189" t="s">
        <v>1301</v>
      </c>
      <c r="C189" t="s">
        <v>50</v>
      </c>
      <c r="D189">
        <v>148</v>
      </c>
      <c r="E189" t="s">
        <v>64</v>
      </c>
      <c r="F189" s="1">
        <v>27</v>
      </c>
      <c r="G189">
        <v>214</v>
      </c>
    </row>
    <row r="190" spans="1:7" x14ac:dyDescent="0.25">
      <c r="A190" s="1" t="s">
        <v>380</v>
      </c>
      <c r="B190" t="s">
        <v>1293</v>
      </c>
      <c r="C190" t="s">
        <v>32</v>
      </c>
      <c r="D190">
        <v>133</v>
      </c>
      <c r="E190" t="s">
        <v>406</v>
      </c>
      <c r="F190" s="1">
        <v>28</v>
      </c>
      <c r="G190">
        <v>219</v>
      </c>
    </row>
    <row r="191" spans="1:7" x14ac:dyDescent="0.25">
      <c r="A191" s="1" t="s">
        <v>382</v>
      </c>
      <c r="B191" t="s">
        <v>1279</v>
      </c>
      <c r="C191" t="s">
        <v>94</v>
      </c>
      <c r="D191">
        <v>102</v>
      </c>
      <c r="E191" t="s">
        <v>327</v>
      </c>
      <c r="F191" s="1">
        <v>29</v>
      </c>
      <c r="G191">
        <v>230</v>
      </c>
    </row>
    <row r="192" spans="1:7" x14ac:dyDescent="0.25">
      <c r="A192" s="1" t="s">
        <v>384</v>
      </c>
      <c r="B192" t="s">
        <v>1273</v>
      </c>
      <c r="C192" t="s">
        <v>207</v>
      </c>
      <c r="D192">
        <v>673</v>
      </c>
      <c r="E192" t="s">
        <v>1272</v>
      </c>
      <c r="F192" s="1">
        <v>30</v>
      </c>
      <c r="G192">
        <v>235</v>
      </c>
    </row>
    <row r="193" spans="1:7" x14ac:dyDescent="0.25">
      <c r="A193" s="1" t="s">
        <v>386</v>
      </c>
      <c r="F193" s="1" t="s">
        <v>386</v>
      </c>
    </row>
    <row r="194" spans="1:7" x14ac:dyDescent="0.25">
      <c r="A194" s="1" t="s">
        <v>1</v>
      </c>
      <c r="B194" t="s">
        <v>2</v>
      </c>
      <c r="C194" t="s">
        <v>3</v>
      </c>
      <c r="D194" t="s">
        <v>4</v>
      </c>
      <c r="E194" t="s">
        <v>5</v>
      </c>
      <c r="F194" s="1" t="s">
        <v>504</v>
      </c>
      <c r="G194" t="s">
        <v>505</v>
      </c>
    </row>
    <row r="195" spans="1:7" x14ac:dyDescent="0.25">
      <c r="A195" s="1" t="s">
        <v>387</v>
      </c>
      <c r="B195" t="s">
        <v>911</v>
      </c>
      <c r="C195" t="s">
        <v>32</v>
      </c>
      <c r="D195">
        <v>508</v>
      </c>
      <c r="E195" t="s">
        <v>1598</v>
      </c>
      <c r="F195" s="1">
        <v>1</v>
      </c>
      <c r="G195">
        <v>7</v>
      </c>
    </row>
    <row r="196" spans="1:7" x14ac:dyDescent="0.25">
      <c r="A196" s="1" t="s">
        <v>388</v>
      </c>
      <c r="B196" t="s">
        <v>913</v>
      </c>
      <c r="C196" t="s">
        <v>212</v>
      </c>
      <c r="D196">
        <v>301</v>
      </c>
      <c r="E196" t="s">
        <v>1594</v>
      </c>
      <c r="F196" s="1">
        <v>2</v>
      </c>
      <c r="G196">
        <v>10</v>
      </c>
    </row>
    <row r="197" spans="1:7" x14ac:dyDescent="0.25">
      <c r="A197" s="1" t="s">
        <v>389</v>
      </c>
      <c r="B197" t="s">
        <v>1578</v>
      </c>
      <c r="C197" t="s">
        <v>212</v>
      </c>
      <c r="D197">
        <v>1268</v>
      </c>
      <c r="E197" t="s">
        <v>1577</v>
      </c>
      <c r="F197" s="1">
        <v>3</v>
      </c>
      <c r="G197">
        <v>23</v>
      </c>
    </row>
    <row r="198" spans="1:7" x14ac:dyDescent="0.25">
      <c r="A198" s="1" t="s">
        <v>391</v>
      </c>
      <c r="B198" t="s">
        <v>1574</v>
      </c>
      <c r="C198" t="s">
        <v>212</v>
      </c>
      <c r="D198">
        <v>407</v>
      </c>
      <c r="E198" t="s">
        <v>1573</v>
      </c>
      <c r="F198" s="1">
        <v>4</v>
      </c>
      <c r="G198">
        <v>26</v>
      </c>
    </row>
    <row r="199" spans="1:7" x14ac:dyDescent="0.25">
      <c r="A199" s="1" t="s">
        <v>393</v>
      </c>
      <c r="B199" t="s">
        <v>1556</v>
      </c>
      <c r="C199" t="s">
        <v>212</v>
      </c>
      <c r="D199">
        <v>87</v>
      </c>
      <c r="E199" t="s">
        <v>436</v>
      </c>
      <c r="F199" s="1">
        <v>5</v>
      </c>
      <c r="G199">
        <v>39</v>
      </c>
    </row>
    <row r="200" spans="1:7" x14ac:dyDescent="0.25">
      <c r="A200" s="1" t="s">
        <v>395</v>
      </c>
      <c r="B200" t="s">
        <v>1553</v>
      </c>
      <c r="C200" t="s">
        <v>212</v>
      </c>
      <c r="D200">
        <v>1268</v>
      </c>
      <c r="E200" t="s">
        <v>1552</v>
      </c>
      <c r="F200" s="1">
        <v>6</v>
      </c>
      <c r="G200">
        <v>42</v>
      </c>
    </row>
    <row r="201" spans="1:7" x14ac:dyDescent="0.25">
      <c r="A201" s="1" t="s">
        <v>397</v>
      </c>
      <c r="B201" t="s">
        <v>1531</v>
      </c>
      <c r="C201" t="s">
        <v>212</v>
      </c>
      <c r="D201">
        <v>615</v>
      </c>
      <c r="E201" t="s">
        <v>1530</v>
      </c>
      <c r="F201" s="1">
        <v>7</v>
      </c>
      <c r="G201">
        <v>55</v>
      </c>
    </row>
    <row r="202" spans="1:7" x14ac:dyDescent="0.25">
      <c r="A202" s="1" t="s">
        <v>399</v>
      </c>
      <c r="B202" t="s">
        <v>1525</v>
      </c>
      <c r="C202" t="s">
        <v>212</v>
      </c>
      <c r="D202">
        <v>1778</v>
      </c>
      <c r="E202" t="s">
        <v>1524</v>
      </c>
      <c r="F202" s="1">
        <v>8</v>
      </c>
      <c r="G202">
        <v>58</v>
      </c>
    </row>
    <row r="203" spans="1:7" x14ac:dyDescent="0.25">
      <c r="A203" s="1" t="s">
        <v>401</v>
      </c>
      <c r="B203" t="s">
        <v>1506</v>
      </c>
      <c r="C203" t="s">
        <v>212</v>
      </c>
      <c r="D203">
        <v>38</v>
      </c>
      <c r="E203" t="s">
        <v>25</v>
      </c>
      <c r="F203" s="1">
        <v>9</v>
      </c>
      <c r="G203">
        <v>71</v>
      </c>
    </row>
    <row r="204" spans="1:7" x14ac:dyDescent="0.25">
      <c r="A204" s="1" t="s">
        <v>403</v>
      </c>
      <c r="B204" t="s">
        <v>1504</v>
      </c>
      <c r="C204" t="s">
        <v>212</v>
      </c>
      <c r="D204">
        <v>218</v>
      </c>
      <c r="E204" t="s">
        <v>1503</v>
      </c>
      <c r="F204" s="1">
        <v>10</v>
      </c>
      <c r="G204">
        <v>74</v>
      </c>
    </row>
    <row r="205" spans="1:7" x14ac:dyDescent="0.25">
      <c r="A205" s="1" t="s">
        <v>405</v>
      </c>
      <c r="B205" t="s">
        <v>1487</v>
      </c>
      <c r="C205" t="s">
        <v>212</v>
      </c>
      <c r="D205">
        <v>1268</v>
      </c>
      <c r="E205" t="s">
        <v>59</v>
      </c>
      <c r="F205" s="1">
        <v>11</v>
      </c>
      <c r="G205">
        <v>87</v>
      </c>
    </row>
    <row r="206" spans="1:7" x14ac:dyDescent="0.25">
      <c r="A206" s="1" t="s">
        <v>407</v>
      </c>
      <c r="B206" t="s">
        <v>1484</v>
      </c>
      <c r="C206" t="s">
        <v>212</v>
      </c>
      <c r="D206">
        <v>24</v>
      </c>
      <c r="E206" t="s">
        <v>390</v>
      </c>
      <c r="F206" s="1">
        <v>12</v>
      </c>
      <c r="G206">
        <v>90</v>
      </c>
    </row>
    <row r="207" spans="1:7" x14ac:dyDescent="0.25">
      <c r="A207" s="1" t="s">
        <v>409</v>
      </c>
      <c r="B207" t="s">
        <v>835</v>
      </c>
      <c r="C207" t="s">
        <v>212</v>
      </c>
      <c r="D207">
        <v>601</v>
      </c>
      <c r="E207" t="s">
        <v>1467</v>
      </c>
      <c r="F207" s="1">
        <v>13</v>
      </c>
      <c r="G207">
        <v>103</v>
      </c>
    </row>
    <row r="208" spans="1:7" x14ac:dyDescent="0.25">
      <c r="A208" s="1" t="s">
        <v>411</v>
      </c>
      <c r="B208" t="s">
        <v>1464</v>
      </c>
      <c r="C208" t="s">
        <v>212</v>
      </c>
      <c r="D208">
        <v>153</v>
      </c>
      <c r="E208" t="s">
        <v>412</v>
      </c>
      <c r="F208" s="1">
        <v>14</v>
      </c>
      <c r="G208">
        <v>106</v>
      </c>
    </row>
    <row r="209" spans="1:7" x14ac:dyDescent="0.25">
      <c r="A209" s="1" t="s">
        <v>413</v>
      </c>
      <c r="B209" t="s">
        <v>1445</v>
      </c>
      <c r="C209" t="s">
        <v>212</v>
      </c>
      <c r="D209">
        <v>454</v>
      </c>
      <c r="E209" t="s">
        <v>1444</v>
      </c>
      <c r="F209" s="1">
        <v>15</v>
      </c>
      <c r="G209">
        <v>119</v>
      </c>
    </row>
    <row r="210" spans="1:7" x14ac:dyDescent="0.25">
      <c r="A210" s="1" t="s">
        <v>415</v>
      </c>
      <c r="B210" t="s">
        <v>1440</v>
      </c>
      <c r="C210" t="s">
        <v>212</v>
      </c>
      <c r="D210">
        <v>5</v>
      </c>
      <c r="E210" t="s">
        <v>215</v>
      </c>
      <c r="F210" s="1">
        <v>16</v>
      </c>
      <c r="G210">
        <v>122</v>
      </c>
    </row>
    <row r="211" spans="1:7" x14ac:dyDescent="0.25">
      <c r="A211" s="1" t="s">
        <v>417</v>
      </c>
      <c r="B211" t="s">
        <v>1424</v>
      </c>
      <c r="C211" t="s">
        <v>212</v>
      </c>
      <c r="D211">
        <v>673</v>
      </c>
      <c r="E211" t="s">
        <v>1423</v>
      </c>
      <c r="F211" s="1">
        <v>17</v>
      </c>
      <c r="G211">
        <v>135</v>
      </c>
    </row>
    <row r="212" spans="1:7" x14ac:dyDescent="0.25">
      <c r="A212" s="1" t="s">
        <v>419</v>
      </c>
      <c r="B212" t="s">
        <v>1419</v>
      </c>
      <c r="C212" t="s">
        <v>212</v>
      </c>
      <c r="D212">
        <v>1821</v>
      </c>
      <c r="E212" t="s">
        <v>1418</v>
      </c>
      <c r="F212" s="1">
        <v>18</v>
      </c>
      <c r="G212">
        <v>138</v>
      </c>
    </row>
    <row r="213" spans="1:7" x14ac:dyDescent="0.25">
      <c r="A213" s="1" t="s">
        <v>421</v>
      </c>
      <c r="B213" t="s">
        <v>1399</v>
      </c>
      <c r="C213" t="s">
        <v>212</v>
      </c>
      <c r="D213">
        <v>93</v>
      </c>
      <c r="E213" t="s">
        <v>491</v>
      </c>
      <c r="F213" s="1">
        <v>19</v>
      </c>
      <c r="G213">
        <v>151</v>
      </c>
    </row>
    <row r="214" spans="1:7" x14ac:dyDescent="0.25">
      <c r="A214" s="1" t="s">
        <v>423</v>
      </c>
      <c r="B214" t="s">
        <v>1395</v>
      </c>
      <c r="C214" t="s">
        <v>212</v>
      </c>
      <c r="D214">
        <v>201</v>
      </c>
      <c r="E214" t="s">
        <v>79</v>
      </c>
      <c r="F214" s="1">
        <v>20</v>
      </c>
      <c r="G214">
        <v>154</v>
      </c>
    </row>
    <row r="215" spans="1:7" x14ac:dyDescent="0.25">
      <c r="A215" s="1" t="s">
        <v>425</v>
      </c>
      <c r="B215" t="s">
        <v>1375</v>
      </c>
      <c r="C215" t="s">
        <v>212</v>
      </c>
      <c r="D215">
        <v>385</v>
      </c>
      <c r="E215" t="s">
        <v>1374</v>
      </c>
      <c r="F215" s="1">
        <v>21</v>
      </c>
      <c r="G215">
        <v>167</v>
      </c>
    </row>
    <row r="216" spans="1:7" x14ac:dyDescent="0.25">
      <c r="A216" s="1" t="s">
        <v>427</v>
      </c>
      <c r="B216" t="s">
        <v>852</v>
      </c>
      <c r="C216" t="s">
        <v>212</v>
      </c>
      <c r="D216">
        <v>672</v>
      </c>
      <c r="E216" t="s">
        <v>1371</v>
      </c>
      <c r="F216" s="1">
        <v>22</v>
      </c>
      <c r="G216">
        <v>170</v>
      </c>
    </row>
    <row r="217" spans="1:7" x14ac:dyDescent="0.25">
      <c r="A217" s="1" t="s">
        <v>429</v>
      </c>
      <c r="B217" t="s">
        <v>1350</v>
      </c>
      <c r="C217" t="s">
        <v>212</v>
      </c>
      <c r="D217">
        <v>485</v>
      </c>
      <c r="E217" t="s">
        <v>1349</v>
      </c>
      <c r="F217" s="1">
        <v>23</v>
      </c>
      <c r="G217">
        <v>183</v>
      </c>
    </row>
    <row r="218" spans="1:7" x14ac:dyDescent="0.25">
      <c r="A218" s="1" t="s">
        <v>431</v>
      </c>
      <c r="B218" t="s">
        <v>1344</v>
      </c>
      <c r="C218" t="s">
        <v>212</v>
      </c>
      <c r="D218">
        <v>1212</v>
      </c>
      <c r="E218" t="s">
        <v>1343</v>
      </c>
      <c r="F218" s="1">
        <v>24</v>
      </c>
      <c r="G218">
        <v>186</v>
      </c>
    </row>
    <row r="219" spans="1:7" x14ac:dyDescent="0.25">
      <c r="A219" s="1" t="s">
        <v>433</v>
      </c>
      <c r="B219" t="s">
        <v>1323</v>
      </c>
      <c r="C219" t="s">
        <v>212</v>
      </c>
      <c r="D219">
        <v>572</v>
      </c>
      <c r="E219" t="s">
        <v>1322</v>
      </c>
      <c r="F219" s="1">
        <v>25</v>
      </c>
      <c r="G219">
        <v>199</v>
      </c>
    </row>
    <row r="220" spans="1:7" x14ac:dyDescent="0.25">
      <c r="A220" s="1" t="s">
        <v>435</v>
      </c>
      <c r="B220" t="s">
        <v>1318</v>
      </c>
      <c r="C220" t="s">
        <v>212</v>
      </c>
      <c r="D220">
        <v>539</v>
      </c>
      <c r="E220" t="s">
        <v>1317</v>
      </c>
      <c r="F220" s="1">
        <v>26</v>
      </c>
      <c r="G220">
        <v>202</v>
      </c>
    </row>
    <row r="221" spans="1:7" x14ac:dyDescent="0.25">
      <c r="A221" s="1" t="s">
        <v>437</v>
      </c>
      <c r="B221" t="s">
        <v>1300</v>
      </c>
      <c r="C221" t="s">
        <v>212</v>
      </c>
      <c r="D221">
        <v>1692</v>
      </c>
      <c r="E221" t="s">
        <v>1299</v>
      </c>
      <c r="F221" s="1">
        <v>27</v>
      </c>
      <c r="G221">
        <v>215</v>
      </c>
    </row>
    <row r="222" spans="1:7" x14ac:dyDescent="0.25">
      <c r="A222" s="1" t="s">
        <v>439</v>
      </c>
      <c r="B222" t="s">
        <v>836</v>
      </c>
      <c r="C222" t="s">
        <v>212</v>
      </c>
      <c r="D222">
        <v>135</v>
      </c>
      <c r="E222" t="s">
        <v>1294</v>
      </c>
      <c r="F222" s="1">
        <v>28</v>
      </c>
      <c r="G222">
        <v>218</v>
      </c>
    </row>
    <row r="223" spans="1:7" x14ac:dyDescent="0.25">
      <c r="A223" s="1" t="s">
        <v>441</v>
      </c>
      <c r="B223" t="s">
        <v>1278</v>
      </c>
      <c r="C223" t="s">
        <v>212</v>
      </c>
      <c r="D223">
        <v>611</v>
      </c>
      <c r="E223" t="s">
        <v>1277</v>
      </c>
      <c r="F223" s="1">
        <v>29</v>
      </c>
      <c r="G223">
        <v>231</v>
      </c>
    </row>
    <row r="224" spans="1:7" x14ac:dyDescent="0.25">
      <c r="A224" s="1" t="s">
        <v>443</v>
      </c>
      <c r="B224" t="s">
        <v>1275</v>
      </c>
      <c r="C224" t="s">
        <v>212</v>
      </c>
      <c r="D224">
        <v>1207</v>
      </c>
      <c r="E224" t="s">
        <v>1274</v>
      </c>
      <c r="F224" s="1">
        <v>30</v>
      </c>
      <c r="G224">
        <v>234</v>
      </c>
    </row>
    <row r="225" spans="1:7" x14ac:dyDescent="0.25">
      <c r="A225" s="1" t="s">
        <v>445</v>
      </c>
      <c r="F225" s="1" t="s">
        <v>506</v>
      </c>
      <c r="G225" t="s">
        <v>507</v>
      </c>
    </row>
    <row r="226" spans="1:7" x14ac:dyDescent="0.25">
      <c r="A226" s="1" t="s">
        <v>1</v>
      </c>
      <c r="B226" t="s">
        <v>2</v>
      </c>
      <c r="C226" t="s">
        <v>3</v>
      </c>
      <c r="D226" t="s">
        <v>4</v>
      </c>
      <c r="E226" t="s">
        <v>5</v>
      </c>
      <c r="F226" s="1" t="s">
        <v>504</v>
      </c>
      <c r="G226" t="s">
        <v>505</v>
      </c>
    </row>
    <row r="227" spans="1:7" x14ac:dyDescent="0.25">
      <c r="A227" s="1" t="s">
        <v>446</v>
      </c>
      <c r="B227" t="s">
        <v>1603</v>
      </c>
      <c r="C227" t="s">
        <v>21</v>
      </c>
      <c r="D227">
        <v>351</v>
      </c>
      <c r="E227" t="s">
        <v>126</v>
      </c>
      <c r="F227" s="1">
        <v>1</v>
      </c>
      <c r="G227">
        <v>3</v>
      </c>
    </row>
    <row r="228" spans="1:7" x14ac:dyDescent="0.25">
      <c r="A228" s="1" t="s">
        <v>448</v>
      </c>
      <c r="B228" t="s">
        <v>837</v>
      </c>
      <c r="C228" t="s">
        <v>157</v>
      </c>
      <c r="D228">
        <v>44</v>
      </c>
      <c r="E228" t="s">
        <v>449</v>
      </c>
      <c r="F228" s="1">
        <v>2</v>
      </c>
      <c r="G228">
        <v>14</v>
      </c>
    </row>
    <row r="229" spans="1:7" x14ac:dyDescent="0.25">
      <c r="A229" s="1" t="s">
        <v>450</v>
      </c>
      <c r="B229" t="s">
        <v>1584</v>
      </c>
      <c r="C229" t="s">
        <v>16</v>
      </c>
      <c r="D229">
        <v>91</v>
      </c>
      <c r="E229" t="s">
        <v>76</v>
      </c>
      <c r="F229" s="1">
        <v>3</v>
      </c>
      <c r="G229">
        <v>19</v>
      </c>
    </row>
    <row r="230" spans="1:7" x14ac:dyDescent="0.25">
      <c r="A230" s="1" t="s">
        <v>452</v>
      </c>
      <c r="B230" t="s">
        <v>880</v>
      </c>
      <c r="C230" t="s">
        <v>453</v>
      </c>
      <c r="D230">
        <v>512</v>
      </c>
      <c r="E230" t="s">
        <v>1568</v>
      </c>
      <c r="F230" s="1">
        <v>4</v>
      </c>
      <c r="G230">
        <v>30</v>
      </c>
    </row>
    <row r="231" spans="1:7" x14ac:dyDescent="0.25">
      <c r="A231" s="1" t="s">
        <v>454</v>
      </c>
      <c r="B231" t="s">
        <v>1561</v>
      </c>
      <c r="C231" t="s">
        <v>13</v>
      </c>
      <c r="D231">
        <v>1205</v>
      </c>
      <c r="E231" t="s">
        <v>1560</v>
      </c>
      <c r="F231" s="1">
        <v>5</v>
      </c>
      <c r="G231">
        <v>35</v>
      </c>
    </row>
    <row r="232" spans="1:7" x14ac:dyDescent="0.25">
      <c r="A232" s="1" t="s">
        <v>456</v>
      </c>
      <c r="B232" t="s">
        <v>1547</v>
      </c>
      <c r="C232" t="s">
        <v>32</v>
      </c>
      <c r="D232">
        <v>673</v>
      </c>
      <c r="E232" t="s">
        <v>1546</v>
      </c>
      <c r="F232" s="1">
        <v>6</v>
      </c>
      <c r="G232">
        <v>46</v>
      </c>
    </row>
    <row r="233" spans="1:7" x14ac:dyDescent="0.25">
      <c r="A233" s="1" t="s">
        <v>458</v>
      </c>
      <c r="B233" t="s">
        <v>915</v>
      </c>
      <c r="C233" t="s">
        <v>125</v>
      </c>
      <c r="D233">
        <v>558</v>
      </c>
      <c r="E233" t="s">
        <v>1538</v>
      </c>
      <c r="F233" s="1">
        <v>7</v>
      </c>
      <c r="G233">
        <v>51</v>
      </c>
    </row>
    <row r="234" spans="1:7" x14ac:dyDescent="0.25">
      <c r="A234" s="1" t="s">
        <v>459</v>
      </c>
      <c r="B234" t="s">
        <v>1519</v>
      </c>
      <c r="C234" t="s">
        <v>61</v>
      </c>
      <c r="D234">
        <v>420</v>
      </c>
      <c r="E234" t="s">
        <v>497</v>
      </c>
      <c r="F234" s="1">
        <v>8</v>
      </c>
      <c r="G234">
        <v>62</v>
      </c>
    </row>
    <row r="235" spans="1:7" x14ac:dyDescent="0.25">
      <c r="A235" s="1" t="s">
        <v>461</v>
      </c>
      <c r="B235" t="s">
        <v>882</v>
      </c>
      <c r="C235" t="s">
        <v>462</v>
      </c>
      <c r="D235">
        <v>510</v>
      </c>
      <c r="E235" t="s">
        <v>1511</v>
      </c>
      <c r="F235" s="1">
        <v>9</v>
      </c>
      <c r="G235">
        <v>67</v>
      </c>
    </row>
    <row r="236" spans="1:7" x14ac:dyDescent="0.25">
      <c r="A236" s="1" t="s">
        <v>463</v>
      </c>
      <c r="B236" t="s">
        <v>1497</v>
      </c>
      <c r="C236" t="s">
        <v>326</v>
      </c>
      <c r="D236">
        <v>298</v>
      </c>
      <c r="E236" t="s">
        <v>377</v>
      </c>
      <c r="F236" s="1">
        <v>10</v>
      </c>
      <c r="G236">
        <v>78</v>
      </c>
    </row>
    <row r="237" spans="1:7" x14ac:dyDescent="0.25">
      <c r="A237" s="1" t="s">
        <v>465</v>
      </c>
      <c r="B237" t="s">
        <v>1493</v>
      </c>
      <c r="C237" t="s">
        <v>13</v>
      </c>
      <c r="D237">
        <v>174</v>
      </c>
      <c r="E237" t="s">
        <v>1492</v>
      </c>
      <c r="F237" s="1">
        <v>11</v>
      </c>
      <c r="G237">
        <v>83</v>
      </c>
    </row>
    <row r="238" spans="1:7" x14ac:dyDescent="0.25">
      <c r="A238" s="1" t="s">
        <v>467</v>
      </c>
      <c r="B238" t="s">
        <v>1479</v>
      </c>
      <c r="C238" t="s">
        <v>198</v>
      </c>
      <c r="D238">
        <v>60</v>
      </c>
      <c r="E238" t="s">
        <v>154</v>
      </c>
      <c r="F238" s="1">
        <v>12</v>
      </c>
      <c r="G238">
        <v>94</v>
      </c>
    </row>
    <row r="239" spans="1:7" x14ac:dyDescent="0.25">
      <c r="A239" s="1" t="s">
        <v>469</v>
      </c>
      <c r="B239" t="s">
        <v>1473</v>
      </c>
      <c r="C239" t="s">
        <v>470</v>
      </c>
      <c r="D239">
        <v>223</v>
      </c>
      <c r="E239" t="s">
        <v>253</v>
      </c>
      <c r="F239" s="1">
        <v>13</v>
      </c>
      <c r="G239">
        <v>99</v>
      </c>
    </row>
    <row r="240" spans="1:7" x14ac:dyDescent="0.25">
      <c r="A240" s="1" t="s">
        <v>472</v>
      </c>
      <c r="B240" t="s">
        <v>1459</v>
      </c>
      <c r="C240" t="s">
        <v>63</v>
      </c>
      <c r="D240">
        <v>213</v>
      </c>
      <c r="E240" t="s">
        <v>1458</v>
      </c>
      <c r="F240" s="1">
        <v>14</v>
      </c>
      <c r="G240">
        <v>110</v>
      </c>
    </row>
    <row r="241" spans="1:7" x14ac:dyDescent="0.25">
      <c r="A241" s="1" t="s">
        <v>474</v>
      </c>
      <c r="B241" t="s">
        <v>1451</v>
      </c>
      <c r="C241" t="s">
        <v>61</v>
      </c>
      <c r="D241">
        <v>158</v>
      </c>
      <c r="E241" t="s">
        <v>466</v>
      </c>
      <c r="F241" s="1">
        <v>15</v>
      </c>
      <c r="G241">
        <v>115</v>
      </c>
    </row>
    <row r="242" spans="1:7" x14ac:dyDescent="0.25">
      <c r="A242" s="1" t="s">
        <v>476</v>
      </c>
      <c r="B242" t="s">
        <v>1437</v>
      </c>
      <c r="C242" t="s">
        <v>157</v>
      </c>
      <c r="D242">
        <v>15</v>
      </c>
      <c r="E242" t="s">
        <v>277</v>
      </c>
      <c r="F242" s="1">
        <v>16</v>
      </c>
      <c r="G242">
        <v>126</v>
      </c>
    </row>
    <row r="243" spans="1:7" x14ac:dyDescent="0.25">
      <c r="A243" s="1" t="s">
        <v>478</v>
      </c>
      <c r="B243" t="s">
        <v>1430</v>
      </c>
      <c r="C243" t="s">
        <v>53</v>
      </c>
      <c r="D243">
        <v>446</v>
      </c>
      <c r="E243" t="s">
        <v>1429</v>
      </c>
      <c r="F243" s="1">
        <v>17</v>
      </c>
      <c r="G243">
        <v>131</v>
      </c>
    </row>
    <row r="244" spans="1:7" x14ac:dyDescent="0.25">
      <c r="A244" s="1" t="s">
        <v>480</v>
      </c>
      <c r="B244" t="s">
        <v>1412</v>
      </c>
      <c r="C244" t="s">
        <v>35</v>
      </c>
      <c r="D244">
        <v>86</v>
      </c>
      <c r="E244" t="s">
        <v>300</v>
      </c>
      <c r="F244" s="1">
        <v>18</v>
      </c>
      <c r="G244">
        <v>142</v>
      </c>
    </row>
    <row r="245" spans="1:7" x14ac:dyDescent="0.25">
      <c r="A245" s="1" t="s">
        <v>482</v>
      </c>
      <c r="B245" t="s">
        <v>853</v>
      </c>
      <c r="C245" t="s">
        <v>326</v>
      </c>
      <c r="D245">
        <v>642</v>
      </c>
      <c r="E245" t="s">
        <v>1403</v>
      </c>
      <c r="F245" s="1">
        <v>19</v>
      </c>
      <c r="G245">
        <v>147</v>
      </c>
    </row>
    <row r="246" spans="1:7" x14ac:dyDescent="0.25">
      <c r="A246" s="1" t="s">
        <v>484</v>
      </c>
      <c r="B246" t="s">
        <v>1390</v>
      </c>
      <c r="C246" t="s">
        <v>40</v>
      </c>
      <c r="D246">
        <v>266</v>
      </c>
      <c r="E246" t="s">
        <v>1389</v>
      </c>
      <c r="F246" s="1">
        <v>20</v>
      </c>
      <c r="G246">
        <v>158</v>
      </c>
    </row>
    <row r="247" spans="1:7" x14ac:dyDescent="0.25">
      <c r="A247" s="1" t="s">
        <v>486</v>
      </c>
      <c r="B247" t="s">
        <v>1381</v>
      </c>
      <c r="C247" t="s">
        <v>125</v>
      </c>
      <c r="D247">
        <v>1828</v>
      </c>
      <c r="E247" t="s">
        <v>1380</v>
      </c>
      <c r="F247" s="1">
        <v>21</v>
      </c>
      <c r="G247">
        <v>163</v>
      </c>
    </row>
    <row r="248" spans="1:7" x14ac:dyDescent="0.25">
      <c r="A248" s="1" t="s">
        <v>488</v>
      </c>
      <c r="B248" t="s">
        <v>1366</v>
      </c>
      <c r="C248" t="s">
        <v>48</v>
      </c>
      <c r="D248">
        <v>600</v>
      </c>
      <c r="E248" t="s">
        <v>1365</v>
      </c>
      <c r="F248" s="1">
        <v>22</v>
      </c>
      <c r="G248">
        <v>174</v>
      </c>
    </row>
    <row r="249" spans="1:7" x14ac:dyDescent="0.25">
      <c r="A249" s="1" t="s">
        <v>490</v>
      </c>
      <c r="B249" t="s">
        <v>1357</v>
      </c>
      <c r="C249" t="s">
        <v>21</v>
      </c>
      <c r="D249">
        <v>1833</v>
      </c>
      <c r="E249" t="s">
        <v>1356</v>
      </c>
      <c r="F249" s="1">
        <v>23</v>
      </c>
      <c r="G249">
        <v>179</v>
      </c>
    </row>
    <row r="250" spans="1:7" x14ac:dyDescent="0.25">
      <c r="A250" s="1" t="s">
        <v>492</v>
      </c>
      <c r="B250" t="s">
        <v>1338</v>
      </c>
      <c r="C250" t="s">
        <v>21</v>
      </c>
      <c r="D250">
        <v>561</v>
      </c>
      <c r="E250" t="s">
        <v>1337</v>
      </c>
      <c r="F250" s="1">
        <v>24</v>
      </c>
      <c r="G250">
        <v>190</v>
      </c>
    </row>
    <row r="251" spans="1:7" x14ac:dyDescent="0.25">
      <c r="A251" s="1" t="s">
        <v>494</v>
      </c>
      <c r="B251" t="s">
        <v>1224</v>
      </c>
      <c r="C251" t="s">
        <v>21</v>
      </c>
      <c r="D251">
        <v>1719</v>
      </c>
      <c r="E251" t="s">
        <v>1330</v>
      </c>
      <c r="F251" s="1">
        <v>25</v>
      </c>
      <c r="G251">
        <v>195</v>
      </c>
    </row>
    <row r="252" spans="1:7" x14ac:dyDescent="0.25">
      <c r="A252" s="1" t="s">
        <v>496</v>
      </c>
      <c r="B252" t="s">
        <v>1310</v>
      </c>
      <c r="C252" t="s">
        <v>48</v>
      </c>
      <c r="D252">
        <v>20</v>
      </c>
      <c r="E252" t="s">
        <v>330</v>
      </c>
      <c r="F252" s="1">
        <v>26</v>
      </c>
      <c r="G252">
        <v>206</v>
      </c>
    </row>
    <row r="253" spans="1:7" x14ac:dyDescent="0.25">
      <c r="A253" s="1" t="s">
        <v>498</v>
      </c>
      <c r="B253" t="s">
        <v>917</v>
      </c>
      <c r="C253" t="s">
        <v>150</v>
      </c>
      <c r="D253">
        <v>480</v>
      </c>
      <c r="E253" t="s">
        <v>1304</v>
      </c>
      <c r="F253" s="1">
        <v>27</v>
      </c>
      <c r="G253">
        <v>211</v>
      </c>
    </row>
    <row r="254" spans="1:7" x14ac:dyDescent="0.25">
      <c r="A254" s="1" t="s">
        <v>499</v>
      </c>
      <c r="B254" t="s">
        <v>1290</v>
      </c>
      <c r="C254" t="s">
        <v>48</v>
      </c>
      <c r="D254">
        <v>224</v>
      </c>
      <c r="E254" t="s">
        <v>1289</v>
      </c>
      <c r="F254" s="1">
        <v>28</v>
      </c>
      <c r="G254">
        <v>222</v>
      </c>
    </row>
    <row r="255" spans="1:7" x14ac:dyDescent="0.25">
      <c r="A255" s="1" t="s">
        <v>501</v>
      </c>
      <c r="B255" t="s">
        <v>884</v>
      </c>
      <c r="C255" t="s">
        <v>90</v>
      </c>
      <c r="D255">
        <v>1231</v>
      </c>
      <c r="E255" t="s">
        <v>1282</v>
      </c>
      <c r="F255" s="1">
        <v>29</v>
      </c>
      <c r="G255">
        <v>227</v>
      </c>
    </row>
    <row r="256" spans="1:7" x14ac:dyDescent="0.25">
      <c r="A256" s="1" t="s">
        <v>502</v>
      </c>
      <c r="B256" t="s">
        <v>1269</v>
      </c>
      <c r="C256" t="s">
        <v>24</v>
      </c>
      <c r="D256">
        <v>221</v>
      </c>
      <c r="E256" t="s">
        <v>1268</v>
      </c>
      <c r="F256" s="1">
        <v>30</v>
      </c>
      <c r="G256">
        <v>238</v>
      </c>
    </row>
    <row r="258" spans="1:6" x14ac:dyDescent="0.25">
      <c r="A258" s="1" t="s">
        <v>1608</v>
      </c>
      <c r="F258" s="1" t="s">
        <v>1608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30A3-6DD5-4BDA-8DF3-113A525BCA00}">
  <dimension ref="A1:G256"/>
  <sheetViews>
    <sheetView tabSelected="1" workbookViewId="0">
      <selection sqref="A1:G1048576"/>
    </sheetView>
  </sheetViews>
  <sheetFormatPr defaultRowHeight="15" x14ac:dyDescent="0.25"/>
  <cols>
    <col min="2" max="2" width="27.140625" bestFit="1" customWidth="1"/>
  </cols>
  <sheetData>
    <row r="1" spans="1:7" x14ac:dyDescent="0.25">
      <c r="A1" t="s">
        <v>0</v>
      </c>
      <c r="F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504</v>
      </c>
      <c r="G2" t="s">
        <v>505</v>
      </c>
    </row>
    <row r="3" spans="1:7" x14ac:dyDescent="0.25">
      <c r="A3" t="s">
        <v>6</v>
      </c>
      <c r="B3" t="s">
        <v>1601</v>
      </c>
      <c r="C3" t="s">
        <v>7</v>
      </c>
      <c r="D3">
        <v>8</v>
      </c>
      <c r="E3" t="s">
        <v>152</v>
      </c>
      <c r="F3">
        <v>1</v>
      </c>
      <c r="G3">
        <v>5</v>
      </c>
    </row>
    <row r="4" spans="1:7" x14ac:dyDescent="0.25">
      <c r="A4" t="s">
        <v>9</v>
      </c>
      <c r="B4" t="s">
        <v>1592</v>
      </c>
      <c r="C4" t="s">
        <v>10</v>
      </c>
      <c r="D4">
        <v>33</v>
      </c>
      <c r="E4" t="s">
        <v>340</v>
      </c>
      <c r="F4">
        <v>2</v>
      </c>
      <c r="G4">
        <v>12</v>
      </c>
    </row>
    <row r="5" spans="1:7" x14ac:dyDescent="0.25">
      <c r="A5" t="s">
        <v>12</v>
      </c>
      <c r="B5" t="s">
        <v>1581</v>
      </c>
      <c r="C5" t="s">
        <v>13</v>
      </c>
      <c r="D5">
        <v>26</v>
      </c>
      <c r="E5" t="s">
        <v>1580</v>
      </c>
      <c r="F5">
        <v>3</v>
      </c>
      <c r="G5">
        <v>21</v>
      </c>
    </row>
    <row r="6" spans="1:7" x14ac:dyDescent="0.25">
      <c r="A6" t="s">
        <v>15</v>
      </c>
      <c r="B6" t="s">
        <v>1571</v>
      </c>
      <c r="C6" t="s">
        <v>16</v>
      </c>
      <c r="D6">
        <v>484</v>
      </c>
      <c r="E6" t="s">
        <v>1570</v>
      </c>
      <c r="F6">
        <v>4</v>
      </c>
      <c r="G6">
        <v>28</v>
      </c>
    </row>
    <row r="7" spans="1:7" x14ac:dyDescent="0.25">
      <c r="A7" t="s">
        <v>18</v>
      </c>
      <c r="B7" t="s">
        <v>827</v>
      </c>
      <c r="C7" t="s">
        <v>10</v>
      </c>
      <c r="D7">
        <v>526</v>
      </c>
      <c r="E7" t="s">
        <v>1558</v>
      </c>
      <c r="F7">
        <v>5</v>
      </c>
      <c r="G7">
        <v>37</v>
      </c>
    </row>
    <row r="8" spans="1:7" x14ac:dyDescent="0.25">
      <c r="A8" t="s">
        <v>20</v>
      </c>
      <c r="B8" t="s">
        <v>1550</v>
      </c>
      <c r="C8" t="s">
        <v>21</v>
      </c>
      <c r="D8">
        <v>150</v>
      </c>
      <c r="E8" t="s">
        <v>281</v>
      </c>
      <c r="F8">
        <v>6</v>
      </c>
      <c r="G8">
        <v>44</v>
      </c>
    </row>
    <row r="9" spans="1:7" x14ac:dyDescent="0.25">
      <c r="A9" t="s">
        <v>23</v>
      </c>
      <c r="B9" t="s">
        <v>1535</v>
      </c>
      <c r="C9" t="s">
        <v>24</v>
      </c>
      <c r="D9">
        <v>206</v>
      </c>
      <c r="E9" t="s">
        <v>1534</v>
      </c>
      <c r="F9">
        <v>7</v>
      </c>
      <c r="G9">
        <v>53</v>
      </c>
    </row>
    <row r="10" spans="1:7" x14ac:dyDescent="0.25">
      <c r="A10" t="s">
        <v>26</v>
      </c>
      <c r="B10" t="s">
        <v>854</v>
      </c>
      <c r="C10" t="s">
        <v>27</v>
      </c>
      <c r="D10">
        <v>550</v>
      </c>
      <c r="E10" t="s">
        <v>1522</v>
      </c>
      <c r="F10">
        <v>8</v>
      </c>
      <c r="G10">
        <v>60</v>
      </c>
    </row>
    <row r="11" spans="1:7" x14ac:dyDescent="0.25">
      <c r="A11" t="s">
        <v>28</v>
      </c>
      <c r="B11" t="s">
        <v>1509</v>
      </c>
      <c r="C11" t="s">
        <v>29</v>
      </c>
      <c r="D11">
        <v>619</v>
      </c>
      <c r="E11" t="s">
        <v>1508</v>
      </c>
      <c r="F11">
        <v>9</v>
      </c>
      <c r="G11">
        <v>69</v>
      </c>
    </row>
    <row r="12" spans="1:7" x14ac:dyDescent="0.25">
      <c r="A12" t="s">
        <v>31</v>
      </c>
      <c r="B12" t="s">
        <v>1501</v>
      </c>
      <c r="C12" t="s">
        <v>32</v>
      </c>
      <c r="D12">
        <v>265</v>
      </c>
      <c r="E12" t="s">
        <v>1500</v>
      </c>
      <c r="F12">
        <v>10</v>
      </c>
      <c r="G12">
        <v>76</v>
      </c>
    </row>
    <row r="13" spans="1:7" x14ac:dyDescent="0.25">
      <c r="A13" t="s">
        <v>34</v>
      </c>
      <c r="B13" t="s">
        <v>886</v>
      </c>
      <c r="C13" t="s">
        <v>35</v>
      </c>
      <c r="D13">
        <v>589</v>
      </c>
      <c r="E13" t="s">
        <v>1489</v>
      </c>
      <c r="F13">
        <v>11</v>
      </c>
      <c r="G13">
        <v>85</v>
      </c>
    </row>
    <row r="14" spans="1:7" x14ac:dyDescent="0.25">
      <c r="A14" t="s">
        <v>36</v>
      </c>
      <c r="B14" t="s">
        <v>1481</v>
      </c>
      <c r="C14" t="s">
        <v>37</v>
      </c>
      <c r="D14">
        <v>256</v>
      </c>
      <c r="E14" t="s">
        <v>432</v>
      </c>
      <c r="F14">
        <v>12</v>
      </c>
      <c r="G14">
        <v>92</v>
      </c>
    </row>
    <row r="15" spans="1:7" x14ac:dyDescent="0.25">
      <c r="A15" t="s">
        <v>39</v>
      </c>
      <c r="B15" t="s">
        <v>1470</v>
      </c>
      <c r="C15" t="s">
        <v>40</v>
      </c>
      <c r="D15">
        <v>1810</v>
      </c>
      <c r="E15" t="s">
        <v>1469</v>
      </c>
      <c r="F15">
        <v>13</v>
      </c>
      <c r="G15">
        <v>101</v>
      </c>
    </row>
    <row r="16" spans="1:7" x14ac:dyDescent="0.25">
      <c r="A16" t="s">
        <v>42</v>
      </c>
      <c r="B16" t="s">
        <v>856</v>
      </c>
      <c r="C16" t="s">
        <v>43</v>
      </c>
      <c r="D16">
        <v>519</v>
      </c>
      <c r="E16" t="s">
        <v>1462</v>
      </c>
      <c r="F16">
        <v>14</v>
      </c>
      <c r="G16">
        <v>108</v>
      </c>
    </row>
    <row r="17" spans="1:7" x14ac:dyDescent="0.25">
      <c r="A17" t="s">
        <v>44</v>
      </c>
      <c r="B17" t="s">
        <v>1448</v>
      </c>
      <c r="C17" t="s">
        <v>45</v>
      </c>
      <c r="D17">
        <v>1689</v>
      </c>
      <c r="E17" t="s">
        <v>1447</v>
      </c>
      <c r="F17">
        <v>15</v>
      </c>
      <c r="G17">
        <v>117</v>
      </c>
    </row>
    <row r="18" spans="1:7" x14ac:dyDescent="0.25">
      <c r="A18" t="s">
        <v>47</v>
      </c>
      <c r="B18" t="s">
        <v>858</v>
      </c>
      <c r="C18" t="s">
        <v>48</v>
      </c>
      <c r="D18">
        <v>1175</v>
      </c>
      <c r="E18" t="s">
        <v>1439</v>
      </c>
      <c r="F18">
        <v>16</v>
      </c>
      <c r="G18">
        <v>124</v>
      </c>
    </row>
    <row r="19" spans="1:7" x14ac:dyDescent="0.25">
      <c r="A19" t="s">
        <v>49</v>
      </c>
      <c r="B19" t="s">
        <v>1427</v>
      </c>
      <c r="C19" t="s">
        <v>50</v>
      </c>
      <c r="D19">
        <v>4</v>
      </c>
      <c r="E19" t="s">
        <v>334</v>
      </c>
      <c r="F19">
        <v>17</v>
      </c>
      <c r="G19">
        <v>133</v>
      </c>
    </row>
    <row r="20" spans="1:7" x14ac:dyDescent="0.25">
      <c r="A20" t="s">
        <v>52</v>
      </c>
      <c r="B20" t="s">
        <v>1415</v>
      </c>
      <c r="C20" t="s">
        <v>53</v>
      </c>
      <c r="D20">
        <v>524</v>
      </c>
      <c r="E20" t="s">
        <v>1414</v>
      </c>
      <c r="F20">
        <v>18</v>
      </c>
      <c r="G20">
        <v>140</v>
      </c>
    </row>
    <row r="21" spans="1:7" x14ac:dyDescent="0.25">
      <c r="A21" t="s">
        <v>55</v>
      </c>
      <c r="B21" t="s">
        <v>1401</v>
      </c>
      <c r="C21" t="s">
        <v>16</v>
      </c>
      <c r="D21">
        <v>339</v>
      </c>
      <c r="E21" t="s">
        <v>261</v>
      </c>
      <c r="F21">
        <v>19</v>
      </c>
      <c r="G21">
        <v>149</v>
      </c>
    </row>
    <row r="22" spans="1:7" x14ac:dyDescent="0.25">
      <c r="A22" t="s">
        <v>57</v>
      </c>
      <c r="B22" t="s">
        <v>1393</v>
      </c>
      <c r="C22" t="s">
        <v>58</v>
      </c>
      <c r="D22">
        <v>1268</v>
      </c>
      <c r="E22" t="s">
        <v>1392</v>
      </c>
      <c r="F22">
        <v>20</v>
      </c>
      <c r="G22">
        <v>156</v>
      </c>
    </row>
    <row r="23" spans="1:7" x14ac:dyDescent="0.25">
      <c r="A23" t="s">
        <v>60</v>
      </c>
      <c r="B23" t="s">
        <v>860</v>
      </c>
      <c r="C23" t="s">
        <v>61</v>
      </c>
      <c r="D23">
        <v>280</v>
      </c>
      <c r="E23" t="s">
        <v>1378</v>
      </c>
      <c r="F23">
        <v>21</v>
      </c>
      <c r="G23">
        <v>165</v>
      </c>
    </row>
    <row r="24" spans="1:7" x14ac:dyDescent="0.25">
      <c r="A24" t="s">
        <v>62</v>
      </c>
      <c r="B24" t="s">
        <v>1369</v>
      </c>
      <c r="C24" t="s">
        <v>63</v>
      </c>
      <c r="D24">
        <v>673</v>
      </c>
      <c r="E24" t="s">
        <v>1368</v>
      </c>
      <c r="F24">
        <v>22</v>
      </c>
      <c r="G24">
        <v>172</v>
      </c>
    </row>
    <row r="25" spans="1:7" x14ac:dyDescent="0.25">
      <c r="A25" t="s">
        <v>65</v>
      </c>
      <c r="B25" t="s">
        <v>1619</v>
      </c>
      <c r="C25" t="s">
        <v>66</v>
      </c>
      <c r="D25">
        <v>533</v>
      </c>
      <c r="E25" t="s">
        <v>1353</v>
      </c>
      <c r="F25">
        <v>23</v>
      </c>
      <c r="G25">
        <v>181</v>
      </c>
    </row>
    <row r="26" spans="1:7" x14ac:dyDescent="0.25">
      <c r="A26" t="s">
        <v>68</v>
      </c>
      <c r="B26" t="s">
        <v>1220</v>
      </c>
      <c r="C26" t="s">
        <v>69</v>
      </c>
      <c r="D26">
        <v>1808</v>
      </c>
      <c r="E26" t="s">
        <v>1340</v>
      </c>
      <c r="F26">
        <v>24</v>
      </c>
      <c r="G26">
        <v>188</v>
      </c>
    </row>
    <row r="27" spans="1:7" x14ac:dyDescent="0.25">
      <c r="A27" t="s">
        <v>71</v>
      </c>
      <c r="B27" t="s">
        <v>1327</v>
      </c>
      <c r="C27" t="s">
        <v>7</v>
      </c>
      <c r="D27">
        <v>383</v>
      </c>
      <c r="E27" t="s">
        <v>1326</v>
      </c>
      <c r="F27">
        <v>25</v>
      </c>
      <c r="G27">
        <v>197</v>
      </c>
    </row>
    <row r="28" spans="1:7" x14ac:dyDescent="0.25">
      <c r="A28" t="s">
        <v>73</v>
      </c>
      <c r="B28" t="s">
        <v>1228</v>
      </c>
      <c r="C28" t="s">
        <v>53</v>
      </c>
      <c r="D28">
        <v>1195</v>
      </c>
      <c r="E28" t="s">
        <v>1313</v>
      </c>
      <c r="F28">
        <v>26</v>
      </c>
      <c r="G28">
        <v>204</v>
      </c>
    </row>
    <row r="29" spans="1:7" x14ac:dyDescent="0.25">
      <c r="A29" t="s">
        <v>75</v>
      </c>
      <c r="B29" t="s">
        <v>1213</v>
      </c>
      <c r="C29" t="s">
        <v>63</v>
      </c>
      <c r="D29">
        <v>1839</v>
      </c>
      <c r="E29" t="s">
        <v>1302</v>
      </c>
      <c r="F29">
        <v>27</v>
      </c>
      <c r="G29">
        <v>213</v>
      </c>
    </row>
    <row r="30" spans="1:7" x14ac:dyDescent="0.25">
      <c r="A30" t="s">
        <v>77</v>
      </c>
      <c r="B30" t="s">
        <v>888</v>
      </c>
      <c r="C30" t="s">
        <v>16</v>
      </c>
      <c r="D30">
        <v>417</v>
      </c>
      <c r="E30" t="s">
        <v>1292</v>
      </c>
      <c r="F30">
        <v>28</v>
      </c>
      <c r="G30">
        <v>220</v>
      </c>
    </row>
    <row r="31" spans="1:7" x14ac:dyDescent="0.25">
      <c r="A31" t="s">
        <v>78</v>
      </c>
      <c r="B31" t="s">
        <v>1620</v>
      </c>
      <c r="C31" t="s">
        <v>16</v>
      </c>
      <c r="D31">
        <v>527</v>
      </c>
      <c r="E31" t="s">
        <v>1280</v>
      </c>
      <c r="F31">
        <v>29</v>
      </c>
      <c r="G31">
        <v>229</v>
      </c>
    </row>
    <row r="32" spans="1:7" x14ac:dyDescent="0.25">
      <c r="A32" t="s">
        <v>80</v>
      </c>
      <c r="B32" t="s">
        <v>1150</v>
      </c>
      <c r="C32" t="s">
        <v>13</v>
      </c>
      <c r="D32">
        <v>645</v>
      </c>
      <c r="E32" t="s">
        <v>1271</v>
      </c>
      <c r="F32">
        <v>30</v>
      </c>
      <c r="G32">
        <v>236</v>
      </c>
    </row>
    <row r="33" spans="1:7" x14ac:dyDescent="0.25">
      <c r="A33" t="s">
        <v>82</v>
      </c>
      <c r="B33" t="s">
        <v>1618</v>
      </c>
      <c r="C33">
        <v>0</v>
      </c>
      <c r="D33">
        <v>0</v>
      </c>
      <c r="E33">
        <v>0</v>
      </c>
      <c r="F33" t="s">
        <v>82</v>
      </c>
      <c r="G33">
        <v>0</v>
      </c>
    </row>
    <row r="34" spans="1:7" x14ac:dyDescent="0.25">
      <c r="A34" t="s">
        <v>1</v>
      </c>
      <c r="B34" t="s">
        <v>2</v>
      </c>
      <c r="C34" t="s">
        <v>3</v>
      </c>
      <c r="D34" t="s">
        <v>4</v>
      </c>
      <c r="E34" t="s">
        <v>5</v>
      </c>
      <c r="F34" t="s">
        <v>504</v>
      </c>
      <c r="G34" t="s">
        <v>505</v>
      </c>
    </row>
    <row r="35" spans="1:7" x14ac:dyDescent="0.25">
      <c r="A35" t="s">
        <v>83</v>
      </c>
      <c r="B35" t="s">
        <v>1607</v>
      </c>
      <c r="C35">
        <v>0</v>
      </c>
      <c r="D35">
        <v>517</v>
      </c>
      <c r="E35" t="s">
        <v>1606</v>
      </c>
      <c r="F35">
        <v>1</v>
      </c>
      <c r="G35">
        <v>1</v>
      </c>
    </row>
    <row r="36" spans="1:7" x14ac:dyDescent="0.25">
      <c r="A36" t="s">
        <v>85</v>
      </c>
      <c r="B36" t="s">
        <v>828</v>
      </c>
      <c r="C36" t="s">
        <v>61</v>
      </c>
      <c r="D36">
        <v>1218</v>
      </c>
      <c r="E36" t="s">
        <v>1588</v>
      </c>
      <c r="F36">
        <v>2</v>
      </c>
      <c r="G36">
        <v>16</v>
      </c>
    </row>
    <row r="37" spans="1:7" x14ac:dyDescent="0.25">
      <c r="A37" t="s">
        <v>87</v>
      </c>
      <c r="B37" t="s">
        <v>1587</v>
      </c>
      <c r="C37" t="s">
        <v>45</v>
      </c>
      <c r="D37">
        <v>422</v>
      </c>
      <c r="E37" t="s">
        <v>1586</v>
      </c>
      <c r="F37">
        <v>3</v>
      </c>
      <c r="G37">
        <v>17</v>
      </c>
    </row>
    <row r="38" spans="1:7" x14ac:dyDescent="0.25">
      <c r="A38" t="s">
        <v>89</v>
      </c>
      <c r="B38" t="s">
        <v>890</v>
      </c>
      <c r="C38" t="s">
        <v>90</v>
      </c>
      <c r="D38">
        <v>353</v>
      </c>
      <c r="E38" t="s">
        <v>1565</v>
      </c>
      <c r="F38">
        <v>4</v>
      </c>
      <c r="G38">
        <v>32</v>
      </c>
    </row>
    <row r="39" spans="1:7" x14ac:dyDescent="0.25">
      <c r="A39" t="s">
        <v>91</v>
      </c>
      <c r="B39" t="s">
        <v>838</v>
      </c>
      <c r="C39" t="s">
        <v>63</v>
      </c>
      <c r="D39">
        <v>184</v>
      </c>
      <c r="E39" t="s">
        <v>1564</v>
      </c>
      <c r="F39">
        <v>5</v>
      </c>
      <c r="G39">
        <v>33</v>
      </c>
    </row>
    <row r="40" spans="1:7" x14ac:dyDescent="0.25">
      <c r="A40" t="s">
        <v>93</v>
      </c>
      <c r="B40" t="s">
        <v>1544</v>
      </c>
      <c r="C40" t="s">
        <v>94</v>
      </c>
      <c r="D40">
        <v>350</v>
      </c>
      <c r="E40" t="s">
        <v>1543</v>
      </c>
      <c r="F40">
        <v>6</v>
      </c>
      <c r="G40">
        <v>48</v>
      </c>
    </row>
    <row r="41" spans="1:7" x14ac:dyDescent="0.25">
      <c r="A41" t="s">
        <v>96</v>
      </c>
      <c r="B41" t="s">
        <v>1542</v>
      </c>
      <c r="C41" t="s">
        <v>43</v>
      </c>
      <c r="D41">
        <v>125</v>
      </c>
      <c r="E41" t="s">
        <v>1541</v>
      </c>
      <c r="F41">
        <v>7</v>
      </c>
      <c r="G41">
        <v>49</v>
      </c>
    </row>
    <row r="42" spans="1:7" x14ac:dyDescent="0.25">
      <c r="A42" t="s">
        <v>98</v>
      </c>
      <c r="B42" t="s">
        <v>1516</v>
      </c>
      <c r="C42" t="s">
        <v>94</v>
      </c>
      <c r="D42">
        <v>1805</v>
      </c>
      <c r="E42" t="s">
        <v>1515</v>
      </c>
      <c r="F42">
        <v>8</v>
      </c>
      <c r="G42">
        <v>64</v>
      </c>
    </row>
    <row r="43" spans="1:7" x14ac:dyDescent="0.25">
      <c r="A43" t="s">
        <v>100</v>
      </c>
      <c r="B43" t="s">
        <v>1514</v>
      </c>
      <c r="C43" t="s">
        <v>16</v>
      </c>
      <c r="D43">
        <v>1238</v>
      </c>
      <c r="E43" t="s">
        <v>1513</v>
      </c>
      <c r="F43">
        <v>9</v>
      </c>
      <c r="G43">
        <v>65</v>
      </c>
    </row>
    <row r="44" spans="1:7" x14ac:dyDescent="0.25">
      <c r="A44" t="s">
        <v>102</v>
      </c>
      <c r="B44" t="s">
        <v>843</v>
      </c>
      <c r="C44" t="s">
        <v>103</v>
      </c>
      <c r="D44">
        <v>1735</v>
      </c>
      <c r="E44" t="s">
        <v>1495</v>
      </c>
      <c r="F44">
        <v>10</v>
      </c>
      <c r="G44">
        <v>80</v>
      </c>
    </row>
    <row r="45" spans="1:7" x14ac:dyDescent="0.25">
      <c r="A45" t="s">
        <v>105</v>
      </c>
      <c r="B45" t="s">
        <v>892</v>
      </c>
      <c r="C45" t="s">
        <v>106</v>
      </c>
      <c r="D45">
        <v>573</v>
      </c>
      <c r="E45" t="s">
        <v>1494</v>
      </c>
      <c r="F45">
        <v>11</v>
      </c>
      <c r="G45">
        <v>81</v>
      </c>
    </row>
    <row r="46" spans="1:7" x14ac:dyDescent="0.25">
      <c r="A46" t="s">
        <v>107</v>
      </c>
      <c r="B46" t="s">
        <v>1477</v>
      </c>
      <c r="C46" t="s">
        <v>24</v>
      </c>
      <c r="D46">
        <v>143</v>
      </c>
      <c r="E46" t="s">
        <v>1476</v>
      </c>
      <c r="F46">
        <v>12</v>
      </c>
      <c r="G46">
        <v>96</v>
      </c>
    </row>
    <row r="47" spans="1:7" x14ac:dyDescent="0.25">
      <c r="A47" t="s">
        <v>109</v>
      </c>
      <c r="B47" t="s">
        <v>1475</v>
      </c>
      <c r="C47" t="s">
        <v>61</v>
      </c>
      <c r="D47">
        <v>1736</v>
      </c>
      <c r="E47" t="s">
        <v>1474</v>
      </c>
      <c r="F47">
        <v>13</v>
      </c>
      <c r="G47">
        <v>97</v>
      </c>
    </row>
    <row r="48" spans="1:7" x14ac:dyDescent="0.25">
      <c r="A48" t="s">
        <v>111</v>
      </c>
      <c r="B48" t="s">
        <v>1456</v>
      </c>
      <c r="C48" t="s">
        <v>112</v>
      </c>
      <c r="D48">
        <v>59</v>
      </c>
      <c r="E48" t="s">
        <v>418</v>
      </c>
      <c r="F48">
        <v>14</v>
      </c>
      <c r="G48">
        <v>112</v>
      </c>
    </row>
    <row r="49" spans="1:7" x14ac:dyDescent="0.25">
      <c r="A49" t="s">
        <v>114</v>
      </c>
      <c r="B49" t="s">
        <v>1455</v>
      </c>
      <c r="C49" t="s">
        <v>21</v>
      </c>
      <c r="D49">
        <v>453</v>
      </c>
      <c r="E49" t="s">
        <v>1454</v>
      </c>
      <c r="F49">
        <v>15</v>
      </c>
      <c r="G49">
        <v>113</v>
      </c>
    </row>
    <row r="50" spans="1:7" x14ac:dyDescent="0.25">
      <c r="A50" t="s">
        <v>116</v>
      </c>
      <c r="B50" t="s">
        <v>862</v>
      </c>
      <c r="C50" t="s">
        <v>21</v>
      </c>
      <c r="D50">
        <v>191</v>
      </c>
      <c r="E50" t="s">
        <v>1434</v>
      </c>
      <c r="F50">
        <v>16</v>
      </c>
      <c r="G50">
        <v>128</v>
      </c>
    </row>
    <row r="51" spans="1:7" x14ac:dyDescent="0.25">
      <c r="A51" t="s">
        <v>117</v>
      </c>
      <c r="B51" t="s">
        <v>1433</v>
      </c>
      <c r="C51" t="s">
        <v>45</v>
      </c>
      <c r="D51">
        <v>371</v>
      </c>
      <c r="E51" t="s">
        <v>444</v>
      </c>
      <c r="F51">
        <v>17</v>
      </c>
      <c r="G51">
        <v>129</v>
      </c>
    </row>
    <row r="52" spans="1:7" x14ac:dyDescent="0.25">
      <c r="A52" t="s">
        <v>119</v>
      </c>
      <c r="B52" t="s">
        <v>1409</v>
      </c>
      <c r="C52" t="s">
        <v>13</v>
      </c>
      <c r="D52">
        <v>115</v>
      </c>
      <c r="E52" t="s">
        <v>1408</v>
      </c>
      <c r="F52">
        <v>18</v>
      </c>
      <c r="G52">
        <v>144</v>
      </c>
    </row>
    <row r="53" spans="1:7" x14ac:dyDescent="0.25">
      <c r="A53" t="s">
        <v>121</v>
      </c>
      <c r="B53" t="s">
        <v>1407</v>
      </c>
      <c r="C53" t="s">
        <v>43</v>
      </c>
      <c r="D53">
        <v>352</v>
      </c>
      <c r="E53" t="s">
        <v>1406</v>
      </c>
      <c r="F53">
        <v>19</v>
      </c>
      <c r="G53">
        <v>145</v>
      </c>
    </row>
    <row r="54" spans="1:7" x14ac:dyDescent="0.25">
      <c r="A54" t="s">
        <v>123</v>
      </c>
      <c r="B54" t="s">
        <v>1127</v>
      </c>
      <c r="C54" t="s">
        <v>7</v>
      </c>
      <c r="D54">
        <v>1748</v>
      </c>
      <c r="E54" t="s">
        <v>1386</v>
      </c>
      <c r="F54">
        <v>20</v>
      </c>
      <c r="G54">
        <v>160</v>
      </c>
    </row>
    <row r="55" spans="1:7" x14ac:dyDescent="0.25">
      <c r="A55" t="s">
        <v>124</v>
      </c>
      <c r="B55" t="s">
        <v>1385</v>
      </c>
      <c r="C55" t="s">
        <v>125</v>
      </c>
      <c r="D55">
        <v>1241</v>
      </c>
      <c r="E55" t="s">
        <v>1384</v>
      </c>
      <c r="F55">
        <v>21</v>
      </c>
      <c r="G55">
        <v>161</v>
      </c>
    </row>
    <row r="56" spans="1:7" x14ac:dyDescent="0.25">
      <c r="A56" t="s">
        <v>127</v>
      </c>
      <c r="B56" t="s">
        <v>865</v>
      </c>
      <c r="C56" t="s">
        <v>128</v>
      </c>
      <c r="D56">
        <v>1268</v>
      </c>
      <c r="E56" t="s">
        <v>1362</v>
      </c>
      <c r="F56">
        <v>22</v>
      </c>
      <c r="G56">
        <v>176</v>
      </c>
    </row>
    <row r="57" spans="1:7" x14ac:dyDescent="0.25">
      <c r="A57" t="s">
        <v>129</v>
      </c>
      <c r="B57" t="s">
        <v>1361</v>
      </c>
      <c r="C57" t="s">
        <v>29</v>
      </c>
      <c r="D57">
        <v>635</v>
      </c>
      <c r="E57" t="s">
        <v>1360</v>
      </c>
      <c r="F57">
        <v>23</v>
      </c>
      <c r="G57">
        <v>177</v>
      </c>
    </row>
    <row r="58" spans="1:7" x14ac:dyDescent="0.25">
      <c r="A58" t="s">
        <v>131</v>
      </c>
      <c r="B58" t="s">
        <v>1334</v>
      </c>
      <c r="C58" t="s">
        <v>43</v>
      </c>
      <c r="D58">
        <v>664</v>
      </c>
      <c r="E58" t="s">
        <v>1333</v>
      </c>
      <c r="F58">
        <v>24</v>
      </c>
      <c r="G58">
        <v>192</v>
      </c>
    </row>
    <row r="59" spans="1:7" x14ac:dyDescent="0.25">
      <c r="A59" t="s">
        <v>133</v>
      </c>
      <c r="B59" t="s">
        <v>1332</v>
      </c>
      <c r="C59" t="s">
        <v>58</v>
      </c>
      <c r="D59">
        <v>167</v>
      </c>
      <c r="E59" t="s">
        <v>350</v>
      </c>
      <c r="F59">
        <v>25</v>
      </c>
      <c r="G59">
        <v>193</v>
      </c>
    </row>
    <row r="60" spans="1:7" x14ac:dyDescent="0.25">
      <c r="A60" t="s">
        <v>135</v>
      </c>
      <c r="B60" t="s">
        <v>1308</v>
      </c>
      <c r="C60" t="s">
        <v>90</v>
      </c>
      <c r="D60">
        <v>246</v>
      </c>
      <c r="E60" t="s">
        <v>1307</v>
      </c>
      <c r="F60">
        <v>26</v>
      </c>
      <c r="G60">
        <v>208</v>
      </c>
    </row>
    <row r="61" spans="1:7" x14ac:dyDescent="0.25">
      <c r="A61" t="s">
        <v>137</v>
      </c>
      <c r="B61" t="s">
        <v>1306</v>
      </c>
      <c r="C61" t="s">
        <v>128</v>
      </c>
      <c r="D61">
        <v>196</v>
      </c>
      <c r="E61" t="s">
        <v>172</v>
      </c>
      <c r="F61">
        <v>27</v>
      </c>
      <c r="G61">
        <v>209</v>
      </c>
    </row>
    <row r="62" spans="1:7" x14ac:dyDescent="0.25">
      <c r="A62" t="s">
        <v>139</v>
      </c>
      <c r="B62" t="s">
        <v>1287</v>
      </c>
      <c r="C62" t="s">
        <v>112</v>
      </c>
      <c r="D62">
        <v>673</v>
      </c>
      <c r="E62" t="s">
        <v>1286</v>
      </c>
      <c r="F62">
        <v>28</v>
      </c>
      <c r="G62">
        <v>224</v>
      </c>
    </row>
    <row r="63" spans="1:7" x14ac:dyDescent="0.25">
      <c r="A63" t="s">
        <v>140</v>
      </c>
      <c r="B63" t="s">
        <v>1285</v>
      </c>
      <c r="C63" t="s">
        <v>141</v>
      </c>
      <c r="D63">
        <v>238</v>
      </c>
      <c r="E63" t="s">
        <v>1284</v>
      </c>
      <c r="F63">
        <v>29</v>
      </c>
      <c r="G63">
        <v>225</v>
      </c>
    </row>
    <row r="64" spans="1:7" x14ac:dyDescent="0.25">
      <c r="A64" t="s">
        <v>143</v>
      </c>
      <c r="B64" t="s">
        <v>829</v>
      </c>
      <c r="C64" t="s">
        <v>94</v>
      </c>
      <c r="D64">
        <v>1268</v>
      </c>
      <c r="E64" t="s">
        <v>1266</v>
      </c>
      <c r="F64">
        <v>30</v>
      </c>
      <c r="G64">
        <v>240</v>
      </c>
    </row>
    <row r="65" spans="1:7" x14ac:dyDescent="0.25">
      <c r="A65" t="s">
        <v>144</v>
      </c>
      <c r="B65" t="s">
        <v>1618</v>
      </c>
      <c r="C65">
        <v>0</v>
      </c>
      <c r="D65">
        <v>0</v>
      </c>
      <c r="E65">
        <v>0</v>
      </c>
      <c r="F65" t="s">
        <v>144</v>
      </c>
      <c r="G65">
        <v>0</v>
      </c>
    </row>
    <row r="66" spans="1:7" x14ac:dyDescent="0.25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504</v>
      </c>
      <c r="G66" t="s">
        <v>505</v>
      </c>
    </row>
    <row r="67" spans="1:7" x14ac:dyDescent="0.25">
      <c r="A67" t="s">
        <v>145</v>
      </c>
      <c r="B67" t="s">
        <v>1605</v>
      </c>
      <c r="C67" t="s">
        <v>146</v>
      </c>
      <c r="D67">
        <v>1790</v>
      </c>
      <c r="E67" t="s">
        <v>1604</v>
      </c>
      <c r="F67">
        <v>1</v>
      </c>
      <c r="G67">
        <v>2</v>
      </c>
    </row>
    <row r="68" spans="1:7" x14ac:dyDescent="0.25">
      <c r="A68" t="s">
        <v>148</v>
      </c>
      <c r="B68" t="s">
        <v>1590</v>
      </c>
      <c r="C68" t="s">
        <v>40</v>
      </c>
      <c r="D68">
        <v>551</v>
      </c>
      <c r="E68" t="s">
        <v>1589</v>
      </c>
      <c r="F68">
        <v>2</v>
      </c>
      <c r="G68">
        <v>15</v>
      </c>
    </row>
    <row r="69" spans="1:7" x14ac:dyDescent="0.25">
      <c r="A69" t="s">
        <v>149</v>
      </c>
      <c r="B69" t="s">
        <v>895</v>
      </c>
      <c r="C69" t="s">
        <v>150</v>
      </c>
      <c r="D69">
        <v>19</v>
      </c>
      <c r="E69" t="s">
        <v>1585</v>
      </c>
      <c r="F69">
        <v>3</v>
      </c>
      <c r="G69">
        <v>18</v>
      </c>
    </row>
    <row r="70" spans="1:7" x14ac:dyDescent="0.25">
      <c r="A70" t="s">
        <v>151</v>
      </c>
      <c r="B70" t="s">
        <v>1567</v>
      </c>
      <c r="C70" t="s">
        <v>150</v>
      </c>
      <c r="D70">
        <v>673</v>
      </c>
      <c r="E70" t="s">
        <v>1566</v>
      </c>
      <c r="F70">
        <v>4</v>
      </c>
      <c r="G70">
        <v>31</v>
      </c>
    </row>
    <row r="71" spans="1:7" x14ac:dyDescent="0.25">
      <c r="A71" t="s">
        <v>153</v>
      </c>
      <c r="B71" t="s">
        <v>1563</v>
      </c>
      <c r="C71" t="s">
        <v>40</v>
      </c>
      <c r="D71">
        <v>404</v>
      </c>
      <c r="E71" t="s">
        <v>1562</v>
      </c>
      <c r="F71">
        <v>5</v>
      </c>
      <c r="G71">
        <v>34</v>
      </c>
    </row>
    <row r="72" spans="1:7" x14ac:dyDescent="0.25">
      <c r="A72" t="s">
        <v>155</v>
      </c>
      <c r="B72" t="s">
        <v>897</v>
      </c>
      <c r="C72" t="s">
        <v>35</v>
      </c>
      <c r="D72">
        <v>119</v>
      </c>
      <c r="E72" t="s">
        <v>1545</v>
      </c>
      <c r="F72">
        <v>6</v>
      </c>
      <c r="G72">
        <v>47</v>
      </c>
    </row>
    <row r="73" spans="1:7" x14ac:dyDescent="0.25">
      <c r="A73" t="s">
        <v>156</v>
      </c>
      <c r="B73" t="s">
        <v>1540</v>
      </c>
      <c r="C73" t="s">
        <v>157</v>
      </c>
      <c r="D73">
        <v>467</v>
      </c>
      <c r="E73" t="s">
        <v>1539</v>
      </c>
      <c r="F73">
        <v>7</v>
      </c>
      <c r="G73">
        <v>50</v>
      </c>
    </row>
    <row r="74" spans="1:7" x14ac:dyDescent="0.25">
      <c r="A74" t="s">
        <v>159</v>
      </c>
      <c r="B74" t="s">
        <v>1518</v>
      </c>
      <c r="C74" t="s">
        <v>40</v>
      </c>
      <c r="D74">
        <v>1185</v>
      </c>
      <c r="E74" t="s">
        <v>1517</v>
      </c>
      <c r="F74">
        <v>8</v>
      </c>
      <c r="G74">
        <v>63</v>
      </c>
    </row>
    <row r="75" spans="1:7" x14ac:dyDescent="0.25">
      <c r="A75" t="s">
        <v>161</v>
      </c>
      <c r="B75" t="s">
        <v>1512</v>
      </c>
      <c r="C75" t="s">
        <v>150</v>
      </c>
      <c r="D75">
        <v>68</v>
      </c>
      <c r="E75" t="s">
        <v>120</v>
      </c>
      <c r="F75">
        <v>9</v>
      </c>
      <c r="G75">
        <v>66</v>
      </c>
    </row>
    <row r="76" spans="1:7" x14ac:dyDescent="0.25">
      <c r="A76" t="s">
        <v>163</v>
      </c>
      <c r="B76" t="s">
        <v>867</v>
      </c>
      <c r="C76" t="s">
        <v>125</v>
      </c>
      <c r="D76">
        <v>401</v>
      </c>
      <c r="E76" t="s">
        <v>1496</v>
      </c>
      <c r="F76">
        <v>10</v>
      </c>
      <c r="G76">
        <v>79</v>
      </c>
    </row>
    <row r="77" spans="1:7" x14ac:dyDescent="0.25">
      <c r="A77" t="s">
        <v>164</v>
      </c>
      <c r="B77" t="s">
        <v>830</v>
      </c>
      <c r="C77" t="s">
        <v>112</v>
      </c>
      <c r="D77">
        <v>222</v>
      </c>
      <c r="E77" t="s">
        <v>414</v>
      </c>
      <c r="F77">
        <v>11</v>
      </c>
      <c r="G77">
        <v>82</v>
      </c>
    </row>
    <row r="78" spans="1:7" x14ac:dyDescent="0.25">
      <c r="A78" t="s">
        <v>166</v>
      </c>
      <c r="B78" t="s">
        <v>1478</v>
      </c>
      <c r="C78" t="s">
        <v>141</v>
      </c>
      <c r="D78">
        <v>395</v>
      </c>
      <c r="E78" t="s">
        <v>41</v>
      </c>
      <c r="F78">
        <v>12</v>
      </c>
      <c r="G78">
        <v>95</v>
      </c>
    </row>
    <row r="79" spans="1:7" x14ac:dyDescent="0.25">
      <c r="A79" t="s">
        <v>168</v>
      </c>
      <c r="B79" t="s">
        <v>844</v>
      </c>
      <c r="C79" t="s">
        <v>141</v>
      </c>
      <c r="D79">
        <v>241</v>
      </c>
      <c r="E79" t="s">
        <v>30</v>
      </c>
      <c r="F79">
        <v>13</v>
      </c>
      <c r="G79">
        <v>98</v>
      </c>
    </row>
    <row r="80" spans="1:7" x14ac:dyDescent="0.25">
      <c r="A80" t="s">
        <v>170</v>
      </c>
      <c r="B80" t="s">
        <v>1457</v>
      </c>
      <c r="C80" t="s">
        <v>171</v>
      </c>
      <c r="D80">
        <v>208</v>
      </c>
      <c r="E80" t="s">
        <v>115</v>
      </c>
      <c r="F80">
        <v>14</v>
      </c>
      <c r="G80">
        <v>111</v>
      </c>
    </row>
    <row r="81" spans="1:7" x14ac:dyDescent="0.25">
      <c r="A81" t="s">
        <v>173</v>
      </c>
      <c r="B81" t="s">
        <v>1453</v>
      </c>
      <c r="C81" t="s">
        <v>37</v>
      </c>
      <c r="D81">
        <v>1766</v>
      </c>
      <c r="E81" t="s">
        <v>1452</v>
      </c>
      <c r="F81">
        <v>15</v>
      </c>
      <c r="G81">
        <v>114</v>
      </c>
    </row>
    <row r="82" spans="1:7" x14ac:dyDescent="0.25">
      <c r="A82" t="s">
        <v>175</v>
      </c>
      <c r="B82" t="s">
        <v>1436</v>
      </c>
      <c r="C82" t="s">
        <v>40</v>
      </c>
      <c r="D82">
        <v>1770</v>
      </c>
      <c r="E82" t="s">
        <v>1435</v>
      </c>
      <c r="F82">
        <v>16</v>
      </c>
      <c r="G82">
        <v>127</v>
      </c>
    </row>
    <row r="83" spans="1:7" x14ac:dyDescent="0.25">
      <c r="A83" t="s">
        <v>177</v>
      </c>
      <c r="B83" t="s">
        <v>1432</v>
      </c>
      <c r="C83" t="s">
        <v>178</v>
      </c>
      <c r="D83">
        <v>544</v>
      </c>
      <c r="E83" t="s">
        <v>1431</v>
      </c>
      <c r="F83">
        <v>17</v>
      </c>
      <c r="G83">
        <v>130</v>
      </c>
    </row>
    <row r="84" spans="1:7" x14ac:dyDescent="0.25">
      <c r="A84" t="s">
        <v>180</v>
      </c>
      <c r="B84" t="s">
        <v>1411</v>
      </c>
      <c r="C84" t="s">
        <v>141</v>
      </c>
      <c r="D84">
        <v>474</v>
      </c>
      <c r="E84" t="s">
        <v>1410</v>
      </c>
      <c r="F84">
        <v>18</v>
      </c>
      <c r="G84">
        <v>143</v>
      </c>
    </row>
    <row r="85" spans="1:7" x14ac:dyDescent="0.25">
      <c r="A85" t="s">
        <v>182</v>
      </c>
      <c r="B85" t="s">
        <v>1405</v>
      </c>
      <c r="C85" t="s">
        <v>183</v>
      </c>
      <c r="D85">
        <v>1813</v>
      </c>
      <c r="E85" t="s">
        <v>1404</v>
      </c>
      <c r="F85">
        <v>19</v>
      </c>
      <c r="G85">
        <v>146</v>
      </c>
    </row>
    <row r="86" spans="1:7" x14ac:dyDescent="0.25">
      <c r="A86" t="s">
        <v>185</v>
      </c>
      <c r="B86" t="s">
        <v>899</v>
      </c>
      <c r="C86" t="s">
        <v>29</v>
      </c>
      <c r="D86">
        <v>349</v>
      </c>
      <c r="E86" t="s">
        <v>1388</v>
      </c>
      <c r="F86">
        <v>20</v>
      </c>
      <c r="G86">
        <v>159</v>
      </c>
    </row>
    <row r="87" spans="1:7" x14ac:dyDescent="0.25">
      <c r="A87" t="s">
        <v>186</v>
      </c>
      <c r="B87" t="s">
        <v>1383</v>
      </c>
      <c r="C87" t="s">
        <v>187</v>
      </c>
      <c r="D87">
        <v>528</v>
      </c>
      <c r="E87" t="s">
        <v>1382</v>
      </c>
      <c r="F87">
        <v>21</v>
      </c>
      <c r="G87">
        <v>162</v>
      </c>
    </row>
    <row r="88" spans="1:7" x14ac:dyDescent="0.25">
      <c r="A88" t="s">
        <v>189</v>
      </c>
      <c r="B88" t="s">
        <v>1364</v>
      </c>
      <c r="C88" t="s">
        <v>66</v>
      </c>
      <c r="D88">
        <v>473</v>
      </c>
      <c r="E88" t="s">
        <v>1363</v>
      </c>
      <c r="F88">
        <v>22</v>
      </c>
      <c r="G88">
        <v>175</v>
      </c>
    </row>
    <row r="89" spans="1:7" x14ac:dyDescent="0.25">
      <c r="A89" t="s">
        <v>191</v>
      </c>
      <c r="B89" t="s">
        <v>1621</v>
      </c>
      <c r="C89" t="s">
        <v>141</v>
      </c>
      <c r="D89">
        <v>673</v>
      </c>
      <c r="E89" t="s">
        <v>1358</v>
      </c>
      <c r="F89">
        <v>23</v>
      </c>
      <c r="G89">
        <v>178</v>
      </c>
    </row>
    <row r="90" spans="1:7" x14ac:dyDescent="0.25">
      <c r="A90" t="s">
        <v>192</v>
      </c>
      <c r="B90" t="s">
        <v>1336</v>
      </c>
      <c r="C90" t="s">
        <v>37</v>
      </c>
      <c r="D90">
        <v>598</v>
      </c>
      <c r="E90" t="s">
        <v>1335</v>
      </c>
      <c r="F90">
        <v>24</v>
      </c>
      <c r="G90">
        <v>191</v>
      </c>
    </row>
    <row r="91" spans="1:7" x14ac:dyDescent="0.25">
      <c r="A91" t="s">
        <v>194</v>
      </c>
      <c r="B91" t="s">
        <v>869</v>
      </c>
      <c r="C91" t="s">
        <v>141</v>
      </c>
      <c r="D91">
        <v>157</v>
      </c>
      <c r="E91" t="s">
        <v>1331</v>
      </c>
      <c r="F91">
        <v>25</v>
      </c>
      <c r="G91">
        <v>194</v>
      </c>
    </row>
    <row r="92" spans="1:7" x14ac:dyDescent="0.25">
      <c r="A92" t="s">
        <v>195</v>
      </c>
      <c r="B92" t="s">
        <v>839</v>
      </c>
      <c r="C92" t="s">
        <v>69</v>
      </c>
      <c r="D92">
        <v>1268</v>
      </c>
      <c r="E92" t="s">
        <v>1309</v>
      </c>
      <c r="F92">
        <v>26</v>
      </c>
      <c r="G92">
        <v>207</v>
      </c>
    </row>
    <row r="93" spans="1:7" x14ac:dyDescent="0.25">
      <c r="A93" t="s">
        <v>197</v>
      </c>
      <c r="B93" t="s">
        <v>901</v>
      </c>
      <c r="C93" t="s">
        <v>198</v>
      </c>
      <c r="D93">
        <v>297</v>
      </c>
      <c r="E93" t="s">
        <v>1305</v>
      </c>
      <c r="F93">
        <v>27</v>
      </c>
      <c r="G93">
        <v>210</v>
      </c>
    </row>
    <row r="94" spans="1:7" x14ac:dyDescent="0.25">
      <c r="A94" t="s">
        <v>199</v>
      </c>
      <c r="B94" t="s">
        <v>845</v>
      </c>
      <c r="C94" t="s">
        <v>69</v>
      </c>
      <c r="D94">
        <v>1259</v>
      </c>
      <c r="E94" t="s">
        <v>1288</v>
      </c>
      <c r="F94">
        <v>28</v>
      </c>
      <c r="G94">
        <v>223</v>
      </c>
    </row>
    <row r="95" spans="1:7" x14ac:dyDescent="0.25">
      <c r="A95" t="s">
        <v>201</v>
      </c>
      <c r="B95" t="s">
        <v>1283</v>
      </c>
      <c r="C95" t="s">
        <v>63</v>
      </c>
      <c r="D95">
        <v>104</v>
      </c>
      <c r="E95" t="s">
        <v>371</v>
      </c>
      <c r="F95">
        <v>29</v>
      </c>
      <c r="G95">
        <v>226</v>
      </c>
    </row>
    <row r="96" spans="1:7" x14ac:dyDescent="0.25">
      <c r="A96" t="s">
        <v>203</v>
      </c>
      <c r="B96" t="s">
        <v>1267</v>
      </c>
      <c r="C96" t="s">
        <v>150</v>
      </c>
      <c r="D96">
        <v>151</v>
      </c>
      <c r="E96" t="s">
        <v>234</v>
      </c>
      <c r="F96">
        <v>30</v>
      </c>
      <c r="G96">
        <v>239</v>
      </c>
    </row>
    <row r="97" spans="1:7" x14ac:dyDescent="0.25">
      <c r="A97" t="s">
        <v>205</v>
      </c>
      <c r="B97" t="s">
        <v>1618</v>
      </c>
      <c r="C97">
        <v>0</v>
      </c>
      <c r="D97">
        <v>0</v>
      </c>
      <c r="E97">
        <v>0</v>
      </c>
      <c r="F97" t="s">
        <v>205</v>
      </c>
      <c r="G97">
        <v>0</v>
      </c>
    </row>
    <row r="98" spans="1:7" x14ac:dyDescent="0.25">
      <c r="A98" t="s">
        <v>1</v>
      </c>
      <c r="B98" t="s">
        <v>2</v>
      </c>
      <c r="C98" t="s">
        <v>3</v>
      </c>
      <c r="D98" t="s">
        <v>4</v>
      </c>
      <c r="E98" t="s">
        <v>5</v>
      </c>
      <c r="F98" t="s">
        <v>504</v>
      </c>
      <c r="G98" t="s">
        <v>505</v>
      </c>
    </row>
    <row r="99" spans="1:7" x14ac:dyDescent="0.25">
      <c r="A99" t="s">
        <v>206</v>
      </c>
      <c r="B99" t="s">
        <v>1597</v>
      </c>
      <c r="C99" t="s">
        <v>207</v>
      </c>
      <c r="D99">
        <v>412</v>
      </c>
      <c r="E99" t="s">
        <v>1596</v>
      </c>
      <c r="F99">
        <v>1</v>
      </c>
      <c r="G99">
        <v>8</v>
      </c>
    </row>
    <row r="100" spans="1:7" x14ac:dyDescent="0.25">
      <c r="A100" t="s">
        <v>209</v>
      </c>
      <c r="B100" t="s">
        <v>903</v>
      </c>
      <c r="C100" t="s">
        <v>210</v>
      </c>
      <c r="D100">
        <v>10</v>
      </c>
      <c r="E100" t="s">
        <v>1595</v>
      </c>
      <c r="F100">
        <v>2</v>
      </c>
      <c r="G100">
        <v>9</v>
      </c>
    </row>
    <row r="101" spans="1:7" x14ac:dyDescent="0.25">
      <c r="A101" t="s">
        <v>211</v>
      </c>
      <c r="B101" t="s">
        <v>831</v>
      </c>
      <c r="C101" t="s">
        <v>212</v>
      </c>
      <c r="D101">
        <v>418</v>
      </c>
      <c r="E101" t="s">
        <v>1576</v>
      </c>
      <c r="F101">
        <v>3</v>
      </c>
      <c r="G101">
        <v>24</v>
      </c>
    </row>
    <row r="102" spans="1:7" x14ac:dyDescent="0.25">
      <c r="A102" t="s">
        <v>214</v>
      </c>
      <c r="B102" t="s">
        <v>1575</v>
      </c>
      <c r="C102" t="s">
        <v>212</v>
      </c>
      <c r="D102">
        <v>1</v>
      </c>
      <c r="E102" t="s">
        <v>8</v>
      </c>
      <c r="F102">
        <v>4</v>
      </c>
      <c r="G102">
        <v>25</v>
      </c>
    </row>
    <row r="103" spans="1:7" x14ac:dyDescent="0.25">
      <c r="A103" t="s">
        <v>216</v>
      </c>
      <c r="B103" t="s">
        <v>1555</v>
      </c>
      <c r="C103" t="s">
        <v>212</v>
      </c>
      <c r="D103">
        <v>384</v>
      </c>
      <c r="E103" t="s">
        <v>134</v>
      </c>
      <c r="F103">
        <v>5</v>
      </c>
      <c r="G103">
        <v>40</v>
      </c>
    </row>
    <row r="104" spans="1:7" x14ac:dyDescent="0.25">
      <c r="A104" t="s">
        <v>218</v>
      </c>
      <c r="B104" t="s">
        <v>1554</v>
      </c>
      <c r="C104" t="s">
        <v>212</v>
      </c>
      <c r="D104">
        <v>178</v>
      </c>
      <c r="E104" t="s">
        <v>471</v>
      </c>
      <c r="F104">
        <v>6</v>
      </c>
      <c r="G104">
        <v>41</v>
      </c>
    </row>
    <row r="105" spans="1:7" x14ac:dyDescent="0.25">
      <c r="A105" t="s">
        <v>220</v>
      </c>
      <c r="B105" t="s">
        <v>1529</v>
      </c>
      <c r="C105" t="s">
        <v>212</v>
      </c>
      <c r="D105">
        <v>434</v>
      </c>
      <c r="E105" t="s">
        <v>1528</v>
      </c>
      <c r="F105">
        <v>7</v>
      </c>
      <c r="G105">
        <v>56</v>
      </c>
    </row>
    <row r="106" spans="1:7" x14ac:dyDescent="0.25">
      <c r="A106" t="s">
        <v>222</v>
      </c>
      <c r="B106" t="s">
        <v>1527</v>
      </c>
      <c r="C106" t="s">
        <v>212</v>
      </c>
      <c r="D106">
        <v>16</v>
      </c>
      <c r="E106" t="s">
        <v>1526</v>
      </c>
      <c r="F106">
        <v>8</v>
      </c>
      <c r="G106">
        <v>57</v>
      </c>
    </row>
    <row r="107" spans="1:7" x14ac:dyDescent="0.25">
      <c r="A107" t="s">
        <v>224</v>
      </c>
      <c r="B107" t="s">
        <v>846</v>
      </c>
      <c r="C107" t="s">
        <v>212</v>
      </c>
      <c r="D107">
        <v>579</v>
      </c>
      <c r="E107" t="s">
        <v>200</v>
      </c>
      <c r="F107">
        <v>9</v>
      </c>
      <c r="G107">
        <v>72</v>
      </c>
    </row>
    <row r="108" spans="1:7" x14ac:dyDescent="0.25">
      <c r="A108" t="s">
        <v>226</v>
      </c>
      <c r="B108" t="s">
        <v>1505</v>
      </c>
      <c r="C108" t="s">
        <v>212</v>
      </c>
      <c r="D108">
        <v>142</v>
      </c>
      <c r="E108" t="s">
        <v>408</v>
      </c>
      <c r="F108">
        <v>10</v>
      </c>
      <c r="G108">
        <v>73</v>
      </c>
    </row>
    <row r="109" spans="1:7" x14ac:dyDescent="0.25">
      <c r="A109" t="s">
        <v>228</v>
      </c>
      <c r="B109" t="s">
        <v>847</v>
      </c>
      <c r="C109" t="s">
        <v>212</v>
      </c>
      <c r="D109">
        <v>1824</v>
      </c>
      <c r="E109" t="s">
        <v>1486</v>
      </c>
      <c r="F109">
        <v>11</v>
      </c>
      <c r="G109">
        <v>88</v>
      </c>
    </row>
    <row r="110" spans="1:7" x14ac:dyDescent="0.25">
      <c r="A110" t="s">
        <v>230</v>
      </c>
      <c r="B110" t="s">
        <v>1485</v>
      </c>
      <c r="C110" t="s">
        <v>212</v>
      </c>
      <c r="D110">
        <v>9</v>
      </c>
      <c r="E110" t="s">
        <v>88</v>
      </c>
      <c r="F110">
        <v>12</v>
      </c>
      <c r="G110">
        <v>89</v>
      </c>
    </row>
    <row r="111" spans="1:7" x14ac:dyDescent="0.25">
      <c r="A111" t="s">
        <v>232</v>
      </c>
      <c r="B111" t="s">
        <v>905</v>
      </c>
      <c r="C111" t="s">
        <v>212</v>
      </c>
      <c r="D111">
        <v>226</v>
      </c>
      <c r="E111" t="s">
        <v>1466</v>
      </c>
      <c r="F111">
        <v>13</v>
      </c>
      <c r="G111">
        <v>104</v>
      </c>
    </row>
    <row r="112" spans="1:7" x14ac:dyDescent="0.25">
      <c r="A112" t="s">
        <v>233</v>
      </c>
      <c r="B112" t="s">
        <v>1465</v>
      </c>
      <c r="C112" t="s">
        <v>212</v>
      </c>
      <c r="D112">
        <v>35</v>
      </c>
      <c r="E112" t="s">
        <v>217</v>
      </c>
      <c r="F112">
        <v>14</v>
      </c>
      <c r="G112">
        <v>105</v>
      </c>
    </row>
    <row r="113" spans="1:7" x14ac:dyDescent="0.25">
      <c r="A113" t="s">
        <v>235</v>
      </c>
      <c r="B113" t="s">
        <v>1443</v>
      </c>
      <c r="C113" t="s">
        <v>212</v>
      </c>
      <c r="D113">
        <v>408</v>
      </c>
      <c r="E113" t="s">
        <v>1442</v>
      </c>
      <c r="F113">
        <v>15</v>
      </c>
      <c r="G113">
        <v>120</v>
      </c>
    </row>
    <row r="114" spans="1:7" x14ac:dyDescent="0.25">
      <c r="A114" t="s">
        <v>237</v>
      </c>
      <c r="B114" t="s">
        <v>1441</v>
      </c>
      <c r="C114" t="s">
        <v>212</v>
      </c>
      <c r="D114">
        <v>51</v>
      </c>
      <c r="E114" t="s">
        <v>108</v>
      </c>
      <c r="F114">
        <v>16</v>
      </c>
      <c r="G114">
        <v>121</v>
      </c>
    </row>
    <row r="115" spans="1:7" x14ac:dyDescent="0.25">
      <c r="A115" t="s">
        <v>239</v>
      </c>
      <c r="B115" t="s">
        <v>1422</v>
      </c>
      <c r="C115" t="s">
        <v>212</v>
      </c>
      <c r="D115">
        <v>50</v>
      </c>
      <c r="E115" t="s">
        <v>174</v>
      </c>
      <c r="F115">
        <v>17</v>
      </c>
      <c r="G115">
        <v>136</v>
      </c>
    </row>
    <row r="116" spans="1:7" x14ac:dyDescent="0.25">
      <c r="A116" t="s">
        <v>241</v>
      </c>
      <c r="B116" t="s">
        <v>1421</v>
      </c>
      <c r="C116" t="s">
        <v>212</v>
      </c>
      <c r="D116">
        <v>1720</v>
      </c>
      <c r="E116" t="s">
        <v>1420</v>
      </c>
      <c r="F116">
        <v>18</v>
      </c>
      <c r="G116">
        <v>137</v>
      </c>
    </row>
    <row r="117" spans="1:7" x14ac:dyDescent="0.25">
      <c r="A117" t="s">
        <v>243</v>
      </c>
      <c r="B117" t="s">
        <v>1398</v>
      </c>
      <c r="C117" t="s">
        <v>210</v>
      </c>
      <c r="D117">
        <v>49</v>
      </c>
      <c r="E117" t="s">
        <v>238</v>
      </c>
      <c r="F117">
        <v>19</v>
      </c>
      <c r="G117">
        <v>152</v>
      </c>
    </row>
    <row r="118" spans="1:7" x14ac:dyDescent="0.25">
      <c r="A118" t="s">
        <v>245</v>
      </c>
      <c r="B118" t="s">
        <v>1397</v>
      </c>
      <c r="C118" t="s">
        <v>212</v>
      </c>
      <c r="D118">
        <v>259</v>
      </c>
      <c r="E118" t="s">
        <v>1396</v>
      </c>
      <c r="F118">
        <v>20</v>
      </c>
      <c r="G118">
        <v>153</v>
      </c>
    </row>
    <row r="119" spans="1:7" x14ac:dyDescent="0.25">
      <c r="A119" t="s">
        <v>247</v>
      </c>
      <c r="B119" t="s">
        <v>1373</v>
      </c>
      <c r="C119" t="s">
        <v>212</v>
      </c>
      <c r="D119">
        <v>139</v>
      </c>
      <c r="E119" t="s">
        <v>460</v>
      </c>
      <c r="F119">
        <v>21</v>
      </c>
      <c r="G119">
        <v>168</v>
      </c>
    </row>
    <row r="120" spans="1:7" x14ac:dyDescent="0.25">
      <c r="A120" t="s">
        <v>249</v>
      </c>
      <c r="B120" t="s">
        <v>871</v>
      </c>
      <c r="C120" t="s">
        <v>212</v>
      </c>
      <c r="D120">
        <v>1186</v>
      </c>
      <c r="E120" t="s">
        <v>1372</v>
      </c>
      <c r="F120">
        <v>22</v>
      </c>
      <c r="G120">
        <v>169</v>
      </c>
    </row>
    <row r="121" spans="1:7" x14ac:dyDescent="0.25">
      <c r="A121" t="s">
        <v>250</v>
      </c>
      <c r="B121" t="s">
        <v>1348</v>
      </c>
      <c r="C121" t="s">
        <v>212</v>
      </c>
      <c r="D121">
        <v>1809</v>
      </c>
      <c r="E121" t="s">
        <v>1347</v>
      </c>
      <c r="F121">
        <v>23</v>
      </c>
      <c r="G121">
        <v>184</v>
      </c>
    </row>
    <row r="122" spans="1:7" x14ac:dyDescent="0.25">
      <c r="A122" t="s">
        <v>252</v>
      </c>
      <c r="B122" t="s">
        <v>1346</v>
      </c>
      <c r="C122" t="s">
        <v>210</v>
      </c>
      <c r="D122">
        <v>1749</v>
      </c>
      <c r="E122" t="s">
        <v>1345</v>
      </c>
      <c r="F122">
        <v>24</v>
      </c>
      <c r="G122">
        <v>185</v>
      </c>
    </row>
    <row r="123" spans="1:7" x14ac:dyDescent="0.25">
      <c r="A123" t="s">
        <v>254</v>
      </c>
      <c r="B123" t="s">
        <v>1321</v>
      </c>
      <c r="C123" t="s">
        <v>212</v>
      </c>
      <c r="D123">
        <v>1823</v>
      </c>
      <c r="E123" t="s">
        <v>1320</v>
      </c>
      <c r="F123">
        <v>25</v>
      </c>
      <c r="G123">
        <v>200</v>
      </c>
    </row>
    <row r="124" spans="1:7" x14ac:dyDescent="0.25">
      <c r="A124" t="s">
        <v>256</v>
      </c>
      <c r="B124" t="s">
        <v>1319</v>
      </c>
      <c r="C124" t="s">
        <v>212</v>
      </c>
      <c r="D124">
        <v>443</v>
      </c>
      <c r="E124" t="s">
        <v>493</v>
      </c>
      <c r="F124">
        <v>26</v>
      </c>
      <c r="G124">
        <v>201</v>
      </c>
    </row>
    <row r="125" spans="1:7" x14ac:dyDescent="0.25">
      <c r="A125" t="s">
        <v>258</v>
      </c>
      <c r="B125" t="s">
        <v>1298</v>
      </c>
      <c r="C125" t="s">
        <v>212</v>
      </c>
      <c r="D125">
        <v>459</v>
      </c>
      <c r="E125" t="s">
        <v>1297</v>
      </c>
      <c r="F125">
        <v>27</v>
      </c>
      <c r="G125">
        <v>216</v>
      </c>
    </row>
    <row r="126" spans="1:7" x14ac:dyDescent="0.25">
      <c r="A126" t="s">
        <v>260</v>
      </c>
      <c r="B126" t="s">
        <v>1296</v>
      </c>
      <c r="C126" t="s">
        <v>212</v>
      </c>
      <c r="D126">
        <v>605</v>
      </c>
      <c r="E126" t="s">
        <v>1295</v>
      </c>
      <c r="F126">
        <v>28</v>
      </c>
      <c r="G126">
        <v>217</v>
      </c>
    </row>
    <row r="127" spans="1:7" x14ac:dyDescent="0.25">
      <c r="A127" t="s">
        <v>262</v>
      </c>
      <c r="B127" t="s">
        <v>848</v>
      </c>
      <c r="C127" t="s">
        <v>212</v>
      </c>
      <c r="D127">
        <v>1228</v>
      </c>
      <c r="E127" t="s">
        <v>1276</v>
      </c>
      <c r="F127">
        <v>29</v>
      </c>
      <c r="G127">
        <v>232</v>
      </c>
    </row>
    <row r="128" spans="1:7" x14ac:dyDescent="0.25">
      <c r="A128" t="s">
        <v>264</v>
      </c>
      <c r="B128" t="s">
        <v>849</v>
      </c>
      <c r="C128" t="s">
        <v>212</v>
      </c>
      <c r="D128">
        <v>36</v>
      </c>
      <c r="E128" t="s">
        <v>225</v>
      </c>
      <c r="F128">
        <v>30</v>
      </c>
      <c r="G128">
        <v>233</v>
      </c>
    </row>
    <row r="129" spans="1:7" x14ac:dyDescent="0.25">
      <c r="A129" t="s">
        <v>266</v>
      </c>
      <c r="B129" t="s">
        <v>1618</v>
      </c>
      <c r="C129">
        <v>0</v>
      </c>
      <c r="D129">
        <v>0</v>
      </c>
      <c r="E129">
        <v>0</v>
      </c>
      <c r="F129" t="s">
        <v>266</v>
      </c>
      <c r="G129">
        <v>0</v>
      </c>
    </row>
    <row r="130" spans="1:7" x14ac:dyDescent="0.25">
      <c r="A130" t="s">
        <v>1</v>
      </c>
      <c r="B130" t="s">
        <v>2</v>
      </c>
      <c r="C130" t="s">
        <v>3</v>
      </c>
      <c r="D130" t="s">
        <v>4</v>
      </c>
      <c r="E130" t="s">
        <v>5</v>
      </c>
      <c r="F130" t="s">
        <v>504</v>
      </c>
      <c r="G130" t="s">
        <v>505</v>
      </c>
    </row>
    <row r="131" spans="1:7" x14ac:dyDescent="0.25">
      <c r="A131" t="s">
        <v>267</v>
      </c>
      <c r="B131" t="s">
        <v>1602</v>
      </c>
      <c r="C131" t="s">
        <v>50</v>
      </c>
      <c r="D131">
        <v>168</v>
      </c>
      <c r="E131" t="s">
        <v>289</v>
      </c>
      <c r="F131">
        <v>1</v>
      </c>
      <c r="G131">
        <v>4</v>
      </c>
    </row>
    <row r="132" spans="1:7" x14ac:dyDescent="0.25">
      <c r="A132" t="s">
        <v>269</v>
      </c>
      <c r="B132" t="s">
        <v>873</v>
      </c>
      <c r="C132" t="s">
        <v>198</v>
      </c>
      <c r="D132">
        <v>193</v>
      </c>
      <c r="E132" t="s">
        <v>1591</v>
      </c>
      <c r="F132">
        <v>2</v>
      </c>
      <c r="G132">
        <v>13</v>
      </c>
    </row>
    <row r="133" spans="1:7" x14ac:dyDescent="0.25">
      <c r="A133" t="s">
        <v>270</v>
      </c>
      <c r="B133" t="s">
        <v>1583</v>
      </c>
      <c r="C133" t="s">
        <v>112</v>
      </c>
      <c r="D133">
        <v>559</v>
      </c>
      <c r="E133" t="s">
        <v>1582</v>
      </c>
      <c r="F133">
        <v>3</v>
      </c>
      <c r="G133">
        <v>20</v>
      </c>
    </row>
    <row r="134" spans="1:7" x14ac:dyDescent="0.25">
      <c r="A134" t="s">
        <v>272</v>
      </c>
      <c r="B134" t="s">
        <v>840</v>
      </c>
      <c r="C134" t="s">
        <v>141</v>
      </c>
      <c r="D134">
        <v>242</v>
      </c>
      <c r="E134" t="s">
        <v>1569</v>
      </c>
      <c r="F134">
        <v>4</v>
      </c>
      <c r="G134">
        <v>29</v>
      </c>
    </row>
    <row r="135" spans="1:7" x14ac:dyDescent="0.25">
      <c r="A135" t="s">
        <v>274</v>
      </c>
      <c r="B135" t="s">
        <v>1559</v>
      </c>
      <c r="C135" t="s">
        <v>24</v>
      </c>
      <c r="D135">
        <v>273</v>
      </c>
      <c r="E135" t="s">
        <v>255</v>
      </c>
      <c r="F135">
        <v>5</v>
      </c>
      <c r="G135">
        <v>36</v>
      </c>
    </row>
    <row r="136" spans="1:7" x14ac:dyDescent="0.25">
      <c r="A136" t="s">
        <v>276</v>
      </c>
      <c r="B136" t="s">
        <v>1549</v>
      </c>
      <c r="C136" t="s">
        <v>37</v>
      </c>
      <c r="D136">
        <v>244</v>
      </c>
      <c r="E136" t="s">
        <v>1548</v>
      </c>
      <c r="F136">
        <v>6</v>
      </c>
      <c r="G136">
        <v>45</v>
      </c>
    </row>
    <row r="137" spans="1:7" x14ac:dyDescent="0.25">
      <c r="A137" t="s">
        <v>278</v>
      </c>
      <c r="B137" t="s">
        <v>1537</v>
      </c>
      <c r="C137" t="s">
        <v>106</v>
      </c>
      <c r="D137">
        <v>17</v>
      </c>
      <c r="E137" t="s">
        <v>1536</v>
      </c>
      <c r="F137">
        <v>7</v>
      </c>
      <c r="G137">
        <v>52</v>
      </c>
    </row>
    <row r="138" spans="1:7" x14ac:dyDescent="0.25">
      <c r="A138" t="s">
        <v>280</v>
      </c>
      <c r="B138" t="s">
        <v>1521</v>
      </c>
      <c r="C138" t="s">
        <v>178</v>
      </c>
      <c r="D138">
        <v>210</v>
      </c>
      <c r="E138" t="s">
        <v>1520</v>
      </c>
      <c r="F138">
        <v>8</v>
      </c>
      <c r="G138">
        <v>61</v>
      </c>
    </row>
    <row r="139" spans="1:7" x14ac:dyDescent="0.25">
      <c r="A139" t="s">
        <v>282</v>
      </c>
      <c r="B139" t="s">
        <v>832</v>
      </c>
      <c r="C139" t="s">
        <v>178</v>
      </c>
      <c r="D139">
        <v>1796</v>
      </c>
      <c r="E139" t="s">
        <v>1510</v>
      </c>
      <c r="F139">
        <v>9</v>
      </c>
      <c r="G139">
        <v>68</v>
      </c>
    </row>
    <row r="140" spans="1:7" x14ac:dyDescent="0.25">
      <c r="A140" t="s">
        <v>284</v>
      </c>
      <c r="B140" t="s">
        <v>1499</v>
      </c>
      <c r="C140" t="s">
        <v>207</v>
      </c>
      <c r="D140">
        <v>66</v>
      </c>
      <c r="E140" t="s">
        <v>1498</v>
      </c>
      <c r="F140">
        <v>10</v>
      </c>
      <c r="G140">
        <v>77</v>
      </c>
    </row>
    <row r="141" spans="1:7" x14ac:dyDescent="0.25">
      <c r="A141" t="s">
        <v>286</v>
      </c>
      <c r="B141" t="s">
        <v>1491</v>
      </c>
      <c r="C141" t="s">
        <v>27</v>
      </c>
      <c r="D141">
        <v>627</v>
      </c>
      <c r="E141" t="s">
        <v>1490</v>
      </c>
      <c r="F141">
        <v>11</v>
      </c>
      <c r="G141">
        <v>84</v>
      </c>
    </row>
    <row r="142" spans="1:7" x14ac:dyDescent="0.25">
      <c r="A142" t="s">
        <v>288</v>
      </c>
      <c r="B142" t="s">
        <v>1480</v>
      </c>
      <c r="C142" t="s">
        <v>27</v>
      </c>
      <c r="D142">
        <v>130</v>
      </c>
      <c r="E142" t="s">
        <v>342</v>
      </c>
      <c r="F142">
        <v>12</v>
      </c>
      <c r="G142">
        <v>93</v>
      </c>
    </row>
    <row r="143" spans="1:7" x14ac:dyDescent="0.25">
      <c r="A143" t="s">
        <v>290</v>
      </c>
      <c r="B143" t="s">
        <v>1472</v>
      </c>
      <c r="C143" t="s">
        <v>207</v>
      </c>
      <c r="D143">
        <v>172</v>
      </c>
      <c r="E143" t="s">
        <v>1471</v>
      </c>
      <c r="F143">
        <v>13</v>
      </c>
      <c r="G143">
        <v>100</v>
      </c>
    </row>
    <row r="144" spans="1:7" x14ac:dyDescent="0.25">
      <c r="A144" t="s">
        <v>292</v>
      </c>
      <c r="B144" t="s">
        <v>1461</v>
      </c>
      <c r="C144" t="s">
        <v>178</v>
      </c>
      <c r="D144">
        <v>173</v>
      </c>
      <c r="E144" t="s">
        <v>1460</v>
      </c>
      <c r="F144">
        <v>14</v>
      </c>
      <c r="G144">
        <v>109</v>
      </c>
    </row>
    <row r="145" spans="1:7" x14ac:dyDescent="0.25">
      <c r="A145" t="s">
        <v>294</v>
      </c>
      <c r="B145" t="s">
        <v>1450</v>
      </c>
      <c r="C145" t="s">
        <v>27</v>
      </c>
      <c r="D145">
        <v>431</v>
      </c>
      <c r="E145" t="s">
        <v>1449</v>
      </c>
      <c r="F145">
        <v>15</v>
      </c>
      <c r="G145">
        <v>116</v>
      </c>
    </row>
    <row r="146" spans="1:7" x14ac:dyDescent="0.25">
      <c r="A146" t="s">
        <v>296</v>
      </c>
      <c r="B146" t="s">
        <v>833</v>
      </c>
      <c r="C146" t="s">
        <v>21</v>
      </c>
      <c r="D146">
        <v>315</v>
      </c>
      <c r="E146" t="s">
        <v>1438</v>
      </c>
      <c r="F146">
        <v>16</v>
      </c>
      <c r="G146">
        <v>125</v>
      </c>
    </row>
    <row r="147" spans="1:7" x14ac:dyDescent="0.25">
      <c r="A147" t="s">
        <v>298</v>
      </c>
      <c r="B147" t="s">
        <v>907</v>
      </c>
      <c r="C147" t="s">
        <v>16</v>
      </c>
      <c r="D147">
        <v>28</v>
      </c>
      <c r="E147" t="s">
        <v>1428</v>
      </c>
      <c r="F147">
        <v>17</v>
      </c>
      <c r="G147">
        <v>132</v>
      </c>
    </row>
    <row r="148" spans="1:7" x14ac:dyDescent="0.25">
      <c r="A148" t="s">
        <v>299</v>
      </c>
      <c r="B148" t="s">
        <v>1413</v>
      </c>
      <c r="C148" t="s">
        <v>13</v>
      </c>
      <c r="D148">
        <v>46</v>
      </c>
      <c r="E148" t="s">
        <v>293</v>
      </c>
      <c r="F148">
        <v>18</v>
      </c>
      <c r="G148">
        <v>141</v>
      </c>
    </row>
    <row r="149" spans="1:7" x14ac:dyDescent="0.25">
      <c r="A149" t="s">
        <v>301</v>
      </c>
      <c r="B149" t="s">
        <v>1402</v>
      </c>
      <c r="C149" t="s">
        <v>61</v>
      </c>
      <c r="D149">
        <v>11</v>
      </c>
      <c r="E149" t="s">
        <v>336</v>
      </c>
      <c r="F149">
        <v>19</v>
      </c>
      <c r="G149">
        <v>148</v>
      </c>
    </row>
    <row r="150" spans="1:7" x14ac:dyDescent="0.25">
      <c r="A150" t="s">
        <v>303</v>
      </c>
      <c r="B150" t="s">
        <v>1391</v>
      </c>
      <c r="C150" t="s">
        <v>10</v>
      </c>
      <c r="D150">
        <v>73</v>
      </c>
      <c r="E150" t="s">
        <v>246</v>
      </c>
      <c r="F150">
        <v>20</v>
      </c>
      <c r="G150">
        <v>157</v>
      </c>
    </row>
    <row r="151" spans="1:7" x14ac:dyDescent="0.25">
      <c r="A151" t="s">
        <v>305</v>
      </c>
      <c r="B151" t="s">
        <v>1379</v>
      </c>
      <c r="C151" t="s">
        <v>306</v>
      </c>
      <c r="D151">
        <v>110</v>
      </c>
      <c r="E151" t="s">
        <v>383</v>
      </c>
      <c r="F151">
        <v>21</v>
      </c>
      <c r="G151">
        <v>164</v>
      </c>
    </row>
    <row r="152" spans="1:7" x14ac:dyDescent="0.25">
      <c r="A152" t="s">
        <v>308</v>
      </c>
      <c r="B152" t="s">
        <v>1367</v>
      </c>
      <c r="C152" t="s">
        <v>94</v>
      </c>
      <c r="D152">
        <v>45</v>
      </c>
      <c r="E152" t="s">
        <v>344</v>
      </c>
      <c r="F152">
        <v>22</v>
      </c>
      <c r="G152">
        <v>173</v>
      </c>
    </row>
    <row r="153" spans="1:7" x14ac:dyDescent="0.25">
      <c r="A153" t="s">
        <v>310</v>
      </c>
      <c r="B153" t="s">
        <v>1355</v>
      </c>
      <c r="C153" t="s">
        <v>207</v>
      </c>
      <c r="D153">
        <v>106</v>
      </c>
      <c r="E153" t="s">
        <v>1354</v>
      </c>
      <c r="F153">
        <v>23</v>
      </c>
      <c r="G153">
        <v>180</v>
      </c>
    </row>
    <row r="154" spans="1:7" x14ac:dyDescent="0.25">
      <c r="A154" t="s">
        <v>312</v>
      </c>
      <c r="B154" t="s">
        <v>850</v>
      </c>
      <c r="C154" t="s">
        <v>103</v>
      </c>
      <c r="D154">
        <v>1756</v>
      </c>
      <c r="E154" t="s">
        <v>1339</v>
      </c>
      <c r="F154">
        <v>24</v>
      </c>
      <c r="G154">
        <v>189</v>
      </c>
    </row>
    <row r="155" spans="1:7" x14ac:dyDescent="0.25">
      <c r="A155" t="s">
        <v>314</v>
      </c>
      <c r="B155" t="s">
        <v>1329</v>
      </c>
      <c r="C155" t="s">
        <v>178</v>
      </c>
      <c r="D155">
        <v>288</v>
      </c>
      <c r="E155" t="s">
        <v>1328</v>
      </c>
      <c r="F155">
        <v>25</v>
      </c>
      <c r="G155">
        <v>196</v>
      </c>
    </row>
    <row r="156" spans="1:7" x14ac:dyDescent="0.25">
      <c r="A156" t="s">
        <v>316</v>
      </c>
      <c r="B156" t="s">
        <v>1312</v>
      </c>
      <c r="C156" t="s">
        <v>207</v>
      </c>
      <c r="D156">
        <v>379</v>
      </c>
      <c r="E156" t="s">
        <v>1311</v>
      </c>
      <c r="F156">
        <v>26</v>
      </c>
      <c r="G156">
        <v>205</v>
      </c>
    </row>
    <row r="157" spans="1:7" x14ac:dyDescent="0.25">
      <c r="A157" t="s">
        <v>318</v>
      </c>
      <c r="B157" t="s">
        <v>1162</v>
      </c>
      <c r="C157" t="s">
        <v>32</v>
      </c>
      <c r="D157">
        <v>294</v>
      </c>
      <c r="E157" t="s">
        <v>142</v>
      </c>
      <c r="F157">
        <v>27</v>
      </c>
      <c r="G157">
        <v>212</v>
      </c>
    </row>
    <row r="158" spans="1:7" x14ac:dyDescent="0.25">
      <c r="A158" t="s">
        <v>320</v>
      </c>
      <c r="B158" t="s">
        <v>1291</v>
      </c>
      <c r="C158" t="s">
        <v>321</v>
      </c>
      <c r="D158">
        <v>154</v>
      </c>
      <c r="E158" t="s">
        <v>307</v>
      </c>
      <c r="F158">
        <v>28</v>
      </c>
      <c r="G158">
        <v>221</v>
      </c>
    </row>
    <row r="159" spans="1:7" x14ac:dyDescent="0.25">
      <c r="A159" t="s">
        <v>323</v>
      </c>
      <c r="B159" t="s">
        <v>1152</v>
      </c>
      <c r="C159" t="s">
        <v>146</v>
      </c>
      <c r="D159">
        <v>1773</v>
      </c>
      <c r="E159" t="s">
        <v>1281</v>
      </c>
      <c r="F159">
        <v>29</v>
      </c>
      <c r="G159">
        <v>228</v>
      </c>
    </row>
    <row r="160" spans="1:7" x14ac:dyDescent="0.25">
      <c r="A160" t="s">
        <v>325</v>
      </c>
      <c r="B160" t="s">
        <v>1622</v>
      </c>
      <c r="C160" t="s">
        <v>326</v>
      </c>
      <c r="D160">
        <v>355</v>
      </c>
      <c r="E160" t="s">
        <v>1270</v>
      </c>
      <c r="F160">
        <v>30</v>
      </c>
      <c r="G160">
        <v>237</v>
      </c>
    </row>
    <row r="161" spans="1:7" x14ac:dyDescent="0.25">
      <c r="A161" t="s">
        <v>328</v>
      </c>
      <c r="B161" t="s">
        <v>1618</v>
      </c>
      <c r="C161">
        <v>0</v>
      </c>
      <c r="D161">
        <v>0</v>
      </c>
      <c r="E161">
        <v>0</v>
      </c>
      <c r="F161" t="s">
        <v>328</v>
      </c>
      <c r="G161">
        <v>0</v>
      </c>
    </row>
    <row r="162" spans="1:7" x14ac:dyDescent="0.25">
      <c r="A162" t="s">
        <v>1</v>
      </c>
      <c r="B162" t="s">
        <v>2</v>
      </c>
      <c r="C162" t="s">
        <v>3</v>
      </c>
      <c r="D162" t="s">
        <v>4</v>
      </c>
      <c r="E162" t="s">
        <v>5</v>
      </c>
      <c r="F162" t="s">
        <v>504</v>
      </c>
      <c r="G162" t="s">
        <v>505</v>
      </c>
    </row>
    <row r="163" spans="1:7" x14ac:dyDescent="0.25">
      <c r="A163" t="s">
        <v>329</v>
      </c>
      <c r="B163" t="s">
        <v>1600</v>
      </c>
      <c r="C163" t="s">
        <v>45</v>
      </c>
      <c r="D163">
        <v>1242</v>
      </c>
      <c r="E163" t="s">
        <v>1599</v>
      </c>
      <c r="F163">
        <v>1</v>
      </c>
      <c r="G163">
        <v>6</v>
      </c>
    </row>
    <row r="164" spans="1:7" x14ac:dyDescent="0.25">
      <c r="A164" t="s">
        <v>331</v>
      </c>
      <c r="B164" t="s">
        <v>834</v>
      </c>
      <c r="C164" t="s">
        <v>106</v>
      </c>
      <c r="D164">
        <v>646</v>
      </c>
      <c r="E164" t="s">
        <v>1593</v>
      </c>
      <c r="F164">
        <v>2</v>
      </c>
      <c r="G164">
        <v>11</v>
      </c>
    </row>
    <row r="165" spans="1:7" x14ac:dyDescent="0.25">
      <c r="A165" t="s">
        <v>333</v>
      </c>
      <c r="B165" t="s">
        <v>1579</v>
      </c>
      <c r="C165" t="s">
        <v>125</v>
      </c>
      <c r="D165">
        <v>72</v>
      </c>
      <c r="E165" t="s">
        <v>244</v>
      </c>
      <c r="F165">
        <v>3</v>
      </c>
      <c r="G165">
        <v>22</v>
      </c>
    </row>
    <row r="166" spans="1:7" x14ac:dyDescent="0.25">
      <c r="A166" t="s">
        <v>335</v>
      </c>
      <c r="B166" t="s">
        <v>1572</v>
      </c>
      <c r="C166" t="s">
        <v>187</v>
      </c>
      <c r="D166">
        <v>83</v>
      </c>
      <c r="E166" t="s">
        <v>485</v>
      </c>
      <c r="F166">
        <v>4</v>
      </c>
      <c r="G166">
        <v>27</v>
      </c>
    </row>
    <row r="167" spans="1:7" x14ac:dyDescent="0.25">
      <c r="A167" t="s">
        <v>337</v>
      </c>
      <c r="B167" t="s">
        <v>841</v>
      </c>
      <c r="C167" t="s">
        <v>141</v>
      </c>
      <c r="D167">
        <v>421</v>
      </c>
      <c r="E167" t="s">
        <v>1557</v>
      </c>
      <c r="F167">
        <v>5</v>
      </c>
      <c r="G167">
        <v>38</v>
      </c>
    </row>
    <row r="168" spans="1:7" x14ac:dyDescent="0.25">
      <c r="A168" t="s">
        <v>339</v>
      </c>
      <c r="B168" t="s">
        <v>1551</v>
      </c>
      <c r="C168" t="s">
        <v>50</v>
      </c>
      <c r="D168">
        <v>34</v>
      </c>
      <c r="E168" t="s">
        <v>402</v>
      </c>
      <c r="F168">
        <v>6</v>
      </c>
      <c r="G168">
        <v>43</v>
      </c>
    </row>
    <row r="169" spans="1:7" x14ac:dyDescent="0.25">
      <c r="A169" t="s">
        <v>341</v>
      </c>
      <c r="B169" t="s">
        <v>1533</v>
      </c>
      <c r="C169" t="s">
        <v>13</v>
      </c>
      <c r="D169">
        <v>124</v>
      </c>
      <c r="E169" t="s">
        <v>1532</v>
      </c>
      <c r="F169">
        <v>7</v>
      </c>
      <c r="G169">
        <v>54</v>
      </c>
    </row>
    <row r="170" spans="1:7" x14ac:dyDescent="0.25">
      <c r="A170" t="s">
        <v>343</v>
      </c>
      <c r="B170" t="s">
        <v>1523</v>
      </c>
      <c r="C170" t="s">
        <v>66</v>
      </c>
      <c r="D170">
        <v>103</v>
      </c>
      <c r="E170" t="s">
        <v>322</v>
      </c>
      <c r="F170">
        <v>8</v>
      </c>
      <c r="G170">
        <v>59</v>
      </c>
    </row>
    <row r="171" spans="1:7" x14ac:dyDescent="0.25">
      <c r="A171" t="s">
        <v>345</v>
      </c>
      <c r="B171" t="s">
        <v>875</v>
      </c>
      <c r="C171" t="s">
        <v>94</v>
      </c>
      <c r="D171">
        <v>116</v>
      </c>
      <c r="E171" t="s">
        <v>1507</v>
      </c>
      <c r="F171">
        <v>9</v>
      </c>
      <c r="G171">
        <v>70</v>
      </c>
    </row>
    <row r="172" spans="1:7" x14ac:dyDescent="0.25">
      <c r="A172" t="s">
        <v>346</v>
      </c>
      <c r="B172" t="s">
        <v>1502</v>
      </c>
      <c r="C172" t="s">
        <v>198</v>
      </c>
      <c r="D172">
        <v>2</v>
      </c>
      <c r="E172" t="s">
        <v>11</v>
      </c>
      <c r="F172">
        <v>10</v>
      </c>
      <c r="G172">
        <v>75</v>
      </c>
    </row>
    <row r="173" spans="1:7" x14ac:dyDescent="0.25">
      <c r="A173" t="s">
        <v>348</v>
      </c>
      <c r="B173" t="s">
        <v>1488</v>
      </c>
      <c r="C173" t="s">
        <v>349</v>
      </c>
      <c r="D173">
        <v>61</v>
      </c>
      <c r="E173" t="s">
        <v>17</v>
      </c>
      <c r="F173">
        <v>11</v>
      </c>
      <c r="G173">
        <v>86</v>
      </c>
    </row>
    <row r="174" spans="1:7" x14ac:dyDescent="0.25">
      <c r="A174" t="s">
        <v>351</v>
      </c>
      <c r="B174" t="s">
        <v>1483</v>
      </c>
      <c r="C174" t="s">
        <v>212</v>
      </c>
      <c r="D174">
        <v>334</v>
      </c>
      <c r="E174" t="s">
        <v>1482</v>
      </c>
      <c r="F174">
        <v>12</v>
      </c>
      <c r="G174">
        <v>91</v>
      </c>
    </row>
    <row r="175" spans="1:7" x14ac:dyDescent="0.25">
      <c r="A175" t="s">
        <v>353</v>
      </c>
      <c r="B175" t="s">
        <v>909</v>
      </c>
      <c r="C175" t="s">
        <v>349</v>
      </c>
      <c r="D175">
        <v>289</v>
      </c>
      <c r="E175" t="s">
        <v>1468</v>
      </c>
      <c r="F175">
        <v>13</v>
      </c>
      <c r="G175">
        <v>102</v>
      </c>
    </row>
    <row r="176" spans="1:7" x14ac:dyDescent="0.25">
      <c r="A176" t="s">
        <v>354</v>
      </c>
      <c r="B176" t="s">
        <v>877</v>
      </c>
      <c r="C176" t="s">
        <v>27</v>
      </c>
      <c r="D176">
        <v>346</v>
      </c>
      <c r="E176" t="s">
        <v>1463</v>
      </c>
      <c r="F176">
        <v>14</v>
      </c>
      <c r="G176">
        <v>107</v>
      </c>
    </row>
    <row r="177" spans="1:7" x14ac:dyDescent="0.25">
      <c r="A177" t="s">
        <v>355</v>
      </c>
      <c r="B177" t="s">
        <v>842</v>
      </c>
      <c r="C177" t="s">
        <v>7</v>
      </c>
      <c r="D177">
        <v>270</v>
      </c>
      <c r="E177" t="s">
        <v>1446</v>
      </c>
      <c r="F177">
        <v>15</v>
      </c>
      <c r="G177">
        <v>118</v>
      </c>
    </row>
    <row r="178" spans="1:7" x14ac:dyDescent="0.25">
      <c r="A178" t="s">
        <v>357</v>
      </c>
      <c r="B178" t="s">
        <v>851</v>
      </c>
      <c r="C178" t="s">
        <v>150</v>
      </c>
      <c r="D178">
        <v>354</v>
      </c>
      <c r="E178" t="s">
        <v>358</v>
      </c>
      <c r="F178">
        <v>16</v>
      </c>
      <c r="G178">
        <v>123</v>
      </c>
    </row>
    <row r="179" spans="1:7" x14ac:dyDescent="0.25">
      <c r="A179" t="s">
        <v>359</v>
      </c>
      <c r="B179" t="s">
        <v>1426</v>
      </c>
      <c r="C179" t="s">
        <v>207</v>
      </c>
      <c r="D179">
        <v>282</v>
      </c>
      <c r="E179" t="s">
        <v>1425</v>
      </c>
      <c r="F179">
        <v>17</v>
      </c>
      <c r="G179">
        <v>134</v>
      </c>
    </row>
    <row r="180" spans="1:7" x14ac:dyDescent="0.25">
      <c r="A180" t="s">
        <v>360</v>
      </c>
      <c r="B180" t="s">
        <v>1417</v>
      </c>
      <c r="C180" t="s">
        <v>212</v>
      </c>
      <c r="D180">
        <v>1222</v>
      </c>
      <c r="E180" t="s">
        <v>1416</v>
      </c>
      <c r="F180">
        <v>18</v>
      </c>
      <c r="G180">
        <v>139</v>
      </c>
    </row>
    <row r="181" spans="1:7" x14ac:dyDescent="0.25">
      <c r="A181" t="s">
        <v>362</v>
      </c>
      <c r="B181" t="s">
        <v>1400</v>
      </c>
      <c r="C181" t="s">
        <v>128</v>
      </c>
      <c r="D181">
        <v>470</v>
      </c>
      <c r="E181" t="s">
        <v>204</v>
      </c>
      <c r="F181">
        <v>19</v>
      </c>
      <c r="G181">
        <v>150</v>
      </c>
    </row>
    <row r="182" spans="1:7" x14ac:dyDescent="0.25">
      <c r="A182" t="s">
        <v>364</v>
      </c>
      <c r="B182" t="s">
        <v>1394</v>
      </c>
      <c r="C182" t="s">
        <v>32</v>
      </c>
      <c r="D182">
        <v>89</v>
      </c>
      <c r="E182" t="s">
        <v>375</v>
      </c>
      <c r="F182">
        <v>20</v>
      </c>
      <c r="G182">
        <v>155</v>
      </c>
    </row>
    <row r="183" spans="1:7" x14ac:dyDescent="0.25">
      <c r="A183" t="s">
        <v>366</v>
      </c>
      <c r="B183" t="s">
        <v>1165</v>
      </c>
      <c r="C183" t="s">
        <v>157</v>
      </c>
      <c r="D183">
        <v>1795</v>
      </c>
      <c r="E183" t="s">
        <v>1376</v>
      </c>
      <c r="F183">
        <v>21</v>
      </c>
      <c r="G183">
        <v>166</v>
      </c>
    </row>
    <row r="184" spans="1:7" x14ac:dyDescent="0.25">
      <c r="A184" t="s">
        <v>368</v>
      </c>
      <c r="B184" t="s">
        <v>1122</v>
      </c>
      <c r="C184" t="s">
        <v>32</v>
      </c>
      <c r="D184">
        <v>1815</v>
      </c>
      <c r="E184" t="s">
        <v>1370</v>
      </c>
      <c r="F184">
        <v>22</v>
      </c>
      <c r="G184">
        <v>171</v>
      </c>
    </row>
    <row r="185" spans="1:7" x14ac:dyDescent="0.25">
      <c r="A185" t="s">
        <v>370</v>
      </c>
      <c r="B185" t="s">
        <v>1352</v>
      </c>
      <c r="C185" t="s">
        <v>58</v>
      </c>
      <c r="D185">
        <v>237</v>
      </c>
      <c r="E185" t="s">
        <v>1351</v>
      </c>
      <c r="F185">
        <v>23</v>
      </c>
      <c r="G185">
        <v>182</v>
      </c>
    </row>
    <row r="186" spans="1:7" x14ac:dyDescent="0.25">
      <c r="A186" t="s">
        <v>372</v>
      </c>
      <c r="B186" t="s">
        <v>1342</v>
      </c>
      <c r="C186" t="s">
        <v>94</v>
      </c>
      <c r="D186">
        <v>392</v>
      </c>
      <c r="E186" t="s">
        <v>1341</v>
      </c>
      <c r="F186">
        <v>24</v>
      </c>
      <c r="G186">
        <v>187</v>
      </c>
    </row>
    <row r="187" spans="1:7" x14ac:dyDescent="0.25">
      <c r="A187" t="s">
        <v>374</v>
      </c>
      <c r="B187" t="s">
        <v>1146</v>
      </c>
      <c r="C187" t="s">
        <v>37</v>
      </c>
      <c r="D187">
        <v>673</v>
      </c>
      <c r="E187" t="s">
        <v>1324</v>
      </c>
      <c r="F187">
        <v>25</v>
      </c>
      <c r="G187">
        <v>198</v>
      </c>
    </row>
    <row r="188" spans="1:7" x14ac:dyDescent="0.25">
      <c r="A188" t="s">
        <v>376</v>
      </c>
      <c r="B188" t="s">
        <v>1316</v>
      </c>
      <c r="C188" t="s">
        <v>24</v>
      </c>
      <c r="D188">
        <v>1236</v>
      </c>
      <c r="E188" t="s">
        <v>1315</v>
      </c>
      <c r="F188">
        <v>26</v>
      </c>
      <c r="G188">
        <v>203</v>
      </c>
    </row>
    <row r="189" spans="1:7" x14ac:dyDescent="0.25">
      <c r="A189" t="s">
        <v>378</v>
      </c>
      <c r="B189" t="s">
        <v>1301</v>
      </c>
      <c r="C189" t="s">
        <v>50</v>
      </c>
      <c r="D189">
        <v>148</v>
      </c>
      <c r="E189" t="s">
        <v>64</v>
      </c>
      <c r="F189">
        <v>27</v>
      </c>
      <c r="G189">
        <v>214</v>
      </c>
    </row>
    <row r="190" spans="1:7" x14ac:dyDescent="0.25">
      <c r="A190" t="s">
        <v>380</v>
      </c>
      <c r="B190" t="s">
        <v>1293</v>
      </c>
      <c r="C190" t="s">
        <v>32</v>
      </c>
      <c r="D190">
        <v>133</v>
      </c>
      <c r="E190" t="s">
        <v>406</v>
      </c>
      <c r="F190">
        <v>28</v>
      </c>
      <c r="G190">
        <v>219</v>
      </c>
    </row>
    <row r="191" spans="1:7" x14ac:dyDescent="0.25">
      <c r="A191" t="s">
        <v>382</v>
      </c>
      <c r="B191" t="s">
        <v>1279</v>
      </c>
      <c r="C191" t="s">
        <v>94</v>
      </c>
      <c r="D191">
        <v>102</v>
      </c>
      <c r="E191" t="s">
        <v>327</v>
      </c>
      <c r="F191">
        <v>29</v>
      </c>
      <c r="G191">
        <v>230</v>
      </c>
    </row>
    <row r="192" spans="1:7" x14ac:dyDescent="0.25">
      <c r="A192" t="s">
        <v>384</v>
      </c>
      <c r="B192" t="s">
        <v>1273</v>
      </c>
      <c r="C192" t="s">
        <v>207</v>
      </c>
      <c r="D192">
        <v>673</v>
      </c>
      <c r="E192" t="s">
        <v>1272</v>
      </c>
      <c r="F192">
        <v>30</v>
      </c>
      <c r="G192">
        <v>235</v>
      </c>
    </row>
    <row r="193" spans="1:7" x14ac:dyDescent="0.25">
      <c r="A193" t="s">
        <v>386</v>
      </c>
      <c r="B193" t="s">
        <v>1618</v>
      </c>
      <c r="C193">
        <v>0</v>
      </c>
      <c r="D193">
        <v>0</v>
      </c>
      <c r="E193">
        <v>0</v>
      </c>
      <c r="F193" t="s">
        <v>386</v>
      </c>
      <c r="G193">
        <v>0</v>
      </c>
    </row>
    <row r="194" spans="1:7" x14ac:dyDescent="0.25">
      <c r="A194" t="s">
        <v>1</v>
      </c>
      <c r="B194" t="s">
        <v>2</v>
      </c>
      <c r="C194" t="s">
        <v>3</v>
      </c>
      <c r="D194" t="s">
        <v>4</v>
      </c>
      <c r="E194" t="s">
        <v>5</v>
      </c>
      <c r="F194" t="s">
        <v>504</v>
      </c>
      <c r="G194" t="s">
        <v>505</v>
      </c>
    </row>
    <row r="195" spans="1:7" x14ac:dyDescent="0.25">
      <c r="A195" t="s">
        <v>387</v>
      </c>
      <c r="B195" t="s">
        <v>911</v>
      </c>
      <c r="C195" t="s">
        <v>32</v>
      </c>
      <c r="D195">
        <v>508</v>
      </c>
      <c r="E195" t="s">
        <v>1598</v>
      </c>
      <c r="F195">
        <v>1</v>
      </c>
      <c r="G195">
        <v>7</v>
      </c>
    </row>
    <row r="196" spans="1:7" x14ac:dyDescent="0.25">
      <c r="A196" t="s">
        <v>388</v>
      </c>
      <c r="B196" t="s">
        <v>913</v>
      </c>
      <c r="C196" t="s">
        <v>212</v>
      </c>
      <c r="D196">
        <v>301</v>
      </c>
      <c r="E196" t="s">
        <v>1594</v>
      </c>
      <c r="F196">
        <v>2</v>
      </c>
      <c r="G196">
        <v>10</v>
      </c>
    </row>
    <row r="197" spans="1:7" x14ac:dyDescent="0.25">
      <c r="A197" t="s">
        <v>389</v>
      </c>
      <c r="B197" t="s">
        <v>1578</v>
      </c>
      <c r="C197" t="s">
        <v>212</v>
      </c>
      <c r="D197">
        <v>1268</v>
      </c>
      <c r="E197" t="s">
        <v>1577</v>
      </c>
      <c r="F197">
        <v>3</v>
      </c>
      <c r="G197">
        <v>23</v>
      </c>
    </row>
    <row r="198" spans="1:7" x14ac:dyDescent="0.25">
      <c r="A198" t="s">
        <v>391</v>
      </c>
      <c r="B198" t="s">
        <v>1574</v>
      </c>
      <c r="C198" t="s">
        <v>212</v>
      </c>
      <c r="D198">
        <v>407</v>
      </c>
      <c r="E198" t="s">
        <v>1573</v>
      </c>
      <c r="F198">
        <v>4</v>
      </c>
      <c r="G198">
        <v>26</v>
      </c>
    </row>
    <row r="199" spans="1:7" x14ac:dyDescent="0.25">
      <c r="A199" t="s">
        <v>393</v>
      </c>
      <c r="B199" t="s">
        <v>1556</v>
      </c>
      <c r="C199" t="s">
        <v>212</v>
      </c>
      <c r="D199">
        <v>87</v>
      </c>
      <c r="E199" t="s">
        <v>436</v>
      </c>
      <c r="F199">
        <v>5</v>
      </c>
      <c r="G199">
        <v>39</v>
      </c>
    </row>
    <row r="200" spans="1:7" x14ac:dyDescent="0.25">
      <c r="A200" t="s">
        <v>395</v>
      </c>
      <c r="B200" t="s">
        <v>1553</v>
      </c>
      <c r="C200" t="s">
        <v>212</v>
      </c>
      <c r="D200">
        <v>1268</v>
      </c>
      <c r="E200" t="s">
        <v>1552</v>
      </c>
      <c r="F200">
        <v>6</v>
      </c>
      <c r="G200">
        <v>42</v>
      </c>
    </row>
    <row r="201" spans="1:7" x14ac:dyDescent="0.25">
      <c r="A201" t="s">
        <v>397</v>
      </c>
      <c r="B201" t="s">
        <v>1531</v>
      </c>
      <c r="C201" t="s">
        <v>212</v>
      </c>
      <c r="D201">
        <v>615</v>
      </c>
      <c r="E201" t="s">
        <v>1530</v>
      </c>
      <c r="F201">
        <v>7</v>
      </c>
      <c r="G201">
        <v>55</v>
      </c>
    </row>
    <row r="202" spans="1:7" x14ac:dyDescent="0.25">
      <c r="A202" t="s">
        <v>399</v>
      </c>
      <c r="B202" t="s">
        <v>1525</v>
      </c>
      <c r="C202" t="s">
        <v>212</v>
      </c>
      <c r="D202">
        <v>1778</v>
      </c>
      <c r="E202" t="s">
        <v>1524</v>
      </c>
      <c r="F202">
        <v>8</v>
      </c>
      <c r="G202">
        <v>58</v>
      </c>
    </row>
    <row r="203" spans="1:7" x14ac:dyDescent="0.25">
      <c r="A203" t="s">
        <v>401</v>
      </c>
      <c r="B203" t="s">
        <v>1506</v>
      </c>
      <c r="C203" t="s">
        <v>212</v>
      </c>
      <c r="D203">
        <v>38</v>
      </c>
      <c r="E203" t="s">
        <v>25</v>
      </c>
      <c r="F203">
        <v>9</v>
      </c>
      <c r="G203">
        <v>71</v>
      </c>
    </row>
    <row r="204" spans="1:7" x14ac:dyDescent="0.25">
      <c r="A204" t="s">
        <v>403</v>
      </c>
      <c r="B204" t="s">
        <v>1504</v>
      </c>
      <c r="C204" t="s">
        <v>212</v>
      </c>
      <c r="D204">
        <v>218</v>
      </c>
      <c r="E204" t="s">
        <v>1503</v>
      </c>
      <c r="F204">
        <v>10</v>
      </c>
      <c r="G204">
        <v>74</v>
      </c>
    </row>
    <row r="205" spans="1:7" x14ac:dyDescent="0.25">
      <c r="A205" t="s">
        <v>405</v>
      </c>
      <c r="B205" t="s">
        <v>1487</v>
      </c>
      <c r="C205" t="s">
        <v>212</v>
      </c>
      <c r="D205">
        <v>1268</v>
      </c>
      <c r="E205" t="s">
        <v>59</v>
      </c>
      <c r="F205">
        <v>11</v>
      </c>
      <c r="G205">
        <v>87</v>
      </c>
    </row>
    <row r="206" spans="1:7" x14ac:dyDescent="0.25">
      <c r="A206" t="s">
        <v>407</v>
      </c>
      <c r="B206" t="s">
        <v>1484</v>
      </c>
      <c r="C206" t="s">
        <v>212</v>
      </c>
      <c r="D206">
        <v>24</v>
      </c>
      <c r="E206" t="s">
        <v>390</v>
      </c>
      <c r="F206">
        <v>12</v>
      </c>
      <c r="G206">
        <v>90</v>
      </c>
    </row>
    <row r="207" spans="1:7" x14ac:dyDescent="0.25">
      <c r="A207" t="s">
        <v>409</v>
      </c>
      <c r="B207" t="s">
        <v>835</v>
      </c>
      <c r="C207" t="s">
        <v>212</v>
      </c>
      <c r="D207">
        <v>601</v>
      </c>
      <c r="E207" t="s">
        <v>1467</v>
      </c>
      <c r="F207">
        <v>13</v>
      </c>
      <c r="G207">
        <v>103</v>
      </c>
    </row>
    <row r="208" spans="1:7" x14ac:dyDescent="0.25">
      <c r="A208" t="s">
        <v>411</v>
      </c>
      <c r="B208" t="s">
        <v>1464</v>
      </c>
      <c r="C208" t="s">
        <v>212</v>
      </c>
      <c r="D208">
        <v>153</v>
      </c>
      <c r="E208" t="s">
        <v>412</v>
      </c>
      <c r="F208">
        <v>14</v>
      </c>
      <c r="G208">
        <v>106</v>
      </c>
    </row>
    <row r="209" spans="1:7" x14ac:dyDescent="0.25">
      <c r="A209" t="s">
        <v>413</v>
      </c>
      <c r="B209" t="s">
        <v>1445</v>
      </c>
      <c r="C209" t="s">
        <v>212</v>
      </c>
      <c r="D209">
        <v>454</v>
      </c>
      <c r="E209" t="s">
        <v>1444</v>
      </c>
      <c r="F209">
        <v>15</v>
      </c>
      <c r="G209">
        <v>119</v>
      </c>
    </row>
    <row r="210" spans="1:7" x14ac:dyDescent="0.25">
      <c r="A210" t="s">
        <v>415</v>
      </c>
      <c r="B210" t="s">
        <v>1440</v>
      </c>
      <c r="C210" t="s">
        <v>212</v>
      </c>
      <c r="D210">
        <v>5</v>
      </c>
      <c r="E210" t="s">
        <v>215</v>
      </c>
      <c r="F210">
        <v>16</v>
      </c>
      <c r="G210">
        <v>122</v>
      </c>
    </row>
    <row r="211" spans="1:7" x14ac:dyDescent="0.25">
      <c r="A211" t="s">
        <v>417</v>
      </c>
      <c r="B211" t="s">
        <v>1424</v>
      </c>
      <c r="C211" t="s">
        <v>212</v>
      </c>
      <c r="D211">
        <v>673</v>
      </c>
      <c r="E211" t="s">
        <v>1423</v>
      </c>
      <c r="F211">
        <v>17</v>
      </c>
      <c r="G211">
        <v>135</v>
      </c>
    </row>
    <row r="212" spans="1:7" x14ac:dyDescent="0.25">
      <c r="A212" t="s">
        <v>419</v>
      </c>
      <c r="B212" t="s">
        <v>1419</v>
      </c>
      <c r="C212" t="s">
        <v>212</v>
      </c>
      <c r="D212">
        <v>1821</v>
      </c>
      <c r="E212" t="s">
        <v>1418</v>
      </c>
      <c r="F212">
        <v>18</v>
      </c>
      <c r="G212">
        <v>138</v>
      </c>
    </row>
    <row r="213" spans="1:7" x14ac:dyDescent="0.25">
      <c r="A213" t="s">
        <v>421</v>
      </c>
      <c r="B213" t="s">
        <v>1399</v>
      </c>
      <c r="C213" t="s">
        <v>212</v>
      </c>
      <c r="D213">
        <v>93</v>
      </c>
      <c r="E213" t="s">
        <v>491</v>
      </c>
      <c r="F213">
        <v>19</v>
      </c>
      <c r="G213">
        <v>151</v>
      </c>
    </row>
    <row r="214" spans="1:7" x14ac:dyDescent="0.25">
      <c r="A214" t="s">
        <v>423</v>
      </c>
      <c r="B214" t="s">
        <v>1395</v>
      </c>
      <c r="C214" t="s">
        <v>212</v>
      </c>
      <c r="D214">
        <v>201</v>
      </c>
      <c r="E214" t="s">
        <v>79</v>
      </c>
      <c r="F214">
        <v>20</v>
      </c>
      <c r="G214">
        <v>154</v>
      </c>
    </row>
    <row r="215" spans="1:7" x14ac:dyDescent="0.25">
      <c r="A215" t="s">
        <v>425</v>
      </c>
      <c r="B215" t="s">
        <v>1375</v>
      </c>
      <c r="C215" t="s">
        <v>212</v>
      </c>
      <c r="D215">
        <v>385</v>
      </c>
      <c r="E215" t="s">
        <v>1374</v>
      </c>
      <c r="F215">
        <v>21</v>
      </c>
      <c r="G215">
        <v>167</v>
      </c>
    </row>
    <row r="216" spans="1:7" x14ac:dyDescent="0.25">
      <c r="A216" t="s">
        <v>427</v>
      </c>
      <c r="B216" t="s">
        <v>852</v>
      </c>
      <c r="C216" t="s">
        <v>212</v>
      </c>
      <c r="D216">
        <v>672</v>
      </c>
      <c r="E216" t="s">
        <v>1371</v>
      </c>
      <c r="F216">
        <v>22</v>
      </c>
      <c r="G216">
        <v>170</v>
      </c>
    </row>
    <row r="217" spans="1:7" x14ac:dyDescent="0.25">
      <c r="A217" t="s">
        <v>429</v>
      </c>
      <c r="B217" t="s">
        <v>1350</v>
      </c>
      <c r="C217" t="s">
        <v>212</v>
      </c>
      <c r="D217">
        <v>485</v>
      </c>
      <c r="E217" t="s">
        <v>1349</v>
      </c>
      <c r="F217">
        <v>23</v>
      </c>
      <c r="G217">
        <v>183</v>
      </c>
    </row>
    <row r="218" spans="1:7" x14ac:dyDescent="0.25">
      <c r="A218" t="s">
        <v>431</v>
      </c>
      <c r="B218" t="s">
        <v>1344</v>
      </c>
      <c r="C218" t="s">
        <v>212</v>
      </c>
      <c r="D218">
        <v>1212</v>
      </c>
      <c r="E218" t="s">
        <v>1343</v>
      </c>
      <c r="F218">
        <v>24</v>
      </c>
      <c r="G218">
        <v>186</v>
      </c>
    </row>
    <row r="219" spans="1:7" x14ac:dyDescent="0.25">
      <c r="A219" t="s">
        <v>433</v>
      </c>
      <c r="B219" t="s">
        <v>1323</v>
      </c>
      <c r="C219" t="s">
        <v>212</v>
      </c>
      <c r="D219">
        <v>572</v>
      </c>
      <c r="E219" t="s">
        <v>1322</v>
      </c>
      <c r="F219">
        <v>25</v>
      </c>
      <c r="G219">
        <v>199</v>
      </c>
    </row>
    <row r="220" spans="1:7" x14ac:dyDescent="0.25">
      <c r="A220" t="s">
        <v>435</v>
      </c>
      <c r="B220" t="s">
        <v>1318</v>
      </c>
      <c r="C220" t="s">
        <v>212</v>
      </c>
      <c r="D220">
        <v>539</v>
      </c>
      <c r="E220" t="s">
        <v>1317</v>
      </c>
      <c r="F220">
        <v>26</v>
      </c>
      <c r="G220">
        <v>202</v>
      </c>
    </row>
    <row r="221" spans="1:7" x14ac:dyDescent="0.25">
      <c r="A221" t="s">
        <v>437</v>
      </c>
      <c r="B221" t="s">
        <v>1300</v>
      </c>
      <c r="C221" t="s">
        <v>212</v>
      </c>
      <c r="D221">
        <v>1692</v>
      </c>
      <c r="E221" t="s">
        <v>1299</v>
      </c>
      <c r="F221">
        <v>27</v>
      </c>
      <c r="G221">
        <v>215</v>
      </c>
    </row>
    <row r="222" spans="1:7" x14ac:dyDescent="0.25">
      <c r="A222" t="s">
        <v>439</v>
      </c>
      <c r="B222" t="s">
        <v>836</v>
      </c>
      <c r="C222" t="s">
        <v>212</v>
      </c>
      <c r="D222">
        <v>135</v>
      </c>
      <c r="E222" t="s">
        <v>1294</v>
      </c>
      <c r="F222">
        <v>28</v>
      </c>
      <c r="G222">
        <v>218</v>
      </c>
    </row>
    <row r="223" spans="1:7" x14ac:dyDescent="0.25">
      <c r="A223" t="s">
        <v>441</v>
      </c>
      <c r="B223" t="s">
        <v>1278</v>
      </c>
      <c r="C223" t="s">
        <v>212</v>
      </c>
      <c r="D223">
        <v>611</v>
      </c>
      <c r="E223" t="s">
        <v>1277</v>
      </c>
      <c r="F223">
        <v>29</v>
      </c>
      <c r="G223">
        <v>231</v>
      </c>
    </row>
    <row r="224" spans="1:7" x14ac:dyDescent="0.25">
      <c r="A224" t="s">
        <v>443</v>
      </c>
      <c r="B224" t="s">
        <v>1275</v>
      </c>
      <c r="C224" t="s">
        <v>212</v>
      </c>
      <c r="D224">
        <v>1207</v>
      </c>
      <c r="E224" t="s">
        <v>1274</v>
      </c>
      <c r="F224">
        <v>30</v>
      </c>
      <c r="G224">
        <v>234</v>
      </c>
    </row>
    <row r="225" spans="1:7" x14ac:dyDescent="0.25">
      <c r="A225" t="s">
        <v>445</v>
      </c>
      <c r="B225" t="s">
        <v>1618</v>
      </c>
      <c r="C225">
        <v>0</v>
      </c>
      <c r="D225">
        <v>0</v>
      </c>
      <c r="E225">
        <v>0</v>
      </c>
      <c r="F225" t="s">
        <v>506</v>
      </c>
      <c r="G225" t="s">
        <v>507</v>
      </c>
    </row>
    <row r="226" spans="1:7" x14ac:dyDescent="0.25">
      <c r="A226" t="s">
        <v>1</v>
      </c>
      <c r="B226" t="s">
        <v>2</v>
      </c>
      <c r="C226" t="s">
        <v>3</v>
      </c>
      <c r="D226" t="s">
        <v>4</v>
      </c>
      <c r="E226" t="s">
        <v>5</v>
      </c>
      <c r="F226" t="s">
        <v>504</v>
      </c>
      <c r="G226" t="s">
        <v>505</v>
      </c>
    </row>
    <row r="227" spans="1:7" x14ac:dyDescent="0.25">
      <c r="A227" t="s">
        <v>446</v>
      </c>
      <c r="B227" t="s">
        <v>1603</v>
      </c>
      <c r="C227" t="s">
        <v>21</v>
      </c>
      <c r="D227">
        <v>351</v>
      </c>
      <c r="E227" t="s">
        <v>126</v>
      </c>
      <c r="F227">
        <v>1</v>
      </c>
      <c r="G227">
        <v>3</v>
      </c>
    </row>
    <row r="228" spans="1:7" x14ac:dyDescent="0.25">
      <c r="A228" t="s">
        <v>448</v>
      </c>
      <c r="B228" t="s">
        <v>837</v>
      </c>
      <c r="C228" t="s">
        <v>157</v>
      </c>
      <c r="D228">
        <v>44</v>
      </c>
      <c r="E228" t="s">
        <v>449</v>
      </c>
      <c r="F228">
        <v>2</v>
      </c>
      <c r="G228">
        <v>14</v>
      </c>
    </row>
    <row r="229" spans="1:7" x14ac:dyDescent="0.25">
      <c r="A229" t="s">
        <v>450</v>
      </c>
      <c r="B229" t="s">
        <v>1584</v>
      </c>
      <c r="C229" t="s">
        <v>16</v>
      </c>
      <c r="D229">
        <v>91</v>
      </c>
      <c r="E229" t="s">
        <v>76</v>
      </c>
      <c r="F229">
        <v>3</v>
      </c>
      <c r="G229">
        <v>19</v>
      </c>
    </row>
    <row r="230" spans="1:7" x14ac:dyDescent="0.25">
      <c r="A230" t="s">
        <v>452</v>
      </c>
      <c r="B230" t="s">
        <v>880</v>
      </c>
      <c r="C230" t="s">
        <v>453</v>
      </c>
      <c r="D230">
        <v>512</v>
      </c>
      <c r="E230" t="s">
        <v>1568</v>
      </c>
      <c r="F230">
        <v>4</v>
      </c>
      <c r="G230">
        <v>30</v>
      </c>
    </row>
    <row r="231" spans="1:7" x14ac:dyDescent="0.25">
      <c r="A231" t="s">
        <v>454</v>
      </c>
      <c r="B231" t="s">
        <v>1561</v>
      </c>
      <c r="C231" t="s">
        <v>13</v>
      </c>
      <c r="D231">
        <v>1205</v>
      </c>
      <c r="E231" t="s">
        <v>1560</v>
      </c>
      <c r="F231">
        <v>5</v>
      </c>
      <c r="G231">
        <v>35</v>
      </c>
    </row>
    <row r="232" spans="1:7" x14ac:dyDescent="0.25">
      <c r="A232" t="s">
        <v>456</v>
      </c>
      <c r="B232" t="s">
        <v>1547</v>
      </c>
      <c r="C232" t="s">
        <v>32</v>
      </c>
      <c r="D232">
        <v>673</v>
      </c>
      <c r="E232" t="s">
        <v>1546</v>
      </c>
      <c r="F232">
        <v>6</v>
      </c>
      <c r="G232">
        <v>46</v>
      </c>
    </row>
    <row r="233" spans="1:7" x14ac:dyDescent="0.25">
      <c r="A233" t="s">
        <v>458</v>
      </c>
      <c r="B233" t="s">
        <v>1623</v>
      </c>
      <c r="C233" t="s">
        <v>125</v>
      </c>
      <c r="D233">
        <v>558</v>
      </c>
      <c r="E233" t="s">
        <v>1538</v>
      </c>
      <c r="F233">
        <v>7</v>
      </c>
      <c r="G233">
        <v>51</v>
      </c>
    </row>
    <row r="234" spans="1:7" x14ac:dyDescent="0.25">
      <c r="A234" t="s">
        <v>459</v>
      </c>
      <c r="B234" t="s">
        <v>1519</v>
      </c>
      <c r="C234" t="s">
        <v>61</v>
      </c>
      <c r="D234">
        <v>420</v>
      </c>
      <c r="E234" t="s">
        <v>497</v>
      </c>
      <c r="F234">
        <v>8</v>
      </c>
      <c r="G234">
        <v>62</v>
      </c>
    </row>
    <row r="235" spans="1:7" x14ac:dyDescent="0.25">
      <c r="A235" t="s">
        <v>461</v>
      </c>
      <c r="B235" t="s">
        <v>882</v>
      </c>
      <c r="C235" t="s">
        <v>462</v>
      </c>
      <c r="D235">
        <v>510</v>
      </c>
      <c r="E235" t="s">
        <v>1511</v>
      </c>
      <c r="F235">
        <v>9</v>
      </c>
      <c r="G235">
        <v>67</v>
      </c>
    </row>
    <row r="236" spans="1:7" x14ac:dyDescent="0.25">
      <c r="A236" t="s">
        <v>463</v>
      </c>
      <c r="B236" t="s">
        <v>1497</v>
      </c>
      <c r="C236" t="s">
        <v>326</v>
      </c>
      <c r="D236">
        <v>298</v>
      </c>
      <c r="E236" t="s">
        <v>377</v>
      </c>
      <c r="F236">
        <v>10</v>
      </c>
      <c r="G236">
        <v>78</v>
      </c>
    </row>
    <row r="237" spans="1:7" x14ac:dyDescent="0.25">
      <c r="A237" t="s">
        <v>465</v>
      </c>
      <c r="B237" t="s">
        <v>1493</v>
      </c>
      <c r="C237" t="s">
        <v>13</v>
      </c>
      <c r="D237">
        <v>174</v>
      </c>
      <c r="E237" t="s">
        <v>1492</v>
      </c>
      <c r="F237">
        <v>11</v>
      </c>
      <c r="G237">
        <v>83</v>
      </c>
    </row>
    <row r="238" spans="1:7" x14ac:dyDescent="0.25">
      <c r="A238" t="s">
        <v>467</v>
      </c>
      <c r="B238" t="s">
        <v>1479</v>
      </c>
      <c r="C238" t="s">
        <v>198</v>
      </c>
      <c r="D238">
        <v>60</v>
      </c>
      <c r="E238" t="s">
        <v>154</v>
      </c>
      <c r="F238">
        <v>12</v>
      </c>
      <c r="G238">
        <v>94</v>
      </c>
    </row>
    <row r="239" spans="1:7" x14ac:dyDescent="0.25">
      <c r="A239" t="s">
        <v>469</v>
      </c>
      <c r="B239" t="s">
        <v>1473</v>
      </c>
      <c r="C239" t="s">
        <v>470</v>
      </c>
      <c r="D239">
        <v>223</v>
      </c>
      <c r="E239" t="s">
        <v>253</v>
      </c>
      <c r="F239">
        <v>13</v>
      </c>
      <c r="G239">
        <v>99</v>
      </c>
    </row>
    <row r="240" spans="1:7" x14ac:dyDescent="0.25">
      <c r="A240" t="s">
        <v>472</v>
      </c>
      <c r="B240" t="s">
        <v>1459</v>
      </c>
      <c r="C240" t="s">
        <v>63</v>
      </c>
      <c r="D240">
        <v>213</v>
      </c>
      <c r="E240" t="s">
        <v>1458</v>
      </c>
      <c r="F240">
        <v>14</v>
      </c>
      <c r="G240">
        <v>110</v>
      </c>
    </row>
    <row r="241" spans="1:7" x14ac:dyDescent="0.25">
      <c r="A241" t="s">
        <v>474</v>
      </c>
      <c r="B241" t="s">
        <v>1451</v>
      </c>
      <c r="C241" t="s">
        <v>61</v>
      </c>
      <c r="D241">
        <v>158</v>
      </c>
      <c r="E241" t="s">
        <v>466</v>
      </c>
      <c r="F241">
        <v>15</v>
      </c>
      <c r="G241">
        <v>115</v>
      </c>
    </row>
    <row r="242" spans="1:7" x14ac:dyDescent="0.25">
      <c r="A242" t="s">
        <v>476</v>
      </c>
      <c r="B242" t="s">
        <v>1437</v>
      </c>
      <c r="C242" t="s">
        <v>157</v>
      </c>
      <c r="D242">
        <v>15</v>
      </c>
      <c r="E242" t="s">
        <v>277</v>
      </c>
      <c r="F242">
        <v>16</v>
      </c>
      <c r="G242">
        <v>126</v>
      </c>
    </row>
    <row r="243" spans="1:7" x14ac:dyDescent="0.25">
      <c r="A243" t="s">
        <v>478</v>
      </c>
      <c r="B243" t="s">
        <v>1430</v>
      </c>
      <c r="C243" t="s">
        <v>53</v>
      </c>
      <c r="D243">
        <v>446</v>
      </c>
      <c r="E243" t="s">
        <v>1429</v>
      </c>
      <c r="F243">
        <v>17</v>
      </c>
      <c r="G243">
        <v>131</v>
      </c>
    </row>
    <row r="244" spans="1:7" x14ac:dyDescent="0.25">
      <c r="A244" t="s">
        <v>480</v>
      </c>
      <c r="B244" t="s">
        <v>1412</v>
      </c>
      <c r="C244" t="s">
        <v>35</v>
      </c>
      <c r="D244">
        <v>86</v>
      </c>
      <c r="E244" t="s">
        <v>300</v>
      </c>
      <c r="F244">
        <v>18</v>
      </c>
      <c r="G244">
        <v>142</v>
      </c>
    </row>
    <row r="245" spans="1:7" x14ac:dyDescent="0.25">
      <c r="A245" t="s">
        <v>482</v>
      </c>
      <c r="B245" t="s">
        <v>853</v>
      </c>
      <c r="C245" t="s">
        <v>326</v>
      </c>
      <c r="D245">
        <v>642</v>
      </c>
      <c r="E245" t="s">
        <v>1403</v>
      </c>
      <c r="F245">
        <v>19</v>
      </c>
      <c r="G245">
        <v>147</v>
      </c>
    </row>
    <row r="246" spans="1:7" x14ac:dyDescent="0.25">
      <c r="A246" t="s">
        <v>484</v>
      </c>
      <c r="B246" t="s">
        <v>1390</v>
      </c>
      <c r="C246" t="s">
        <v>40</v>
      </c>
      <c r="D246">
        <v>266</v>
      </c>
      <c r="E246" t="s">
        <v>1389</v>
      </c>
      <c r="F246">
        <v>20</v>
      </c>
      <c r="G246">
        <v>158</v>
      </c>
    </row>
    <row r="247" spans="1:7" x14ac:dyDescent="0.25">
      <c r="A247" t="s">
        <v>486</v>
      </c>
      <c r="B247" t="s">
        <v>1381</v>
      </c>
      <c r="C247" t="s">
        <v>125</v>
      </c>
      <c r="D247">
        <v>1828</v>
      </c>
      <c r="E247" t="s">
        <v>1380</v>
      </c>
      <c r="F247">
        <v>21</v>
      </c>
      <c r="G247">
        <v>163</v>
      </c>
    </row>
    <row r="248" spans="1:7" x14ac:dyDescent="0.25">
      <c r="A248" t="s">
        <v>488</v>
      </c>
      <c r="B248" t="s">
        <v>1147</v>
      </c>
      <c r="C248" t="s">
        <v>48</v>
      </c>
      <c r="D248">
        <v>600</v>
      </c>
      <c r="E248" t="s">
        <v>1365</v>
      </c>
      <c r="F248">
        <v>22</v>
      </c>
      <c r="G248">
        <v>174</v>
      </c>
    </row>
    <row r="249" spans="1:7" x14ac:dyDescent="0.25">
      <c r="A249" t="s">
        <v>490</v>
      </c>
      <c r="B249" t="s">
        <v>1135</v>
      </c>
      <c r="C249" t="s">
        <v>21</v>
      </c>
      <c r="D249">
        <v>1833</v>
      </c>
      <c r="E249" t="s">
        <v>1356</v>
      </c>
      <c r="F249">
        <v>23</v>
      </c>
      <c r="G249">
        <v>179</v>
      </c>
    </row>
    <row r="250" spans="1:7" x14ac:dyDescent="0.25">
      <c r="A250" t="s">
        <v>492</v>
      </c>
      <c r="B250" t="s">
        <v>1338</v>
      </c>
      <c r="C250" t="s">
        <v>21</v>
      </c>
      <c r="D250">
        <v>561</v>
      </c>
      <c r="E250" t="s">
        <v>1337</v>
      </c>
      <c r="F250">
        <v>24</v>
      </c>
      <c r="G250">
        <v>190</v>
      </c>
    </row>
    <row r="251" spans="1:7" x14ac:dyDescent="0.25">
      <c r="A251" t="s">
        <v>494</v>
      </c>
      <c r="B251" t="s">
        <v>1624</v>
      </c>
      <c r="C251" t="s">
        <v>21</v>
      </c>
      <c r="D251">
        <v>1719</v>
      </c>
      <c r="E251" t="s">
        <v>1330</v>
      </c>
      <c r="F251">
        <v>25</v>
      </c>
      <c r="G251">
        <v>195</v>
      </c>
    </row>
    <row r="252" spans="1:7" x14ac:dyDescent="0.25">
      <c r="A252" t="s">
        <v>496</v>
      </c>
      <c r="B252" t="s">
        <v>1310</v>
      </c>
      <c r="C252" t="s">
        <v>48</v>
      </c>
      <c r="D252">
        <v>20</v>
      </c>
      <c r="E252" t="s">
        <v>330</v>
      </c>
      <c r="F252">
        <v>26</v>
      </c>
      <c r="G252">
        <v>206</v>
      </c>
    </row>
    <row r="253" spans="1:7" x14ac:dyDescent="0.25">
      <c r="A253" t="s">
        <v>498</v>
      </c>
      <c r="B253" t="s">
        <v>1178</v>
      </c>
      <c r="C253" t="s">
        <v>150</v>
      </c>
      <c r="D253">
        <v>480</v>
      </c>
      <c r="E253" t="s">
        <v>1304</v>
      </c>
      <c r="F253">
        <v>27</v>
      </c>
      <c r="G253">
        <v>211</v>
      </c>
    </row>
    <row r="254" spans="1:7" x14ac:dyDescent="0.25">
      <c r="A254" t="s">
        <v>499</v>
      </c>
      <c r="B254" t="s">
        <v>1290</v>
      </c>
      <c r="C254" t="s">
        <v>48</v>
      </c>
      <c r="D254">
        <v>224</v>
      </c>
      <c r="E254" t="s">
        <v>1289</v>
      </c>
      <c r="F254">
        <v>28</v>
      </c>
      <c r="G254">
        <v>222</v>
      </c>
    </row>
    <row r="255" spans="1:7" x14ac:dyDescent="0.25">
      <c r="A255" t="s">
        <v>501</v>
      </c>
      <c r="B255" t="s">
        <v>884</v>
      </c>
      <c r="C255" t="s">
        <v>90</v>
      </c>
      <c r="D255">
        <v>1231</v>
      </c>
      <c r="E255" t="s">
        <v>1282</v>
      </c>
      <c r="F255">
        <v>29</v>
      </c>
      <c r="G255">
        <v>227</v>
      </c>
    </row>
    <row r="256" spans="1:7" x14ac:dyDescent="0.25">
      <c r="A256" t="s">
        <v>502</v>
      </c>
      <c r="B256" t="s">
        <v>1247</v>
      </c>
      <c r="C256" t="s">
        <v>24</v>
      </c>
      <c r="D256">
        <v>221</v>
      </c>
      <c r="E256" t="s">
        <v>1268</v>
      </c>
      <c r="F256">
        <v>30</v>
      </c>
      <c r="G256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C52A-E174-4312-B7AB-B84CECEB5904}">
  <dimension ref="A1:H256"/>
  <sheetViews>
    <sheetView topLeftCell="A44" workbookViewId="0">
      <selection activeCell="B54" sqref="B54"/>
    </sheetView>
  </sheetViews>
  <sheetFormatPr defaultRowHeight="15" x14ac:dyDescent="0.25"/>
  <cols>
    <col min="1" max="1" width="24.5703125" style="1" bestFit="1" customWidth="1"/>
    <col min="2" max="2" width="26.85546875" bestFit="1" customWidth="1"/>
    <col min="7" max="7" width="24.5703125" style="1" bestFit="1" customWidth="1"/>
  </cols>
  <sheetData>
    <row r="1" spans="1:8" x14ac:dyDescent="0.25">
      <c r="A1" s="1" t="s">
        <v>0</v>
      </c>
      <c r="G1" s="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G2" s="1" t="s">
        <v>504</v>
      </c>
      <c r="H2" t="s">
        <v>508</v>
      </c>
    </row>
    <row r="3" spans="1:8" x14ac:dyDescent="0.25">
      <c r="A3" s="1" t="s">
        <v>6</v>
      </c>
      <c r="B3" t="s">
        <v>971</v>
      </c>
      <c r="C3" t="s">
        <v>7</v>
      </c>
      <c r="D3">
        <v>7</v>
      </c>
      <c r="E3" t="s">
        <v>8</v>
      </c>
      <c r="F3" t="str">
        <f>TRIM(B3)</f>
        <v>Gerrit Cole P | NYY</v>
      </c>
      <c r="G3" s="1">
        <v>1</v>
      </c>
      <c r="H3">
        <v>5</v>
      </c>
    </row>
    <row r="4" spans="1:8" x14ac:dyDescent="0.25">
      <c r="A4" s="1" t="s">
        <v>9</v>
      </c>
      <c r="B4" t="s">
        <v>972</v>
      </c>
      <c r="C4" t="s">
        <v>10</v>
      </c>
      <c r="D4">
        <v>13</v>
      </c>
      <c r="E4" t="s">
        <v>11</v>
      </c>
      <c r="F4" t="str">
        <f t="shared" ref="F4:F67" si="0">TRIM(B4)</f>
        <v>Jacob deGrom P | NYM</v>
      </c>
      <c r="G4" s="1">
        <v>2</v>
      </c>
      <c r="H4">
        <v>12</v>
      </c>
    </row>
    <row r="5" spans="1:8" x14ac:dyDescent="0.25">
      <c r="A5" s="1" t="s">
        <v>12</v>
      </c>
      <c r="B5" t="s">
        <v>959</v>
      </c>
      <c r="C5" t="s">
        <v>13</v>
      </c>
      <c r="D5">
        <v>50</v>
      </c>
      <c r="E5" t="s">
        <v>14</v>
      </c>
      <c r="F5" t="str">
        <f t="shared" si="0"/>
        <v>Aaron Judge OF | NYY</v>
      </c>
      <c r="G5" s="1">
        <v>3</v>
      </c>
      <c r="H5">
        <v>21</v>
      </c>
    </row>
    <row r="6" spans="1:8" x14ac:dyDescent="0.25">
      <c r="A6" s="1" t="s">
        <v>15</v>
      </c>
      <c r="B6" t="s">
        <v>960</v>
      </c>
      <c r="C6" t="s">
        <v>16</v>
      </c>
      <c r="D6">
        <v>32</v>
      </c>
      <c r="E6" t="s">
        <v>17</v>
      </c>
      <c r="F6" t="str">
        <f t="shared" si="0"/>
        <v>Bryce Harper OF | PHI</v>
      </c>
      <c r="G6" s="1">
        <v>4</v>
      </c>
      <c r="H6">
        <v>28</v>
      </c>
    </row>
    <row r="7" spans="1:8" x14ac:dyDescent="0.25">
      <c r="A7" s="1" t="s">
        <v>18</v>
      </c>
      <c r="B7" t="s">
        <v>827</v>
      </c>
      <c r="C7" t="s">
        <v>10</v>
      </c>
      <c r="D7">
        <v>87</v>
      </c>
      <c r="E7" t="s">
        <v>19</v>
      </c>
      <c r="F7" t="str">
        <f t="shared" si="0"/>
        <v>Josh Donaldson 3B | MIN</v>
      </c>
      <c r="G7" s="1">
        <v>5</v>
      </c>
      <c r="H7">
        <v>37</v>
      </c>
    </row>
    <row r="8" spans="1:8" x14ac:dyDescent="0.25">
      <c r="A8" s="1" t="s">
        <v>20</v>
      </c>
      <c r="B8" t="s">
        <v>1093</v>
      </c>
      <c r="C8" t="s">
        <v>21</v>
      </c>
      <c r="D8">
        <v>63</v>
      </c>
      <c r="E8" t="s">
        <v>22</v>
      </c>
      <c r="F8" t="str">
        <f t="shared" si="0"/>
        <v>Max Muncy 1B,2B,3B | LAD</v>
      </c>
      <c r="G8" s="1">
        <v>6</v>
      </c>
      <c r="H8">
        <v>44</v>
      </c>
    </row>
    <row r="9" spans="1:8" x14ac:dyDescent="0.25">
      <c r="A9" s="1" t="s">
        <v>23</v>
      </c>
      <c r="B9" t="s">
        <v>1037</v>
      </c>
      <c r="C9" t="s">
        <v>24</v>
      </c>
      <c r="D9">
        <v>67</v>
      </c>
      <c r="E9" t="s">
        <v>25</v>
      </c>
      <c r="F9" t="str">
        <f t="shared" si="0"/>
        <v>Josh Hader P | MIL</v>
      </c>
      <c r="G9" s="1">
        <v>7</v>
      </c>
      <c r="H9">
        <v>53</v>
      </c>
    </row>
    <row r="10" spans="1:8" x14ac:dyDescent="0.25">
      <c r="A10" s="1" t="s">
        <v>26</v>
      </c>
      <c r="B10" t="s">
        <v>854</v>
      </c>
      <c r="C10" t="s">
        <v>27</v>
      </c>
      <c r="D10">
        <v>58</v>
      </c>
      <c r="E10" t="s">
        <v>855</v>
      </c>
      <c r="F10" t="str">
        <f t="shared" si="0"/>
        <v>Josh Bell 1B | PIT</v>
      </c>
      <c r="G10" s="1">
        <v>8</v>
      </c>
      <c r="H10">
        <v>60</v>
      </c>
    </row>
    <row r="11" spans="1:8" x14ac:dyDescent="0.25">
      <c r="A11" s="1" t="s">
        <v>28</v>
      </c>
      <c r="B11" t="s">
        <v>1092</v>
      </c>
      <c r="C11" t="s">
        <v>29</v>
      </c>
      <c r="D11">
        <v>86</v>
      </c>
      <c r="E11" t="s">
        <v>30</v>
      </c>
      <c r="F11" t="str">
        <f t="shared" si="0"/>
        <v>Yasmani Grandal 1B,C | CHW</v>
      </c>
      <c r="G11" s="1">
        <v>9</v>
      </c>
      <c r="H11">
        <v>69</v>
      </c>
    </row>
    <row r="12" spans="1:8" x14ac:dyDescent="0.25">
      <c r="A12" s="1" t="s">
        <v>31</v>
      </c>
      <c r="B12" t="s">
        <v>1096</v>
      </c>
      <c r="C12" t="s">
        <v>32</v>
      </c>
      <c r="D12">
        <v>140</v>
      </c>
      <c r="E12" t="s">
        <v>33</v>
      </c>
      <c r="F12" t="str">
        <f t="shared" si="0"/>
        <v>Shohei Ohtani P,U | LAA</v>
      </c>
      <c r="G12" s="1">
        <v>10</v>
      </c>
      <c r="H12">
        <v>76</v>
      </c>
    </row>
    <row r="13" spans="1:8" x14ac:dyDescent="0.25">
      <c r="A13" s="1" t="s">
        <v>34</v>
      </c>
      <c r="B13" t="s">
        <v>886</v>
      </c>
      <c r="C13" t="s">
        <v>35</v>
      </c>
      <c r="D13">
        <v>65</v>
      </c>
      <c r="E13" t="s">
        <v>887</v>
      </c>
      <c r="F13" t="str">
        <f t="shared" si="0"/>
        <v>Marcus Semien SS | OAK</v>
      </c>
      <c r="G13" s="1">
        <v>11</v>
      </c>
      <c r="H13">
        <v>85</v>
      </c>
    </row>
    <row r="14" spans="1:8" x14ac:dyDescent="0.25">
      <c r="A14" s="1" t="s">
        <v>36</v>
      </c>
      <c r="B14" t="s">
        <v>961</v>
      </c>
      <c r="C14" t="s">
        <v>37</v>
      </c>
      <c r="D14">
        <v>111</v>
      </c>
      <c r="E14" t="s">
        <v>38</v>
      </c>
      <c r="F14" t="str">
        <f t="shared" si="0"/>
        <v>Michael Conforto OF | NYM</v>
      </c>
      <c r="G14" s="1">
        <v>12</v>
      </c>
      <c r="H14">
        <v>92</v>
      </c>
    </row>
    <row r="15" spans="1:8" x14ac:dyDescent="0.25">
      <c r="A15" s="1" t="s">
        <v>39</v>
      </c>
      <c r="B15" t="s">
        <v>941</v>
      </c>
      <c r="C15" t="s">
        <v>40</v>
      </c>
      <c r="D15">
        <v>224</v>
      </c>
      <c r="E15" t="s">
        <v>41</v>
      </c>
      <c r="F15" t="str">
        <f t="shared" si="0"/>
        <v>Andrew McCutchen OF | PHI</v>
      </c>
      <c r="G15" s="1">
        <v>13</v>
      </c>
      <c r="H15">
        <v>101</v>
      </c>
    </row>
    <row r="16" spans="1:8" x14ac:dyDescent="0.25">
      <c r="A16" s="1" t="s">
        <v>42</v>
      </c>
      <c r="B16" t="s">
        <v>856</v>
      </c>
      <c r="C16" t="s">
        <v>43</v>
      </c>
      <c r="D16">
        <v>110</v>
      </c>
      <c r="E16" t="s">
        <v>857</v>
      </c>
      <c r="F16" t="str">
        <f t="shared" si="0"/>
        <v>Carlos Santana 1B | CLE</v>
      </c>
      <c r="G16" s="1">
        <v>14</v>
      </c>
      <c r="H16">
        <v>108</v>
      </c>
    </row>
    <row r="17" spans="1:8" x14ac:dyDescent="0.25">
      <c r="A17" s="1" t="s">
        <v>44</v>
      </c>
      <c r="B17" t="s">
        <v>962</v>
      </c>
      <c r="C17" t="s">
        <v>45</v>
      </c>
      <c r="D17">
        <v>169</v>
      </c>
      <c r="E17" t="s">
        <v>46</v>
      </c>
      <c r="F17" t="str">
        <f t="shared" si="0"/>
        <v>Franmil Reyes OF | CLE</v>
      </c>
      <c r="G17" s="1">
        <v>15</v>
      </c>
      <c r="H17">
        <v>117</v>
      </c>
    </row>
    <row r="18" spans="1:8" x14ac:dyDescent="0.25">
      <c r="A18" s="1" t="s">
        <v>47</v>
      </c>
      <c r="B18" t="s">
        <v>858</v>
      </c>
      <c r="C18" t="s">
        <v>48</v>
      </c>
      <c r="D18">
        <v>115</v>
      </c>
      <c r="E18" t="s">
        <v>859</v>
      </c>
      <c r="F18" t="str">
        <f t="shared" si="0"/>
        <v>Rhys Hoskins 1B | PHI</v>
      </c>
      <c r="G18" s="1">
        <v>16</v>
      </c>
      <c r="H18">
        <v>124</v>
      </c>
    </row>
    <row r="19" spans="1:8" x14ac:dyDescent="0.25">
      <c r="A19" s="1" t="s">
        <v>49</v>
      </c>
      <c r="B19" t="s">
        <v>973</v>
      </c>
      <c r="C19" t="s">
        <v>50</v>
      </c>
      <c r="D19">
        <v>122</v>
      </c>
      <c r="E19" t="s">
        <v>51</v>
      </c>
      <c r="F19" t="str">
        <f t="shared" si="0"/>
        <v>Kenta Maeda P | MIN</v>
      </c>
      <c r="G19" s="1">
        <v>17</v>
      </c>
      <c r="H19">
        <v>133</v>
      </c>
    </row>
    <row r="20" spans="1:8" x14ac:dyDescent="0.25">
      <c r="A20" s="1" t="s">
        <v>52</v>
      </c>
      <c r="B20" t="s">
        <v>1038</v>
      </c>
      <c r="C20" t="s">
        <v>53</v>
      </c>
      <c r="D20">
        <v>132</v>
      </c>
      <c r="E20" t="s">
        <v>54</v>
      </c>
      <c r="F20" t="str">
        <f t="shared" si="0"/>
        <v>Ken Giles P | TOR</v>
      </c>
      <c r="G20" s="1">
        <v>18</v>
      </c>
      <c r="H20">
        <v>140</v>
      </c>
    </row>
    <row r="21" spans="1:8" x14ac:dyDescent="0.25">
      <c r="A21" s="1" t="s">
        <v>55</v>
      </c>
      <c r="B21" t="s">
        <v>919</v>
      </c>
      <c r="C21" t="s">
        <v>16</v>
      </c>
      <c r="D21">
        <v>151</v>
      </c>
      <c r="E21" t="s">
        <v>56</v>
      </c>
      <c r="F21" t="str">
        <f t="shared" si="0"/>
        <v>Mark Canha OF | OAK</v>
      </c>
      <c r="G21" s="1">
        <v>19</v>
      </c>
      <c r="H21">
        <v>149</v>
      </c>
    </row>
    <row r="22" spans="1:8" x14ac:dyDescent="0.25">
      <c r="A22" s="1" t="s">
        <v>57</v>
      </c>
      <c r="B22" t="s">
        <v>963</v>
      </c>
      <c r="C22" t="s">
        <v>58</v>
      </c>
      <c r="D22">
        <v>457</v>
      </c>
      <c r="E22" t="s">
        <v>59</v>
      </c>
      <c r="F22" t="str">
        <f t="shared" si="0"/>
        <v>Jo Adell OF | LAA</v>
      </c>
      <c r="G22" s="1">
        <v>20</v>
      </c>
      <c r="H22">
        <v>156</v>
      </c>
    </row>
    <row r="23" spans="1:8" x14ac:dyDescent="0.25">
      <c r="A23" s="1" t="s">
        <v>60</v>
      </c>
      <c r="B23" t="s">
        <v>860</v>
      </c>
      <c r="C23" t="s">
        <v>61</v>
      </c>
      <c r="D23">
        <v>181</v>
      </c>
      <c r="E23" t="s">
        <v>861</v>
      </c>
      <c r="F23" t="str">
        <f t="shared" si="0"/>
        <v>Luke Voit 1B | NYY</v>
      </c>
      <c r="G23" s="1">
        <v>21</v>
      </c>
      <c r="H23">
        <v>165</v>
      </c>
    </row>
    <row r="24" spans="1:8" x14ac:dyDescent="0.25">
      <c r="A24" s="1" t="s">
        <v>62</v>
      </c>
      <c r="B24" t="s">
        <v>974</v>
      </c>
      <c r="C24" t="s">
        <v>63</v>
      </c>
      <c r="D24">
        <v>274</v>
      </c>
      <c r="E24" t="s">
        <v>64</v>
      </c>
      <c r="F24" t="str">
        <f t="shared" si="0"/>
        <v>MacKenzie Gore P | SD</v>
      </c>
      <c r="G24" s="1">
        <v>22</v>
      </c>
      <c r="H24">
        <v>172</v>
      </c>
    </row>
    <row r="25" spans="1:8" x14ac:dyDescent="0.25">
      <c r="A25" s="1" t="s">
        <v>65</v>
      </c>
      <c r="B25" t="s">
        <v>1039</v>
      </c>
      <c r="C25" t="s">
        <v>66</v>
      </c>
      <c r="D25">
        <v>211</v>
      </c>
      <c r="E25" t="s">
        <v>67</v>
      </c>
      <c r="F25" t="str">
        <f t="shared" si="0"/>
        <v>Sean Doolittle P | WAS</v>
      </c>
      <c r="G25" s="1">
        <v>23</v>
      </c>
      <c r="H25">
        <v>181</v>
      </c>
    </row>
    <row r="26" spans="1:8" x14ac:dyDescent="0.25">
      <c r="A26" s="1" t="s">
        <v>68</v>
      </c>
      <c r="B26" t="s">
        <v>975</v>
      </c>
      <c r="C26" t="s">
        <v>69</v>
      </c>
      <c r="D26">
        <v>162</v>
      </c>
      <c r="E26" t="s">
        <v>70</v>
      </c>
      <c r="F26" t="str">
        <f t="shared" si="0"/>
        <v>Robbie Ray P | ARI</v>
      </c>
      <c r="G26" s="1">
        <v>24</v>
      </c>
      <c r="H26">
        <v>188</v>
      </c>
    </row>
    <row r="27" spans="1:8" x14ac:dyDescent="0.25">
      <c r="A27" s="1" t="s">
        <v>71</v>
      </c>
      <c r="B27" t="s">
        <v>1094</v>
      </c>
      <c r="C27" t="s">
        <v>7</v>
      </c>
      <c r="D27">
        <v>310</v>
      </c>
      <c r="E27" t="s">
        <v>72</v>
      </c>
      <c r="F27" t="str">
        <f t="shared" si="0"/>
        <v>Yoshitomo Tsutsugo 3B,OF | TB</v>
      </c>
      <c r="G27" s="1">
        <v>25</v>
      </c>
      <c r="H27">
        <v>197</v>
      </c>
    </row>
    <row r="28" spans="1:8" x14ac:dyDescent="0.25">
      <c r="A28" s="1" t="s">
        <v>73</v>
      </c>
      <c r="B28" t="s">
        <v>1095</v>
      </c>
      <c r="C28" t="s">
        <v>53</v>
      </c>
      <c r="D28">
        <v>225</v>
      </c>
      <c r="E28" t="s">
        <v>74</v>
      </c>
      <c r="F28" t="str">
        <f t="shared" si="0"/>
        <v>Tommy La Stella 2B,3B | LAA</v>
      </c>
      <c r="G28" s="1">
        <v>26</v>
      </c>
      <c r="H28">
        <v>204</v>
      </c>
    </row>
    <row r="29" spans="1:8" x14ac:dyDescent="0.25">
      <c r="A29" s="1" t="s">
        <v>75</v>
      </c>
      <c r="B29" t="s">
        <v>976</v>
      </c>
      <c r="C29" t="s">
        <v>63</v>
      </c>
      <c r="D29">
        <v>163</v>
      </c>
      <c r="E29" t="s">
        <v>76</v>
      </c>
      <c r="F29" t="str">
        <f t="shared" si="0"/>
        <v>Luke Weaver P | ARI</v>
      </c>
      <c r="G29" s="1">
        <v>27</v>
      </c>
      <c r="H29">
        <v>213</v>
      </c>
    </row>
    <row r="30" spans="1:8" x14ac:dyDescent="0.25">
      <c r="A30" s="1" t="s">
        <v>77</v>
      </c>
      <c r="B30" t="s">
        <v>888</v>
      </c>
      <c r="C30" t="s">
        <v>16</v>
      </c>
      <c r="D30">
        <v>202</v>
      </c>
      <c r="E30" t="s">
        <v>889</v>
      </c>
      <c r="F30" t="str">
        <f t="shared" si="0"/>
        <v>Paul DeJong SS | STL</v>
      </c>
      <c r="G30" s="1">
        <v>28</v>
      </c>
      <c r="H30">
        <v>220</v>
      </c>
    </row>
    <row r="31" spans="1:8" x14ac:dyDescent="0.25">
      <c r="A31" s="1" t="s">
        <v>78</v>
      </c>
      <c r="B31" t="s">
        <v>977</v>
      </c>
      <c r="C31" t="s">
        <v>16</v>
      </c>
      <c r="D31">
        <v>489</v>
      </c>
      <c r="E31" t="s">
        <v>79</v>
      </c>
      <c r="F31" t="str">
        <f t="shared" si="0"/>
        <v>Caleb Smith P | MIA</v>
      </c>
      <c r="G31" s="1">
        <v>29</v>
      </c>
      <c r="H31">
        <v>229</v>
      </c>
    </row>
    <row r="32" spans="1:8" x14ac:dyDescent="0.25">
      <c r="A32" s="1" t="s">
        <v>80</v>
      </c>
      <c r="B32" t="s">
        <v>920</v>
      </c>
      <c r="C32" t="s">
        <v>13</v>
      </c>
      <c r="D32">
        <v>293</v>
      </c>
      <c r="E32" t="s">
        <v>81</v>
      </c>
      <c r="F32" t="str">
        <f t="shared" si="0"/>
        <v>Shogo Akiyama OF | CIN</v>
      </c>
      <c r="G32" s="1">
        <v>30</v>
      </c>
      <c r="H32">
        <v>236</v>
      </c>
    </row>
    <row r="33" spans="1:8" x14ac:dyDescent="0.25">
      <c r="A33" s="1" t="s">
        <v>82</v>
      </c>
      <c r="F33" t="str">
        <f t="shared" si="0"/>
        <v/>
      </c>
      <c r="G33" s="1" t="s">
        <v>82</v>
      </c>
    </row>
    <row r="34" spans="1:8" x14ac:dyDescent="0.25">
      <c r="A34" s="1" t="s">
        <v>1</v>
      </c>
      <c r="B34" t="s">
        <v>2</v>
      </c>
      <c r="C34" t="s">
        <v>3</v>
      </c>
      <c r="D34" t="s">
        <v>4</v>
      </c>
      <c r="E34" t="s">
        <v>5</v>
      </c>
      <c r="F34" t="str">
        <f t="shared" si="0"/>
        <v>PLAYER</v>
      </c>
      <c r="G34" s="1" t="s">
        <v>504</v>
      </c>
      <c r="H34" t="s">
        <v>505</v>
      </c>
    </row>
    <row r="35" spans="1:8" x14ac:dyDescent="0.25">
      <c r="A35" s="1" t="s">
        <v>83</v>
      </c>
      <c r="B35" t="s">
        <v>921</v>
      </c>
      <c r="D35">
        <v>2</v>
      </c>
      <c r="E35" t="s">
        <v>84</v>
      </c>
      <c r="F35" t="str">
        <f t="shared" si="0"/>
        <v>Ronald Acuna OF | ATL</v>
      </c>
      <c r="G35" s="1">
        <v>1</v>
      </c>
      <c r="H35">
        <v>1</v>
      </c>
    </row>
    <row r="36" spans="1:8" x14ac:dyDescent="0.25">
      <c r="A36" s="1" t="s">
        <v>85</v>
      </c>
      <c r="B36" t="s">
        <v>828</v>
      </c>
      <c r="C36" t="s">
        <v>61</v>
      </c>
      <c r="D36">
        <v>27</v>
      </c>
      <c r="E36" t="s">
        <v>86</v>
      </c>
      <c r="F36" t="str">
        <f t="shared" si="0"/>
        <v>Rafael Devers 3B | BOS</v>
      </c>
      <c r="G36" s="1">
        <v>2</v>
      </c>
      <c r="H36">
        <v>16</v>
      </c>
    </row>
    <row r="37" spans="1:8" x14ac:dyDescent="0.25">
      <c r="A37" s="1" t="s">
        <v>87</v>
      </c>
      <c r="B37" t="s">
        <v>978</v>
      </c>
      <c r="C37" t="s">
        <v>45</v>
      </c>
      <c r="D37">
        <v>24</v>
      </c>
      <c r="E37" t="s">
        <v>88</v>
      </c>
      <c r="F37" t="str">
        <f t="shared" si="0"/>
        <v>Walker Buehler P | LAD</v>
      </c>
      <c r="G37" s="1">
        <v>3</v>
      </c>
      <c r="H37">
        <v>17</v>
      </c>
    </row>
    <row r="38" spans="1:8" x14ac:dyDescent="0.25">
      <c r="A38" s="1" t="s">
        <v>89</v>
      </c>
      <c r="B38" t="s">
        <v>890</v>
      </c>
      <c r="C38" t="s">
        <v>90</v>
      </c>
      <c r="D38">
        <v>28</v>
      </c>
      <c r="E38" t="s">
        <v>891</v>
      </c>
      <c r="F38" t="str">
        <f t="shared" si="0"/>
        <v>Xander Bogaerts SS | BOS</v>
      </c>
      <c r="G38" s="1">
        <v>4</v>
      </c>
      <c r="H38">
        <v>32</v>
      </c>
    </row>
    <row r="39" spans="1:8" x14ac:dyDescent="0.25">
      <c r="A39" s="1" t="s">
        <v>91</v>
      </c>
      <c r="B39" t="s">
        <v>838</v>
      </c>
      <c r="C39" t="s">
        <v>63</v>
      </c>
      <c r="D39">
        <v>51</v>
      </c>
      <c r="E39" t="s">
        <v>92</v>
      </c>
      <c r="F39" t="str">
        <f t="shared" si="0"/>
        <v>Keston Hiura 2B | MIL</v>
      </c>
      <c r="G39" s="1">
        <v>5</v>
      </c>
      <c r="H39">
        <v>33</v>
      </c>
    </row>
    <row r="40" spans="1:8" x14ac:dyDescent="0.25">
      <c r="A40" s="1" t="s">
        <v>93</v>
      </c>
      <c r="B40" t="s">
        <v>979</v>
      </c>
      <c r="C40" t="s">
        <v>94</v>
      </c>
      <c r="D40">
        <v>46</v>
      </c>
      <c r="E40" t="s">
        <v>95</v>
      </c>
      <c r="F40" t="str">
        <f t="shared" si="0"/>
        <v>Zack Greinke P | HOU</v>
      </c>
      <c r="G40" s="1">
        <v>6</v>
      </c>
      <c r="H40">
        <v>48</v>
      </c>
    </row>
    <row r="41" spans="1:8" x14ac:dyDescent="0.25">
      <c r="A41" s="1" t="s">
        <v>96</v>
      </c>
      <c r="B41" t="s">
        <v>980</v>
      </c>
      <c r="C41" t="s">
        <v>43</v>
      </c>
      <c r="D41">
        <v>56</v>
      </c>
      <c r="E41" t="s">
        <v>97</v>
      </c>
      <c r="F41" t="str">
        <f t="shared" si="0"/>
        <v>Tyler Glasnow P | TB</v>
      </c>
      <c r="G41" s="1">
        <v>7</v>
      </c>
      <c r="H41">
        <v>49</v>
      </c>
    </row>
    <row r="42" spans="1:8" x14ac:dyDescent="0.25">
      <c r="A42" s="1" t="s">
        <v>98</v>
      </c>
      <c r="B42" t="s">
        <v>1040</v>
      </c>
      <c r="C42" t="s">
        <v>94</v>
      </c>
      <c r="D42">
        <v>77</v>
      </c>
      <c r="E42" t="s">
        <v>99</v>
      </c>
      <c r="F42" t="str">
        <f t="shared" si="0"/>
        <v>Kirby Yates P | SD</v>
      </c>
      <c r="G42" s="1">
        <v>8</v>
      </c>
      <c r="H42">
        <v>64</v>
      </c>
    </row>
    <row r="43" spans="1:8" x14ac:dyDescent="0.25">
      <c r="A43" s="1" t="s">
        <v>100</v>
      </c>
      <c r="B43" t="s">
        <v>1069</v>
      </c>
      <c r="C43" t="s">
        <v>16</v>
      </c>
      <c r="D43">
        <v>52</v>
      </c>
      <c r="E43" t="s">
        <v>101</v>
      </c>
      <c r="F43" t="str">
        <f t="shared" si="0"/>
        <v>Kris Bryant 3B,OF | CHC</v>
      </c>
      <c r="G43" s="1">
        <v>9</v>
      </c>
      <c r="H43">
        <v>65</v>
      </c>
    </row>
    <row r="44" spans="1:8" x14ac:dyDescent="0.25">
      <c r="A44" s="1" t="s">
        <v>102</v>
      </c>
      <c r="B44" t="s">
        <v>843</v>
      </c>
      <c r="C44" t="s">
        <v>103</v>
      </c>
      <c r="D44">
        <v>91</v>
      </c>
      <c r="E44" t="s">
        <v>104</v>
      </c>
      <c r="F44" t="str">
        <f t="shared" si="0"/>
        <v>Mitch Garver C | MIN</v>
      </c>
      <c r="G44" s="1">
        <v>10</v>
      </c>
      <c r="H44">
        <v>80</v>
      </c>
    </row>
    <row r="45" spans="1:8" x14ac:dyDescent="0.25">
      <c r="A45" s="1" t="s">
        <v>105</v>
      </c>
      <c r="B45" t="s">
        <v>892</v>
      </c>
      <c r="C45" t="s">
        <v>106</v>
      </c>
      <c r="D45">
        <v>69</v>
      </c>
      <c r="E45" t="s">
        <v>893</v>
      </c>
      <c r="F45" t="str">
        <f t="shared" si="0"/>
        <v>Bo Bichette SS | TOR</v>
      </c>
      <c r="G45" s="1">
        <v>11</v>
      </c>
      <c r="H45">
        <v>81</v>
      </c>
    </row>
    <row r="46" spans="1:8" x14ac:dyDescent="0.25">
      <c r="A46" s="1" t="s">
        <v>107</v>
      </c>
      <c r="B46" t="s">
        <v>981</v>
      </c>
      <c r="C46" t="s">
        <v>24</v>
      </c>
      <c r="D46">
        <v>107</v>
      </c>
      <c r="E46" t="s">
        <v>108</v>
      </c>
      <c r="F46" t="str">
        <f t="shared" si="0"/>
        <v>Zac Gallen P | ARI</v>
      </c>
      <c r="G46" s="1">
        <v>12</v>
      </c>
      <c r="H46">
        <v>96</v>
      </c>
    </row>
    <row r="47" spans="1:8" x14ac:dyDescent="0.25">
      <c r="A47" s="1" t="s">
        <v>109</v>
      </c>
      <c r="B47" t="s">
        <v>942</v>
      </c>
      <c r="C47" t="s">
        <v>61</v>
      </c>
      <c r="D47">
        <v>117</v>
      </c>
      <c r="E47" t="s">
        <v>110</v>
      </c>
      <c r="F47" t="str">
        <f t="shared" si="0"/>
        <v>Andrew Benintendi OF | BOS</v>
      </c>
      <c r="G47" s="1">
        <v>13</v>
      </c>
      <c r="H47">
        <v>97</v>
      </c>
    </row>
    <row r="48" spans="1:8" x14ac:dyDescent="0.25">
      <c r="A48" s="1" t="s">
        <v>111</v>
      </c>
      <c r="B48" t="s">
        <v>1041</v>
      </c>
      <c r="C48" t="s">
        <v>112</v>
      </c>
      <c r="D48">
        <v>214</v>
      </c>
      <c r="E48" t="s">
        <v>113</v>
      </c>
      <c r="F48" t="str">
        <f t="shared" si="0"/>
        <v>Archie Bradley P | ARI</v>
      </c>
      <c r="G48" s="1">
        <v>14</v>
      </c>
      <c r="H48">
        <v>112</v>
      </c>
    </row>
    <row r="49" spans="1:8" x14ac:dyDescent="0.25">
      <c r="A49" s="1" t="s">
        <v>114</v>
      </c>
      <c r="B49" t="s">
        <v>922</v>
      </c>
      <c r="C49" t="s">
        <v>21</v>
      </c>
      <c r="D49">
        <v>128</v>
      </c>
      <c r="E49" t="s">
        <v>115</v>
      </c>
      <c r="F49" t="str">
        <f t="shared" si="0"/>
        <v>David Dahl OF | COL</v>
      </c>
      <c r="G49" s="1">
        <v>15</v>
      </c>
      <c r="H49">
        <v>113</v>
      </c>
    </row>
    <row r="50" spans="1:8" x14ac:dyDescent="0.25">
      <c r="A50" s="1" t="s">
        <v>116</v>
      </c>
      <c r="B50" t="s">
        <v>862</v>
      </c>
      <c r="C50" t="s">
        <v>21</v>
      </c>
      <c r="D50">
        <v>282</v>
      </c>
      <c r="E50" t="s">
        <v>863</v>
      </c>
      <c r="F50" t="str">
        <f t="shared" si="0"/>
        <v>Eric Hosmer 1B | SD</v>
      </c>
      <c r="G50" s="1">
        <v>16</v>
      </c>
      <c r="H50">
        <v>128</v>
      </c>
    </row>
    <row r="51" spans="1:8" x14ac:dyDescent="0.25">
      <c r="A51" s="1" t="s">
        <v>117</v>
      </c>
      <c r="B51" t="s">
        <v>923</v>
      </c>
      <c r="C51" t="s">
        <v>45</v>
      </c>
      <c r="D51">
        <v>168</v>
      </c>
      <c r="E51" t="s">
        <v>118</v>
      </c>
      <c r="F51" t="str">
        <f t="shared" si="0"/>
        <v>Nick Senzel OF | CIN</v>
      </c>
      <c r="G51" s="1">
        <v>17</v>
      </c>
      <c r="H51">
        <v>129</v>
      </c>
    </row>
    <row r="52" spans="1:8" x14ac:dyDescent="0.25">
      <c r="A52" s="1" t="s">
        <v>119</v>
      </c>
      <c r="B52" t="s">
        <v>1042</v>
      </c>
      <c r="C52" t="s">
        <v>13</v>
      </c>
      <c r="D52">
        <v>133</v>
      </c>
      <c r="E52" t="s">
        <v>120</v>
      </c>
      <c r="F52" t="str">
        <f t="shared" si="0"/>
        <v>Nick Anderson P | TB</v>
      </c>
      <c r="G52" s="1">
        <v>18</v>
      </c>
      <c r="H52">
        <v>144</v>
      </c>
    </row>
    <row r="53" spans="1:8" x14ac:dyDescent="0.25">
      <c r="A53" s="1" t="s">
        <v>121</v>
      </c>
      <c r="B53" t="s">
        <v>1043</v>
      </c>
      <c r="C53" t="s">
        <v>43</v>
      </c>
      <c r="D53">
        <v>614</v>
      </c>
      <c r="E53" t="s">
        <v>122</v>
      </c>
      <c r="F53" t="str">
        <f t="shared" si="0"/>
        <v>Dustin May P | LAD</v>
      </c>
      <c r="G53" s="1">
        <v>19</v>
      </c>
      <c r="H53">
        <v>145</v>
      </c>
    </row>
    <row r="54" spans="1:8" x14ac:dyDescent="0.25">
      <c r="A54" s="1" t="s">
        <v>123</v>
      </c>
      <c r="B54" t="s">
        <v>1068</v>
      </c>
      <c r="C54" t="s">
        <v>7</v>
      </c>
      <c r="D54">
        <v>230</v>
      </c>
      <c r="E54" t="s">
        <v>864</v>
      </c>
      <c r="F54" t="str">
        <f t="shared" si="0"/>
        <v>Howie Kendrick 1B,2B | WAS</v>
      </c>
      <c r="G54" s="1">
        <v>20</v>
      </c>
      <c r="H54">
        <v>160</v>
      </c>
    </row>
    <row r="55" spans="1:8" x14ac:dyDescent="0.25">
      <c r="A55" s="1" t="s">
        <v>124</v>
      </c>
      <c r="B55" t="s">
        <v>924</v>
      </c>
      <c r="C55" t="s">
        <v>125</v>
      </c>
      <c r="D55">
        <v>184</v>
      </c>
      <c r="E55" t="s">
        <v>126</v>
      </c>
      <c r="F55" t="str">
        <f t="shared" si="0"/>
        <v>Alex Verdugo OF | BOS</v>
      </c>
      <c r="G55" s="1">
        <v>21</v>
      </c>
      <c r="H55">
        <v>161</v>
      </c>
    </row>
    <row r="56" spans="1:8" x14ac:dyDescent="0.25">
      <c r="A56" s="1" t="s">
        <v>127</v>
      </c>
      <c r="B56" t="s">
        <v>865</v>
      </c>
      <c r="C56" t="s">
        <v>128</v>
      </c>
      <c r="D56">
        <v>663</v>
      </c>
      <c r="E56" t="s">
        <v>866</v>
      </c>
      <c r="F56" t="str">
        <f t="shared" si="0"/>
        <v>Andrew Vaughn 1B | CHW</v>
      </c>
      <c r="G56" s="1">
        <v>22</v>
      </c>
      <c r="H56">
        <v>176</v>
      </c>
    </row>
    <row r="57" spans="1:8" x14ac:dyDescent="0.25">
      <c r="A57" s="1" t="s">
        <v>129</v>
      </c>
      <c r="B57" t="s">
        <v>1044</v>
      </c>
      <c r="C57" t="s">
        <v>29</v>
      </c>
      <c r="D57">
        <v>177</v>
      </c>
      <c r="E57" t="s">
        <v>130</v>
      </c>
      <c r="F57" t="str">
        <f t="shared" si="0"/>
        <v>Raisel Iglesias P | CIN</v>
      </c>
      <c r="G57" s="1">
        <v>23</v>
      </c>
      <c r="H57">
        <v>177</v>
      </c>
    </row>
    <row r="58" spans="1:8" x14ac:dyDescent="0.25">
      <c r="A58" s="1" t="s">
        <v>131</v>
      </c>
      <c r="B58" t="s">
        <v>1045</v>
      </c>
      <c r="C58" t="s">
        <v>43</v>
      </c>
      <c r="D58">
        <v>186</v>
      </c>
      <c r="E58" t="s">
        <v>132</v>
      </c>
      <c r="F58" t="str">
        <f t="shared" si="0"/>
        <v>Josh James P | HOU</v>
      </c>
      <c r="G58" s="1">
        <v>24</v>
      </c>
      <c r="H58">
        <v>192</v>
      </c>
    </row>
    <row r="59" spans="1:8" x14ac:dyDescent="0.25">
      <c r="A59" s="1" t="s">
        <v>133</v>
      </c>
      <c r="B59" t="s">
        <v>943</v>
      </c>
      <c r="C59" t="s">
        <v>58</v>
      </c>
      <c r="D59">
        <v>208</v>
      </c>
      <c r="E59" t="s">
        <v>134</v>
      </c>
      <c r="F59" t="str">
        <f t="shared" si="0"/>
        <v>Wil Myers OF | SD</v>
      </c>
      <c r="G59" s="1">
        <v>25</v>
      </c>
      <c r="H59">
        <v>193</v>
      </c>
    </row>
    <row r="60" spans="1:8" x14ac:dyDescent="0.25">
      <c r="A60" s="1" t="s">
        <v>135</v>
      </c>
      <c r="B60" t="s">
        <v>982</v>
      </c>
      <c r="C60" t="s">
        <v>90</v>
      </c>
      <c r="D60">
        <v>1068</v>
      </c>
      <c r="E60" t="s">
        <v>136</v>
      </c>
      <c r="F60" t="str">
        <f t="shared" si="0"/>
        <v>Brady Singer P | KC</v>
      </c>
      <c r="G60" s="1">
        <v>26</v>
      </c>
      <c r="H60">
        <v>208</v>
      </c>
    </row>
    <row r="61" spans="1:8" x14ac:dyDescent="0.25">
      <c r="A61" s="1" t="s">
        <v>137</v>
      </c>
      <c r="B61" t="s">
        <v>944</v>
      </c>
      <c r="C61" t="s">
        <v>128</v>
      </c>
      <c r="D61">
        <v>183</v>
      </c>
      <c r="E61" t="s">
        <v>138</v>
      </c>
      <c r="F61" t="str">
        <f t="shared" si="0"/>
        <v>Kyle Tucker OF | HOU</v>
      </c>
      <c r="G61" s="1">
        <v>27</v>
      </c>
      <c r="H61">
        <v>209</v>
      </c>
    </row>
    <row r="62" spans="1:8" x14ac:dyDescent="0.25">
      <c r="A62" s="1" t="s">
        <v>139</v>
      </c>
      <c r="B62" t="s">
        <v>983</v>
      </c>
      <c r="C62" t="s">
        <v>112</v>
      </c>
      <c r="F62" t="str">
        <f t="shared" si="0"/>
        <v>Casey Mize P | DET</v>
      </c>
      <c r="G62" s="1">
        <v>28</v>
      </c>
      <c r="H62">
        <v>224</v>
      </c>
    </row>
    <row r="63" spans="1:8" x14ac:dyDescent="0.25">
      <c r="A63" s="1" t="s">
        <v>140</v>
      </c>
      <c r="B63" t="s">
        <v>1046</v>
      </c>
      <c r="C63" t="s">
        <v>141</v>
      </c>
      <c r="D63">
        <v>629</v>
      </c>
      <c r="E63" t="s">
        <v>142</v>
      </c>
      <c r="F63" t="str">
        <f t="shared" si="0"/>
        <v>Brusdar Graterol P | LAD</v>
      </c>
      <c r="G63" s="1">
        <v>29</v>
      </c>
      <c r="H63">
        <v>225</v>
      </c>
    </row>
    <row r="64" spans="1:8" x14ac:dyDescent="0.25">
      <c r="A64" s="1" t="s">
        <v>143</v>
      </c>
      <c r="B64" t="s">
        <v>829</v>
      </c>
      <c r="C64" t="s">
        <v>94</v>
      </c>
      <c r="F64" t="str">
        <f t="shared" si="0"/>
        <v>Spencer Torkelson 3B | DET</v>
      </c>
      <c r="G64" s="1">
        <v>30</v>
      </c>
      <c r="H64">
        <v>240</v>
      </c>
    </row>
    <row r="65" spans="1:8" x14ac:dyDescent="0.25">
      <c r="A65" s="1" t="s">
        <v>144</v>
      </c>
      <c r="F65" t="str">
        <f t="shared" si="0"/>
        <v/>
      </c>
      <c r="G65" s="1" t="s">
        <v>144</v>
      </c>
    </row>
    <row r="66" spans="1:8" x14ac:dyDescent="0.25">
      <c r="A66" s="1" t="s">
        <v>1</v>
      </c>
      <c r="B66" t="s">
        <v>2</v>
      </c>
      <c r="C66" t="s">
        <v>3</v>
      </c>
      <c r="D66" t="s">
        <v>4</v>
      </c>
      <c r="E66" t="s">
        <v>5</v>
      </c>
      <c r="F66" t="str">
        <f t="shared" si="0"/>
        <v>PLAYER</v>
      </c>
      <c r="G66" s="1" t="s">
        <v>504</v>
      </c>
      <c r="H66" t="s">
        <v>505</v>
      </c>
    </row>
    <row r="67" spans="1:8" x14ac:dyDescent="0.25">
      <c r="A67" s="1" t="s">
        <v>145</v>
      </c>
      <c r="B67" t="s">
        <v>964</v>
      </c>
      <c r="C67" t="s">
        <v>146</v>
      </c>
      <c r="D67">
        <v>1</v>
      </c>
      <c r="E67" t="s">
        <v>147</v>
      </c>
      <c r="F67" t="str">
        <f t="shared" si="0"/>
        <v>Christian Yelich OF | MIL</v>
      </c>
      <c r="G67" s="1">
        <v>1</v>
      </c>
      <c r="H67">
        <v>2</v>
      </c>
    </row>
    <row r="68" spans="1:8" x14ac:dyDescent="0.25">
      <c r="A68" s="1" t="s">
        <v>148</v>
      </c>
      <c r="B68" t="s">
        <v>1070</v>
      </c>
      <c r="C68" t="s">
        <v>40</v>
      </c>
      <c r="D68">
        <v>35</v>
      </c>
      <c r="E68" t="s">
        <v>894</v>
      </c>
      <c r="F68" t="str">
        <f t="shared" ref="F68:F131" si="1">TRIM(B68)</f>
        <v>Gleyber Torres 2B,SS | NYY</v>
      </c>
      <c r="G68" s="1">
        <v>2</v>
      </c>
      <c r="H68">
        <v>15</v>
      </c>
    </row>
    <row r="69" spans="1:8" x14ac:dyDescent="0.25">
      <c r="A69" s="1" t="s">
        <v>149</v>
      </c>
      <c r="B69" t="s">
        <v>895</v>
      </c>
      <c r="C69" t="s">
        <v>150</v>
      </c>
      <c r="D69">
        <v>20</v>
      </c>
      <c r="E69" t="s">
        <v>896</v>
      </c>
      <c r="F69" t="str">
        <f t="shared" si="1"/>
        <v>Fernando Tatis SS | SD</v>
      </c>
      <c r="G69" s="1">
        <v>3</v>
      </c>
      <c r="H69">
        <v>18</v>
      </c>
    </row>
    <row r="70" spans="1:8" x14ac:dyDescent="0.25">
      <c r="A70" s="1" t="s">
        <v>151</v>
      </c>
      <c r="B70" t="s">
        <v>984</v>
      </c>
      <c r="C70" t="s">
        <v>150</v>
      </c>
      <c r="D70">
        <v>23</v>
      </c>
      <c r="E70" t="s">
        <v>152</v>
      </c>
      <c r="F70" t="str">
        <f t="shared" si="1"/>
        <v>Stephen Strasburg P | WAS</v>
      </c>
      <c r="G70" s="1">
        <v>4</v>
      </c>
      <c r="H70">
        <v>31</v>
      </c>
    </row>
    <row r="71" spans="1:8" x14ac:dyDescent="0.25">
      <c r="A71" s="1" t="s">
        <v>153</v>
      </c>
      <c r="B71" t="s">
        <v>925</v>
      </c>
      <c r="C71" t="s">
        <v>40</v>
      </c>
      <c r="D71">
        <v>31</v>
      </c>
      <c r="E71" t="s">
        <v>154</v>
      </c>
      <c r="F71" t="str">
        <f t="shared" si="1"/>
        <v>George Springer OF | HOU</v>
      </c>
      <c r="G71" s="1">
        <v>5</v>
      </c>
      <c r="H71">
        <v>34</v>
      </c>
    </row>
    <row r="72" spans="1:8" x14ac:dyDescent="0.25">
      <c r="A72" s="1" t="s">
        <v>155</v>
      </c>
      <c r="B72" t="s">
        <v>897</v>
      </c>
      <c r="C72" t="s">
        <v>35</v>
      </c>
      <c r="D72">
        <v>60</v>
      </c>
      <c r="E72" t="s">
        <v>898</v>
      </c>
      <c r="F72" t="str">
        <f t="shared" si="1"/>
        <v>Javier Baez SS | CHC</v>
      </c>
      <c r="G72" s="1">
        <v>6</v>
      </c>
      <c r="H72">
        <v>47</v>
      </c>
    </row>
    <row r="73" spans="1:8" x14ac:dyDescent="0.25">
      <c r="A73" s="1" t="s">
        <v>156</v>
      </c>
      <c r="B73" t="s">
        <v>985</v>
      </c>
      <c r="C73" t="s">
        <v>157</v>
      </c>
      <c r="D73">
        <v>47</v>
      </c>
      <c r="E73" t="s">
        <v>158</v>
      </c>
      <c r="F73" t="str">
        <f t="shared" si="1"/>
        <v>Blake Snell P | TB</v>
      </c>
      <c r="G73" s="1">
        <v>7</v>
      </c>
      <c r="H73">
        <v>50</v>
      </c>
    </row>
    <row r="74" spans="1:8" x14ac:dyDescent="0.25">
      <c r="A74" s="1" t="s">
        <v>159</v>
      </c>
      <c r="B74" t="s">
        <v>1073</v>
      </c>
      <c r="C74" t="s">
        <v>40</v>
      </c>
      <c r="D74">
        <v>84</v>
      </c>
      <c r="E74" t="s">
        <v>160</v>
      </c>
      <c r="F74" t="str">
        <f t="shared" si="1"/>
        <v>Vladimir Guerrero 1B,3B | TOR</v>
      </c>
      <c r="G74" s="1">
        <v>8</v>
      </c>
      <c r="H74">
        <v>63</v>
      </c>
    </row>
    <row r="75" spans="1:8" x14ac:dyDescent="0.25">
      <c r="A75" s="1" t="s">
        <v>161</v>
      </c>
      <c r="B75" t="s">
        <v>986</v>
      </c>
      <c r="C75" t="s">
        <v>150</v>
      </c>
      <c r="D75">
        <v>71</v>
      </c>
      <c r="E75" t="s">
        <v>162</v>
      </c>
      <c r="F75" t="str">
        <f t="shared" si="1"/>
        <v>Trevor Bauer P | CIN</v>
      </c>
      <c r="G75" s="1">
        <v>9</v>
      </c>
      <c r="H75">
        <v>66</v>
      </c>
    </row>
    <row r="76" spans="1:8" x14ac:dyDescent="0.25">
      <c r="A76" s="1" t="s">
        <v>163</v>
      </c>
      <c r="B76" t="s">
        <v>867</v>
      </c>
      <c r="C76" t="s">
        <v>125</v>
      </c>
      <c r="D76">
        <v>79</v>
      </c>
      <c r="E76" t="s">
        <v>868</v>
      </c>
      <c r="F76" t="str">
        <f t="shared" si="1"/>
        <v>Paul Goldschmidt 1B | STL</v>
      </c>
      <c r="G76" s="1">
        <v>10</v>
      </c>
      <c r="H76">
        <v>79</v>
      </c>
    </row>
    <row r="77" spans="1:8" x14ac:dyDescent="0.25">
      <c r="A77" s="1" t="s">
        <v>164</v>
      </c>
      <c r="B77" t="s">
        <v>830</v>
      </c>
      <c r="C77" t="s">
        <v>112</v>
      </c>
      <c r="D77">
        <v>74</v>
      </c>
      <c r="E77" t="s">
        <v>165</v>
      </c>
      <c r="F77" t="str">
        <f t="shared" si="1"/>
        <v>Yoan Moncada 3B | CHW</v>
      </c>
      <c r="G77" s="1">
        <v>11</v>
      </c>
      <c r="H77">
        <v>82</v>
      </c>
    </row>
    <row r="78" spans="1:8" x14ac:dyDescent="0.25">
      <c r="A78" s="1" t="s">
        <v>166</v>
      </c>
      <c r="B78" t="s">
        <v>1072</v>
      </c>
      <c r="C78" t="s">
        <v>141</v>
      </c>
      <c r="D78">
        <v>83</v>
      </c>
      <c r="E78" t="s">
        <v>167</v>
      </c>
      <c r="F78" t="str">
        <f t="shared" si="1"/>
        <v>Jeff McNeil 2B,3B,OF | NYM</v>
      </c>
      <c r="G78" s="1">
        <v>12</v>
      </c>
      <c r="H78">
        <v>95</v>
      </c>
    </row>
    <row r="79" spans="1:8" x14ac:dyDescent="0.25">
      <c r="A79" s="1" t="s">
        <v>168</v>
      </c>
      <c r="B79" t="s">
        <v>844</v>
      </c>
      <c r="C79" t="s">
        <v>141</v>
      </c>
      <c r="D79">
        <v>85</v>
      </c>
      <c r="E79" t="s">
        <v>169</v>
      </c>
      <c r="F79" t="str">
        <f t="shared" si="1"/>
        <v>Willson Contreras C | CHC</v>
      </c>
      <c r="G79" s="1">
        <v>13</v>
      </c>
      <c r="H79">
        <v>98</v>
      </c>
    </row>
    <row r="80" spans="1:8" x14ac:dyDescent="0.25">
      <c r="A80" s="1" t="s">
        <v>170</v>
      </c>
      <c r="B80" t="s">
        <v>945</v>
      </c>
      <c r="C80" t="s">
        <v>171</v>
      </c>
      <c r="D80">
        <v>125</v>
      </c>
      <c r="E80" t="s">
        <v>172</v>
      </c>
      <c r="F80" t="str">
        <f t="shared" si="1"/>
        <v>Kyle Schwarber OF | CHC</v>
      </c>
      <c r="G80" s="1">
        <v>14</v>
      </c>
      <c r="H80">
        <v>111</v>
      </c>
    </row>
    <row r="81" spans="1:8" x14ac:dyDescent="0.25">
      <c r="A81" s="1" t="s">
        <v>173</v>
      </c>
      <c r="B81" t="s">
        <v>987</v>
      </c>
      <c r="C81" t="s">
        <v>37</v>
      </c>
      <c r="D81">
        <v>106</v>
      </c>
      <c r="E81" t="s">
        <v>174</v>
      </c>
      <c r="F81" t="str">
        <f t="shared" si="1"/>
        <v>James Paxton P | NYY</v>
      </c>
      <c r="G81" s="1">
        <v>15</v>
      </c>
      <c r="H81">
        <v>114</v>
      </c>
    </row>
    <row r="82" spans="1:8" x14ac:dyDescent="0.25">
      <c r="A82" s="1" t="s">
        <v>175</v>
      </c>
      <c r="B82" t="s">
        <v>988</v>
      </c>
      <c r="C82" t="s">
        <v>40</v>
      </c>
      <c r="D82">
        <v>114</v>
      </c>
      <c r="E82" t="s">
        <v>176</v>
      </c>
      <c r="F82" t="str">
        <f t="shared" si="1"/>
        <v>Hyun-Jin Ryu P | TOR</v>
      </c>
      <c r="G82" s="1">
        <v>16</v>
      </c>
      <c r="H82">
        <v>127</v>
      </c>
    </row>
    <row r="83" spans="1:8" x14ac:dyDescent="0.25">
      <c r="A83" s="1" t="s">
        <v>177</v>
      </c>
      <c r="B83" t="s">
        <v>989</v>
      </c>
      <c r="C83" t="s">
        <v>178</v>
      </c>
      <c r="D83">
        <v>153</v>
      </c>
      <c r="E83" t="s">
        <v>179</v>
      </c>
      <c r="F83" t="str">
        <f t="shared" si="1"/>
        <v>Sean Manaea P | OAK</v>
      </c>
      <c r="G83" s="1">
        <v>17</v>
      </c>
      <c r="H83">
        <v>130</v>
      </c>
    </row>
    <row r="84" spans="1:8" x14ac:dyDescent="0.25">
      <c r="A84" s="1" t="s">
        <v>180</v>
      </c>
      <c r="B84" t="s">
        <v>990</v>
      </c>
      <c r="C84" t="s">
        <v>141</v>
      </c>
      <c r="D84">
        <v>185</v>
      </c>
      <c r="E84" t="s">
        <v>181</v>
      </c>
      <c r="F84" t="str">
        <f t="shared" si="1"/>
        <v>Masahiro Tanaka P | NYY</v>
      </c>
      <c r="G84" s="1">
        <v>18</v>
      </c>
      <c r="H84">
        <v>143</v>
      </c>
    </row>
    <row r="85" spans="1:8" x14ac:dyDescent="0.25">
      <c r="A85" s="1" t="s">
        <v>182</v>
      </c>
      <c r="B85" t="s">
        <v>1047</v>
      </c>
      <c r="C85" t="s">
        <v>183</v>
      </c>
      <c r="D85">
        <v>144</v>
      </c>
      <c r="E85" t="s">
        <v>184</v>
      </c>
      <c r="F85" t="str">
        <f t="shared" si="1"/>
        <v>Craig Kimbrel P | CHC</v>
      </c>
      <c r="G85" s="1">
        <v>19</v>
      </c>
      <c r="H85">
        <v>146</v>
      </c>
    </row>
    <row r="86" spans="1:8" x14ac:dyDescent="0.25">
      <c r="A86" s="1" t="s">
        <v>185</v>
      </c>
      <c r="B86" t="s">
        <v>899</v>
      </c>
      <c r="C86" t="s">
        <v>29</v>
      </c>
      <c r="D86">
        <v>131</v>
      </c>
      <c r="E86" t="s">
        <v>900</v>
      </c>
      <c r="F86" t="str">
        <f t="shared" si="1"/>
        <v>Jorge Polanco SS | MIN</v>
      </c>
      <c r="G86" s="1">
        <v>20</v>
      </c>
      <c r="H86">
        <v>159</v>
      </c>
    </row>
    <row r="87" spans="1:8" x14ac:dyDescent="0.25">
      <c r="A87" s="1" t="s">
        <v>186</v>
      </c>
      <c r="B87" t="s">
        <v>926</v>
      </c>
      <c r="C87" t="s">
        <v>187</v>
      </c>
      <c r="D87">
        <v>229</v>
      </c>
      <c r="E87" t="s">
        <v>188</v>
      </c>
      <c r="F87" t="str">
        <f t="shared" si="1"/>
        <v>Aaron Hicks OF | NYY</v>
      </c>
      <c r="G87" s="1">
        <v>21</v>
      </c>
      <c r="H87">
        <v>162</v>
      </c>
    </row>
    <row r="88" spans="1:8" x14ac:dyDescent="0.25">
      <c r="A88" s="1" t="s">
        <v>189</v>
      </c>
      <c r="B88" t="s">
        <v>1071</v>
      </c>
      <c r="C88" t="s">
        <v>66</v>
      </c>
      <c r="D88">
        <v>194</v>
      </c>
      <c r="E88" t="s">
        <v>190</v>
      </c>
      <c r="F88" t="str">
        <f t="shared" si="1"/>
        <v>Joc Pederson 1B,OF | LAD</v>
      </c>
      <c r="G88" s="1">
        <v>22</v>
      </c>
      <c r="H88">
        <v>175</v>
      </c>
    </row>
    <row r="89" spans="1:8" x14ac:dyDescent="0.25">
      <c r="A89" s="1" t="s">
        <v>191</v>
      </c>
      <c r="B89" t="s">
        <v>991</v>
      </c>
      <c r="C89" t="s">
        <v>141</v>
      </c>
      <c r="F89" t="str">
        <f t="shared" si="1"/>
        <v>Marcus Stroman P | NYM</v>
      </c>
      <c r="G89" s="1">
        <v>23</v>
      </c>
      <c r="H89">
        <v>178</v>
      </c>
    </row>
    <row r="90" spans="1:8" x14ac:dyDescent="0.25">
      <c r="A90" s="1" t="s">
        <v>192</v>
      </c>
      <c r="B90" t="s">
        <v>992</v>
      </c>
      <c r="C90" t="s">
        <v>37</v>
      </c>
      <c r="D90">
        <v>497</v>
      </c>
      <c r="E90" t="s">
        <v>193</v>
      </c>
      <c r="F90" t="str">
        <f t="shared" si="1"/>
        <v>Johnny Cueto P | SF</v>
      </c>
      <c r="G90" s="1">
        <v>24</v>
      </c>
      <c r="H90">
        <v>191</v>
      </c>
    </row>
    <row r="91" spans="1:8" x14ac:dyDescent="0.25">
      <c r="A91" s="1" t="s">
        <v>194</v>
      </c>
      <c r="B91" t="s">
        <v>869</v>
      </c>
      <c r="C91" t="s">
        <v>141</v>
      </c>
      <c r="D91">
        <v>232</v>
      </c>
      <c r="E91" t="s">
        <v>870</v>
      </c>
      <c r="F91" t="str">
        <f t="shared" si="1"/>
        <v>Joey Votto 1B | CIN</v>
      </c>
      <c r="G91" s="1">
        <v>25</v>
      </c>
      <c r="H91">
        <v>194</v>
      </c>
    </row>
    <row r="92" spans="1:8" x14ac:dyDescent="0.25">
      <c r="A92" s="1" t="s">
        <v>195</v>
      </c>
      <c r="B92" t="s">
        <v>839</v>
      </c>
      <c r="C92" t="s">
        <v>69</v>
      </c>
      <c r="D92">
        <v>244</v>
      </c>
      <c r="E92" t="s">
        <v>196</v>
      </c>
      <c r="F92" t="str">
        <f t="shared" si="1"/>
        <v>Gavin Lux 2B | LAD</v>
      </c>
      <c r="G92" s="1">
        <v>26</v>
      </c>
      <c r="H92">
        <v>207</v>
      </c>
    </row>
    <row r="93" spans="1:8" x14ac:dyDescent="0.25">
      <c r="A93" s="1" t="s">
        <v>197</v>
      </c>
      <c r="B93" t="s">
        <v>901</v>
      </c>
      <c r="C93" t="s">
        <v>198</v>
      </c>
      <c r="D93">
        <v>206</v>
      </c>
      <c r="E93" t="s">
        <v>902</v>
      </c>
      <c r="F93" t="str">
        <f t="shared" si="1"/>
        <v>Didi Gregorius SS | PHI</v>
      </c>
      <c r="G93" s="1">
        <v>27</v>
      </c>
      <c r="H93">
        <v>210</v>
      </c>
    </row>
    <row r="94" spans="1:8" x14ac:dyDescent="0.25">
      <c r="A94" s="1" t="s">
        <v>199</v>
      </c>
      <c r="B94" t="s">
        <v>845</v>
      </c>
      <c r="C94" t="s">
        <v>69</v>
      </c>
      <c r="D94">
        <v>255</v>
      </c>
      <c r="E94" t="s">
        <v>200</v>
      </c>
      <c r="F94" t="str">
        <f t="shared" si="1"/>
        <v>Francisco Mejia C | SD</v>
      </c>
      <c r="G94" s="1">
        <v>28</v>
      </c>
      <c r="H94">
        <v>223</v>
      </c>
    </row>
    <row r="95" spans="1:8" x14ac:dyDescent="0.25">
      <c r="A95" s="1" t="s">
        <v>201</v>
      </c>
      <c r="B95" t="s">
        <v>993</v>
      </c>
      <c r="C95" t="s">
        <v>63</v>
      </c>
      <c r="D95">
        <v>265</v>
      </c>
      <c r="E95" t="s">
        <v>202</v>
      </c>
      <c r="F95" t="str">
        <f t="shared" si="1"/>
        <v>Jordan Montgomery P | NYY</v>
      </c>
      <c r="G95" s="1">
        <v>29</v>
      </c>
      <c r="H95">
        <v>226</v>
      </c>
    </row>
    <row r="96" spans="1:8" x14ac:dyDescent="0.25">
      <c r="A96" s="1" t="s">
        <v>203</v>
      </c>
      <c r="B96" t="s">
        <v>927</v>
      </c>
      <c r="C96" t="s">
        <v>150</v>
      </c>
      <c r="D96">
        <v>283</v>
      </c>
      <c r="E96" t="s">
        <v>204</v>
      </c>
      <c r="F96" t="str">
        <f t="shared" si="1"/>
        <v>Brandon Nimmo OF | NYM</v>
      </c>
      <c r="G96" s="1">
        <v>30</v>
      </c>
      <c r="H96">
        <v>239</v>
      </c>
    </row>
    <row r="97" spans="1:8" x14ac:dyDescent="0.25">
      <c r="A97" s="1" t="s">
        <v>205</v>
      </c>
      <c r="F97" t="str">
        <f t="shared" si="1"/>
        <v/>
      </c>
      <c r="G97" s="1" t="s">
        <v>205</v>
      </c>
    </row>
    <row r="98" spans="1:8" x14ac:dyDescent="0.25">
      <c r="A98" s="1" t="s">
        <v>1</v>
      </c>
      <c r="B98" t="s">
        <v>2</v>
      </c>
      <c r="C98" t="s">
        <v>3</v>
      </c>
      <c r="D98" t="s">
        <v>4</v>
      </c>
      <c r="E98" t="s">
        <v>5</v>
      </c>
      <c r="F98" t="str">
        <f t="shared" si="1"/>
        <v>PLAYER</v>
      </c>
      <c r="G98" s="1" t="s">
        <v>504</v>
      </c>
      <c r="H98" t="s">
        <v>505</v>
      </c>
    </row>
    <row r="99" spans="1:8" x14ac:dyDescent="0.25">
      <c r="A99" s="1" t="s">
        <v>206</v>
      </c>
      <c r="B99" t="s">
        <v>1074</v>
      </c>
      <c r="C99" t="s">
        <v>207</v>
      </c>
      <c r="D99">
        <v>8</v>
      </c>
      <c r="E99" t="s">
        <v>208</v>
      </c>
      <c r="F99" t="str">
        <f t="shared" si="1"/>
        <v>Alex Bregman 3B,SS | HOU</v>
      </c>
      <c r="G99" s="1">
        <v>1</v>
      </c>
      <c r="H99">
        <v>8</v>
      </c>
    </row>
    <row r="100" spans="1:8" x14ac:dyDescent="0.25">
      <c r="A100" s="1" t="s">
        <v>209</v>
      </c>
      <c r="B100" t="s">
        <v>903</v>
      </c>
      <c r="C100" t="s">
        <v>210</v>
      </c>
      <c r="D100">
        <v>9</v>
      </c>
      <c r="E100" t="s">
        <v>904</v>
      </c>
      <c r="F100" t="str">
        <f t="shared" si="1"/>
        <v>Trevor Story SS | COL</v>
      </c>
      <c r="G100" s="1">
        <v>2</v>
      </c>
      <c r="H100">
        <v>9</v>
      </c>
    </row>
    <row r="101" spans="1:8" x14ac:dyDescent="0.25">
      <c r="A101" s="1" t="s">
        <v>211</v>
      </c>
      <c r="B101" t="s">
        <v>831</v>
      </c>
      <c r="C101" t="s">
        <v>212</v>
      </c>
      <c r="D101">
        <v>18</v>
      </c>
      <c r="E101" t="s">
        <v>213</v>
      </c>
      <c r="F101" t="str">
        <f t="shared" si="1"/>
        <v>Anthony Rendon 3B | LAA</v>
      </c>
      <c r="G101" s="1">
        <v>3</v>
      </c>
      <c r="H101">
        <v>24</v>
      </c>
    </row>
    <row r="102" spans="1:8" x14ac:dyDescent="0.25">
      <c r="A102" s="1" t="s">
        <v>214</v>
      </c>
      <c r="B102" t="s">
        <v>994</v>
      </c>
      <c r="C102" t="s">
        <v>212</v>
      </c>
      <c r="D102">
        <v>19</v>
      </c>
      <c r="E102" t="s">
        <v>215</v>
      </c>
      <c r="F102" t="str">
        <f t="shared" si="1"/>
        <v>Shane Bieber P | CLE</v>
      </c>
      <c r="G102" s="1">
        <v>4</v>
      </c>
      <c r="H102">
        <v>25</v>
      </c>
    </row>
    <row r="103" spans="1:8" x14ac:dyDescent="0.25">
      <c r="A103" s="1" t="s">
        <v>216</v>
      </c>
      <c r="B103" t="s">
        <v>928</v>
      </c>
      <c r="C103" t="s">
        <v>212</v>
      </c>
      <c r="D103">
        <v>30</v>
      </c>
      <c r="E103" t="s">
        <v>217</v>
      </c>
      <c r="F103" t="str">
        <f t="shared" si="1"/>
        <v>Starling Marte OF | ARI</v>
      </c>
      <c r="G103" s="1">
        <v>5</v>
      </c>
      <c r="H103">
        <v>40</v>
      </c>
    </row>
    <row r="104" spans="1:8" x14ac:dyDescent="0.25">
      <c r="A104" s="1" t="s">
        <v>218</v>
      </c>
      <c r="B104" t="s">
        <v>965</v>
      </c>
      <c r="C104" t="s">
        <v>212</v>
      </c>
      <c r="D104">
        <v>34</v>
      </c>
      <c r="E104" t="s">
        <v>219</v>
      </c>
      <c r="F104" t="str">
        <f t="shared" si="1"/>
        <v>Charlie Blackmon OF | COL</v>
      </c>
      <c r="G104" s="1">
        <v>6</v>
      </c>
      <c r="H104">
        <v>41</v>
      </c>
    </row>
    <row r="105" spans="1:8" x14ac:dyDescent="0.25">
      <c r="A105" s="1" t="s">
        <v>220</v>
      </c>
      <c r="B105" t="s">
        <v>995</v>
      </c>
      <c r="C105" t="s">
        <v>212</v>
      </c>
      <c r="D105">
        <v>43</v>
      </c>
      <c r="E105" t="s">
        <v>221</v>
      </c>
      <c r="F105" t="str">
        <f t="shared" si="1"/>
        <v>Aaron Nola P | PHI</v>
      </c>
      <c r="G105" s="1">
        <v>7</v>
      </c>
      <c r="H105">
        <v>56</v>
      </c>
    </row>
    <row r="106" spans="1:8" x14ac:dyDescent="0.25">
      <c r="A106" s="1" t="s">
        <v>222</v>
      </c>
      <c r="B106" t="s">
        <v>1075</v>
      </c>
      <c r="C106" t="s">
        <v>212</v>
      </c>
      <c r="D106">
        <v>45</v>
      </c>
      <c r="E106" t="s">
        <v>223</v>
      </c>
      <c r="F106" t="str">
        <f t="shared" si="1"/>
        <v>Whit Merrifield 2B,OF | KC</v>
      </c>
      <c r="G106" s="1">
        <v>8</v>
      </c>
      <c r="H106">
        <v>57</v>
      </c>
    </row>
    <row r="107" spans="1:8" x14ac:dyDescent="0.25">
      <c r="A107" s="1" t="s">
        <v>224</v>
      </c>
      <c r="B107" t="s">
        <v>846</v>
      </c>
      <c r="C107" t="s">
        <v>212</v>
      </c>
      <c r="D107">
        <v>59</v>
      </c>
      <c r="E107" t="s">
        <v>225</v>
      </c>
      <c r="F107" t="str">
        <f t="shared" si="1"/>
        <v>J.T. Realmuto C | PHI</v>
      </c>
      <c r="G107" s="1">
        <v>9</v>
      </c>
      <c r="H107">
        <v>72</v>
      </c>
    </row>
    <row r="108" spans="1:8" x14ac:dyDescent="0.25">
      <c r="A108" s="1" t="s">
        <v>226</v>
      </c>
      <c r="B108" t="s">
        <v>929</v>
      </c>
      <c r="C108" t="s">
        <v>212</v>
      </c>
      <c r="D108">
        <v>61</v>
      </c>
      <c r="E108" t="s">
        <v>227</v>
      </c>
      <c r="F108" t="str">
        <f t="shared" si="1"/>
        <v>Joey Gallo OF | TEX</v>
      </c>
      <c r="G108" s="1">
        <v>10</v>
      </c>
      <c r="H108">
        <v>73</v>
      </c>
    </row>
    <row r="109" spans="1:8" x14ac:dyDescent="0.25">
      <c r="A109" s="1" t="s">
        <v>228</v>
      </c>
      <c r="B109" t="s">
        <v>847</v>
      </c>
      <c r="C109" t="s">
        <v>212</v>
      </c>
      <c r="D109">
        <v>70</v>
      </c>
      <c r="E109" t="s">
        <v>229</v>
      </c>
      <c r="F109" t="str">
        <f t="shared" si="1"/>
        <v>Gary Sanchez C | NYY</v>
      </c>
      <c r="G109" s="1">
        <v>11</v>
      </c>
      <c r="H109">
        <v>88</v>
      </c>
    </row>
    <row r="110" spans="1:8" x14ac:dyDescent="0.25">
      <c r="A110" s="1" t="s">
        <v>230</v>
      </c>
      <c r="B110" t="s">
        <v>996</v>
      </c>
      <c r="C110" t="s">
        <v>212</v>
      </c>
      <c r="D110">
        <v>78</v>
      </c>
      <c r="E110" t="s">
        <v>231</v>
      </c>
      <c r="F110" t="str">
        <f t="shared" si="1"/>
        <v>Brandon Woodruff P | MIL</v>
      </c>
      <c r="G110" s="1">
        <v>12</v>
      </c>
      <c r="H110">
        <v>89</v>
      </c>
    </row>
    <row r="111" spans="1:8" x14ac:dyDescent="0.25">
      <c r="A111" s="1" t="s">
        <v>232</v>
      </c>
      <c r="B111" t="s">
        <v>905</v>
      </c>
      <c r="C111" t="s">
        <v>212</v>
      </c>
      <c r="D111">
        <v>88</v>
      </c>
      <c r="E111" t="s">
        <v>906</v>
      </c>
      <c r="F111" t="str">
        <f t="shared" si="1"/>
        <v>Tim Anderson SS | CHW</v>
      </c>
      <c r="G111" s="1">
        <v>13</v>
      </c>
      <c r="H111">
        <v>104</v>
      </c>
    </row>
    <row r="112" spans="1:8" x14ac:dyDescent="0.25">
      <c r="A112" s="1" t="s">
        <v>233</v>
      </c>
      <c r="B112" t="s">
        <v>946</v>
      </c>
      <c r="C112" t="s">
        <v>212</v>
      </c>
      <c r="D112">
        <v>93</v>
      </c>
      <c r="E112" t="s">
        <v>234</v>
      </c>
      <c r="F112" t="str">
        <f t="shared" si="1"/>
        <v>Marcell Ozuna OF | ATL</v>
      </c>
      <c r="G112" s="1">
        <v>14</v>
      </c>
      <c r="H112">
        <v>105</v>
      </c>
    </row>
    <row r="113" spans="1:8" x14ac:dyDescent="0.25">
      <c r="A113" s="1" t="s">
        <v>235</v>
      </c>
      <c r="B113" t="s">
        <v>997</v>
      </c>
      <c r="C113" t="s">
        <v>212</v>
      </c>
      <c r="D113">
        <v>102</v>
      </c>
      <c r="E113" t="s">
        <v>236</v>
      </c>
      <c r="F113" t="str">
        <f t="shared" si="1"/>
        <v>Corey Kluber P | TEX</v>
      </c>
      <c r="G113" s="1">
        <v>15</v>
      </c>
      <c r="H113">
        <v>120</v>
      </c>
    </row>
    <row r="114" spans="1:8" x14ac:dyDescent="0.25">
      <c r="A114" s="1" t="s">
        <v>237</v>
      </c>
      <c r="B114" t="s">
        <v>998</v>
      </c>
      <c r="C114" t="s">
        <v>212</v>
      </c>
      <c r="D114">
        <v>104</v>
      </c>
      <c r="E114" t="s">
        <v>238</v>
      </c>
      <c r="F114" t="str">
        <f t="shared" si="1"/>
        <v>Carlos Carrasco P | CLE</v>
      </c>
      <c r="G114" s="1">
        <v>16</v>
      </c>
      <c r="H114">
        <v>121</v>
      </c>
    </row>
    <row r="115" spans="1:8" x14ac:dyDescent="0.25">
      <c r="A115" s="1" t="s">
        <v>239</v>
      </c>
      <c r="B115" t="s">
        <v>1048</v>
      </c>
      <c r="C115" t="s">
        <v>212</v>
      </c>
      <c r="D115">
        <v>121</v>
      </c>
      <c r="E115" t="s">
        <v>240</v>
      </c>
      <c r="F115" t="str">
        <f t="shared" si="1"/>
        <v>Taylor Rogers P | MIN</v>
      </c>
      <c r="G115" s="1">
        <v>17</v>
      </c>
      <c r="H115">
        <v>136</v>
      </c>
    </row>
    <row r="116" spans="1:8" x14ac:dyDescent="0.25">
      <c r="A116" s="1" t="s">
        <v>241</v>
      </c>
      <c r="B116" t="s">
        <v>999</v>
      </c>
      <c r="C116" t="s">
        <v>212</v>
      </c>
      <c r="D116">
        <v>123</v>
      </c>
      <c r="E116" t="s">
        <v>242</v>
      </c>
      <c r="F116" t="str">
        <f t="shared" si="1"/>
        <v>Matthew Boyd P | DET</v>
      </c>
      <c r="G116" s="1">
        <v>18</v>
      </c>
      <c r="H116">
        <v>137</v>
      </c>
    </row>
    <row r="117" spans="1:8" x14ac:dyDescent="0.25">
      <c r="A117" s="1" t="s">
        <v>243</v>
      </c>
      <c r="B117" t="s">
        <v>1000</v>
      </c>
      <c r="C117" t="s">
        <v>210</v>
      </c>
      <c r="D117">
        <v>137</v>
      </c>
      <c r="E117" t="s">
        <v>244</v>
      </c>
      <c r="F117" t="str">
        <f t="shared" si="1"/>
        <v>Dinelson Lamet P | SD</v>
      </c>
      <c r="G117" s="1">
        <v>19</v>
      </c>
      <c r="H117">
        <v>152</v>
      </c>
    </row>
    <row r="118" spans="1:8" x14ac:dyDescent="0.25">
      <c r="A118" s="1" t="s">
        <v>245</v>
      </c>
      <c r="B118" t="s">
        <v>1001</v>
      </c>
      <c r="C118" t="s">
        <v>212</v>
      </c>
      <c r="D118">
        <v>138</v>
      </c>
      <c r="E118" t="s">
        <v>246</v>
      </c>
      <c r="F118" t="str">
        <f t="shared" si="1"/>
        <v>Madison Bumgarner P | ARI</v>
      </c>
      <c r="G118" s="1">
        <v>20</v>
      </c>
      <c r="H118">
        <v>153</v>
      </c>
    </row>
    <row r="119" spans="1:8" x14ac:dyDescent="0.25">
      <c r="A119" s="1" t="s">
        <v>247</v>
      </c>
      <c r="B119" t="s">
        <v>1076</v>
      </c>
      <c r="C119" t="s">
        <v>212</v>
      </c>
      <c r="D119">
        <v>147</v>
      </c>
      <c r="E119" t="s">
        <v>248</v>
      </c>
      <c r="F119" t="str">
        <f t="shared" si="1"/>
        <v>J.D. Davis 3B,OF | NYM</v>
      </c>
      <c r="G119" s="1">
        <v>21</v>
      </c>
      <c r="H119">
        <v>168</v>
      </c>
    </row>
    <row r="120" spans="1:8" x14ac:dyDescent="0.25">
      <c r="A120" s="1" t="s">
        <v>249</v>
      </c>
      <c r="B120" t="s">
        <v>871</v>
      </c>
      <c r="C120" t="s">
        <v>212</v>
      </c>
      <c r="D120">
        <v>172</v>
      </c>
      <c r="E120" t="s">
        <v>872</v>
      </c>
      <c r="F120" t="str">
        <f t="shared" si="1"/>
        <v>Edwin Encarnacion 1B | CHW</v>
      </c>
      <c r="G120" s="1">
        <v>22</v>
      </c>
      <c r="H120">
        <v>169</v>
      </c>
    </row>
    <row r="121" spans="1:8" x14ac:dyDescent="0.25">
      <c r="A121" s="1" t="s">
        <v>250</v>
      </c>
      <c r="B121" t="s">
        <v>1049</v>
      </c>
      <c r="C121" t="s">
        <v>212</v>
      </c>
      <c r="D121">
        <v>149</v>
      </c>
      <c r="E121" t="s">
        <v>251</v>
      </c>
      <c r="F121" t="str">
        <f t="shared" si="1"/>
        <v>Carlos Martinez P | STL</v>
      </c>
      <c r="G121" s="1">
        <v>23</v>
      </c>
      <c r="H121">
        <v>184</v>
      </c>
    </row>
    <row r="122" spans="1:8" x14ac:dyDescent="0.25">
      <c r="A122" s="1" t="s">
        <v>252</v>
      </c>
      <c r="B122" t="s">
        <v>1077</v>
      </c>
      <c r="C122" t="s">
        <v>210</v>
      </c>
      <c r="D122">
        <v>150</v>
      </c>
      <c r="E122" t="s">
        <v>253</v>
      </c>
      <c r="F122" t="str">
        <f t="shared" si="1"/>
        <v>Scott Kingery 2B,3B,OF | PHI</v>
      </c>
      <c r="G122" s="1">
        <v>24</v>
      </c>
      <c r="H122">
        <v>185</v>
      </c>
    </row>
    <row r="123" spans="1:8" x14ac:dyDescent="0.25">
      <c r="A123" s="1" t="s">
        <v>254</v>
      </c>
      <c r="B123" t="s">
        <v>947</v>
      </c>
      <c r="C123" t="s">
        <v>212</v>
      </c>
      <c r="D123">
        <v>164</v>
      </c>
      <c r="E123" t="s">
        <v>255</v>
      </c>
      <c r="F123" t="str">
        <f t="shared" si="1"/>
        <v>Willie Calhoun OF | TEX</v>
      </c>
      <c r="G123" s="1">
        <v>25</v>
      </c>
      <c r="H123">
        <v>200</v>
      </c>
    </row>
    <row r="124" spans="1:8" x14ac:dyDescent="0.25">
      <c r="A124" s="1" t="s">
        <v>256</v>
      </c>
      <c r="B124" t="s">
        <v>948</v>
      </c>
      <c r="C124" t="s">
        <v>212</v>
      </c>
      <c r="D124">
        <v>166</v>
      </c>
      <c r="E124" t="s">
        <v>257</v>
      </c>
      <c r="F124" t="str">
        <f t="shared" si="1"/>
        <v>Lourdes Gurriel OF | TOR</v>
      </c>
      <c r="G124" s="1">
        <v>26</v>
      </c>
      <c r="H124">
        <v>201</v>
      </c>
    </row>
    <row r="125" spans="1:8" x14ac:dyDescent="0.25">
      <c r="A125" s="1" t="s">
        <v>258</v>
      </c>
      <c r="B125" t="s">
        <v>930</v>
      </c>
      <c r="C125" t="s">
        <v>212</v>
      </c>
      <c r="D125">
        <v>173</v>
      </c>
      <c r="E125" t="s">
        <v>259</v>
      </c>
      <c r="F125" t="str">
        <f t="shared" si="1"/>
        <v>Lorenzo Cain OF | MIL</v>
      </c>
      <c r="G125" s="1">
        <v>27</v>
      </c>
      <c r="H125">
        <v>216</v>
      </c>
    </row>
    <row r="126" spans="1:8" x14ac:dyDescent="0.25">
      <c r="A126" s="1" t="s">
        <v>260</v>
      </c>
      <c r="B126" t="s">
        <v>966</v>
      </c>
      <c r="C126" t="s">
        <v>212</v>
      </c>
      <c r="D126">
        <v>178</v>
      </c>
      <c r="E126" t="s">
        <v>261</v>
      </c>
      <c r="F126" t="str">
        <f t="shared" si="1"/>
        <v>Avisail Garcia OF | MIL</v>
      </c>
      <c r="G126" s="1">
        <v>28</v>
      </c>
      <c r="H126">
        <v>217</v>
      </c>
    </row>
    <row r="127" spans="1:8" x14ac:dyDescent="0.25">
      <c r="A127" s="1" t="s">
        <v>262</v>
      </c>
      <c r="B127" t="s">
        <v>848</v>
      </c>
      <c r="C127" t="s">
        <v>212</v>
      </c>
      <c r="D127">
        <v>182</v>
      </c>
      <c r="E127" t="s">
        <v>263</v>
      </c>
      <c r="F127" t="str">
        <f t="shared" si="1"/>
        <v>Omar Narvaez C | MIL</v>
      </c>
      <c r="G127" s="1">
        <v>29</v>
      </c>
      <c r="H127">
        <v>232</v>
      </c>
    </row>
    <row r="128" spans="1:8" x14ac:dyDescent="0.25">
      <c r="A128" s="1" t="s">
        <v>264</v>
      </c>
      <c r="B128" t="s">
        <v>849</v>
      </c>
      <c r="C128" t="s">
        <v>212</v>
      </c>
      <c r="D128">
        <v>189</v>
      </c>
      <c r="E128" t="s">
        <v>265</v>
      </c>
      <c r="F128" t="str">
        <f t="shared" si="1"/>
        <v>Christian Vazquez C | BOS</v>
      </c>
      <c r="G128" s="1">
        <v>30</v>
      </c>
      <c r="H128">
        <v>233</v>
      </c>
    </row>
    <row r="129" spans="1:8" x14ac:dyDescent="0.25">
      <c r="A129" s="1" t="s">
        <v>266</v>
      </c>
      <c r="F129" t="str">
        <f t="shared" si="1"/>
        <v/>
      </c>
      <c r="G129" s="1" t="s">
        <v>266</v>
      </c>
    </row>
    <row r="130" spans="1:8" x14ac:dyDescent="0.25">
      <c r="A130" s="1" t="s">
        <v>1</v>
      </c>
      <c r="B130" t="s">
        <v>2</v>
      </c>
      <c r="C130" t="s">
        <v>3</v>
      </c>
      <c r="D130" t="s">
        <v>4</v>
      </c>
      <c r="E130" t="s">
        <v>5</v>
      </c>
      <c r="F130" t="str">
        <f t="shared" si="1"/>
        <v>PLAYER</v>
      </c>
      <c r="G130" s="1" t="s">
        <v>504</v>
      </c>
      <c r="H130" t="s">
        <v>505</v>
      </c>
    </row>
    <row r="131" spans="1:8" x14ac:dyDescent="0.25">
      <c r="A131" s="1" t="s">
        <v>267</v>
      </c>
      <c r="B131" t="s">
        <v>967</v>
      </c>
      <c r="C131" t="s">
        <v>50</v>
      </c>
      <c r="D131">
        <v>4</v>
      </c>
      <c r="E131" t="s">
        <v>268</v>
      </c>
      <c r="F131" t="str">
        <f t="shared" si="1"/>
        <v>Mookie Betts OF | LAD</v>
      </c>
      <c r="G131" s="1">
        <v>1</v>
      </c>
      <c r="H131">
        <v>4</v>
      </c>
    </row>
    <row r="132" spans="1:8" x14ac:dyDescent="0.25">
      <c r="A132" s="1" t="s">
        <v>269</v>
      </c>
      <c r="B132" t="s">
        <v>873</v>
      </c>
      <c r="C132" t="s">
        <v>198</v>
      </c>
      <c r="D132">
        <v>12</v>
      </c>
      <c r="E132" t="s">
        <v>874</v>
      </c>
      <c r="F132" t="str">
        <f t="shared" ref="F132:F195" si="2">TRIM(B132)</f>
        <v>Freddie Freeman 1B | ATL</v>
      </c>
      <c r="G132" s="1">
        <v>2</v>
      </c>
      <c r="H132">
        <v>13</v>
      </c>
    </row>
    <row r="133" spans="1:8" x14ac:dyDescent="0.25">
      <c r="A133" s="1" t="s">
        <v>270</v>
      </c>
      <c r="B133" t="s">
        <v>1080</v>
      </c>
      <c r="C133" t="s">
        <v>112</v>
      </c>
      <c r="D133">
        <v>21</v>
      </c>
      <c r="E133" t="s">
        <v>271</v>
      </c>
      <c r="F133" t="str">
        <f t="shared" si="2"/>
        <v>J.D. Martinez OF | BOS</v>
      </c>
      <c r="G133" s="1">
        <v>3</v>
      </c>
      <c r="H133">
        <v>20</v>
      </c>
    </row>
    <row r="134" spans="1:8" x14ac:dyDescent="0.25">
      <c r="A134" s="1" t="s">
        <v>272</v>
      </c>
      <c r="B134" t="s">
        <v>840</v>
      </c>
      <c r="C134" t="s">
        <v>141</v>
      </c>
      <c r="D134">
        <v>33</v>
      </c>
      <c r="E134" t="s">
        <v>273</v>
      </c>
      <c r="F134" t="str">
        <f t="shared" si="2"/>
        <v>Jose Altuve 2B | HOU</v>
      </c>
      <c r="G134" s="1">
        <v>4</v>
      </c>
      <c r="H134">
        <v>29</v>
      </c>
    </row>
    <row r="135" spans="1:8" x14ac:dyDescent="0.25">
      <c r="A135" s="1" t="s">
        <v>274</v>
      </c>
      <c r="B135" t="s">
        <v>1079</v>
      </c>
      <c r="C135" t="s">
        <v>24</v>
      </c>
      <c r="D135">
        <v>29</v>
      </c>
      <c r="E135" t="s">
        <v>275</v>
      </c>
      <c r="F135" t="str">
        <f t="shared" si="2"/>
        <v>Ketel Marte 2B,OF | ARI</v>
      </c>
      <c r="G135" s="1">
        <v>5</v>
      </c>
      <c r="H135">
        <v>36</v>
      </c>
    </row>
    <row r="136" spans="1:8" x14ac:dyDescent="0.25">
      <c r="A136" s="1" t="s">
        <v>276</v>
      </c>
      <c r="B136" t="s">
        <v>1002</v>
      </c>
      <c r="C136" t="s">
        <v>37</v>
      </c>
      <c r="D136">
        <v>40</v>
      </c>
      <c r="E136" t="s">
        <v>277</v>
      </c>
      <c r="F136" t="str">
        <f t="shared" si="2"/>
        <v>Luis Castillo P | CIN</v>
      </c>
      <c r="G136" s="1">
        <v>6</v>
      </c>
      <c r="H136">
        <v>45</v>
      </c>
    </row>
    <row r="137" spans="1:8" x14ac:dyDescent="0.25">
      <c r="A137" s="1" t="s">
        <v>278</v>
      </c>
      <c r="B137" t="s">
        <v>1081</v>
      </c>
      <c r="C137" t="s">
        <v>106</v>
      </c>
      <c r="D137">
        <v>48</v>
      </c>
      <c r="E137" t="s">
        <v>279</v>
      </c>
      <c r="F137" t="str">
        <f t="shared" si="2"/>
        <v>Nelson Cruz U | MIN</v>
      </c>
      <c r="G137" s="1">
        <v>7</v>
      </c>
      <c r="H137">
        <v>52</v>
      </c>
    </row>
    <row r="138" spans="1:8" x14ac:dyDescent="0.25">
      <c r="A138" s="1" t="s">
        <v>280</v>
      </c>
      <c r="B138" t="s">
        <v>1078</v>
      </c>
      <c r="C138" t="s">
        <v>178</v>
      </c>
      <c r="D138">
        <v>57</v>
      </c>
      <c r="E138" t="s">
        <v>281</v>
      </c>
      <c r="F138" t="str">
        <f t="shared" si="2"/>
        <v>DJ LeMahieu 1B,2B,3B | NYY</v>
      </c>
      <c r="G138" s="1">
        <v>8</v>
      </c>
      <c r="H138">
        <v>61</v>
      </c>
    </row>
    <row r="139" spans="1:8" x14ac:dyDescent="0.25">
      <c r="A139" s="1" t="s">
        <v>282</v>
      </c>
      <c r="B139" t="s">
        <v>832</v>
      </c>
      <c r="C139" t="s">
        <v>178</v>
      </c>
      <c r="D139">
        <v>73</v>
      </c>
      <c r="E139" t="s">
        <v>283</v>
      </c>
      <c r="F139" t="str">
        <f t="shared" si="2"/>
        <v>Eugenio Suarez 3B | CIN</v>
      </c>
      <c r="G139" s="1">
        <v>9</v>
      </c>
      <c r="H139">
        <v>68</v>
      </c>
    </row>
    <row r="140" spans="1:8" x14ac:dyDescent="0.25">
      <c r="A140" s="1" t="s">
        <v>284</v>
      </c>
      <c r="B140" t="s">
        <v>968</v>
      </c>
      <c r="C140" t="s">
        <v>207</v>
      </c>
      <c r="D140">
        <v>75</v>
      </c>
      <c r="E140" t="s">
        <v>285</v>
      </c>
      <c r="F140" t="str">
        <f t="shared" si="2"/>
        <v>Nick Castellanos OF | CIN</v>
      </c>
      <c r="G140" s="1">
        <v>10</v>
      </c>
      <c r="H140">
        <v>77</v>
      </c>
    </row>
    <row r="141" spans="1:8" x14ac:dyDescent="0.25">
      <c r="A141" s="1" t="s">
        <v>286</v>
      </c>
      <c r="B141" t="s">
        <v>1003</v>
      </c>
      <c r="C141" t="s">
        <v>27</v>
      </c>
      <c r="D141">
        <v>90</v>
      </c>
      <c r="E141" t="s">
        <v>287</v>
      </c>
      <c r="F141" t="str">
        <f t="shared" si="2"/>
        <v>Jose Berrios P | MIN</v>
      </c>
      <c r="G141" s="1">
        <v>11</v>
      </c>
      <c r="H141">
        <v>84</v>
      </c>
    </row>
    <row r="142" spans="1:8" x14ac:dyDescent="0.25">
      <c r="A142" s="1" t="s">
        <v>288</v>
      </c>
      <c r="B142" t="s">
        <v>949</v>
      </c>
      <c r="C142" t="s">
        <v>27</v>
      </c>
      <c r="D142">
        <v>103</v>
      </c>
      <c r="E142" t="s">
        <v>289</v>
      </c>
      <c r="F142" t="str">
        <f t="shared" si="2"/>
        <v>Eloy Jimenez OF | CHW</v>
      </c>
      <c r="G142" s="1">
        <v>12</v>
      </c>
      <c r="H142">
        <v>93</v>
      </c>
    </row>
    <row r="143" spans="1:8" x14ac:dyDescent="0.25">
      <c r="A143" s="1" t="s">
        <v>290</v>
      </c>
      <c r="B143" t="s">
        <v>1050</v>
      </c>
      <c r="C143" t="s">
        <v>207</v>
      </c>
      <c r="D143">
        <v>118</v>
      </c>
      <c r="E143" t="s">
        <v>291</v>
      </c>
      <c r="F143" t="str">
        <f t="shared" si="2"/>
        <v>Liam Hendriks P | OAK</v>
      </c>
      <c r="G143" s="1">
        <v>13</v>
      </c>
      <c r="H143">
        <v>100</v>
      </c>
    </row>
    <row r="144" spans="1:8" x14ac:dyDescent="0.25">
      <c r="A144" s="1" t="s">
        <v>292</v>
      </c>
      <c r="B144" t="s">
        <v>1051</v>
      </c>
      <c r="C144" t="s">
        <v>178</v>
      </c>
      <c r="D144">
        <v>100</v>
      </c>
      <c r="E144" t="s">
        <v>293</v>
      </c>
      <c r="F144" t="str">
        <f t="shared" si="2"/>
        <v>Roberto Osuna P | HOU</v>
      </c>
      <c r="G144" s="1">
        <v>14</v>
      </c>
      <c r="H144">
        <v>109</v>
      </c>
    </row>
    <row r="145" spans="1:8" x14ac:dyDescent="0.25">
      <c r="A145" s="1" t="s">
        <v>294</v>
      </c>
      <c r="B145" t="s">
        <v>1052</v>
      </c>
      <c r="C145" t="s">
        <v>27</v>
      </c>
      <c r="D145">
        <v>142</v>
      </c>
      <c r="E145" t="s">
        <v>295</v>
      </c>
      <c r="F145" t="str">
        <f t="shared" si="2"/>
        <v>Edwin Diaz P | NYM</v>
      </c>
      <c r="G145" s="1">
        <v>15</v>
      </c>
      <c r="H145">
        <v>116</v>
      </c>
    </row>
    <row r="146" spans="1:8" x14ac:dyDescent="0.25">
      <c r="A146" s="1" t="s">
        <v>296</v>
      </c>
      <c r="B146" t="s">
        <v>833</v>
      </c>
      <c r="C146" t="s">
        <v>21</v>
      </c>
      <c r="D146">
        <v>130</v>
      </c>
      <c r="E146" t="s">
        <v>297</v>
      </c>
      <c r="F146" t="str">
        <f t="shared" si="2"/>
        <v>Justin Turner 3B | LAD</v>
      </c>
      <c r="G146" s="1">
        <v>16</v>
      </c>
      <c r="H146">
        <v>125</v>
      </c>
    </row>
    <row r="147" spans="1:8" x14ac:dyDescent="0.25">
      <c r="A147" s="1" t="s">
        <v>298</v>
      </c>
      <c r="B147" t="s">
        <v>907</v>
      </c>
      <c r="C147" t="s">
        <v>16</v>
      </c>
      <c r="D147">
        <v>116</v>
      </c>
      <c r="E147" t="s">
        <v>908</v>
      </c>
      <c r="F147" t="str">
        <f t="shared" si="2"/>
        <v>Corey Seager SS | LAD</v>
      </c>
      <c r="G147" s="1">
        <v>17</v>
      </c>
      <c r="H147">
        <v>132</v>
      </c>
    </row>
    <row r="148" spans="1:8" x14ac:dyDescent="0.25">
      <c r="A148" s="1" t="s">
        <v>299</v>
      </c>
      <c r="B148" t="s">
        <v>1004</v>
      </c>
      <c r="C148" t="s">
        <v>13</v>
      </c>
      <c r="D148">
        <v>158</v>
      </c>
      <c r="E148" t="s">
        <v>300</v>
      </c>
      <c r="F148" t="str">
        <f t="shared" si="2"/>
        <v>Kyle Hendricks P | CHC</v>
      </c>
      <c r="G148" s="1">
        <v>18</v>
      </c>
      <c r="H148">
        <v>141</v>
      </c>
    </row>
    <row r="149" spans="1:8" x14ac:dyDescent="0.25">
      <c r="A149" s="1" t="s">
        <v>301</v>
      </c>
      <c r="B149" t="s">
        <v>1053</v>
      </c>
      <c r="C149" t="s">
        <v>61</v>
      </c>
      <c r="D149">
        <v>190</v>
      </c>
      <c r="E149" t="s">
        <v>302</v>
      </c>
      <c r="F149" t="str">
        <f t="shared" si="2"/>
        <v>Ross Stripling P | LAD</v>
      </c>
      <c r="G149" s="1">
        <v>19</v>
      </c>
      <c r="H149">
        <v>148</v>
      </c>
    </row>
    <row r="150" spans="1:8" x14ac:dyDescent="0.25">
      <c r="A150" s="1" t="s">
        <v>303</v>
      </c>
      <c r="B150" t="s">
        <v>1005</v>
      </c>
      <c r="C150" t="s">
        <v>10</v>
      </c>
      <c r="D150">
        <v>148</v>
      </c>
      <c r="E150" t="s">
        <v>304</v>
      </c>
      <c r="F150" t="str">
        <f t="shared" si="2"/>
        <v>Rich Hill P | MIN</v>
      </c>
      <c r="G150" s="1">
        <v>20</v>
      </c>
      <c r="H150">
        <v>157</v>
      </c>
    </row>
    <row r="151" spans="1:8" x14ac:dyDescent="0.25">
      <c r="A151" s="1" t="s">
        <v>305</v>
      </c>
      <c r="B151" t="s">
        <v>1006</v>
      </c>
      <c r="C151" t="s">
        <v>306</v>
      </c>
      <c r="D151">
        <v>356</v>
      </c>
      <c r="E151" t="s">
        <v>307</v>
      </c>
      <c r="F151" t="str">
        <f t="shared" si="2"/>
        <v>Aaron Civale P | CLE</v>
      </c>
      <c r="G151" s="1">
        <v>21</v>
      </c>
      <c r="H151">
        <v>164</v>
      </c>
    </row>
    <row r="152" spans="1:8" x14ac:dyDescent="0.25">
      <c r="A152" s="1" t="s">
        <v>308</v>
      </c>
      <c r="B152" t="s">
        <v>1007</v>
      </c>
      <c r="C152" t="s">
        <v>94</v>
      </c>
      <c r="D152">
        <v>598</v>
      </c>
      <c r="E152" t="s">
        <v>309</v>
      </c>
      <c r="F152" t="str">
        <f t="shared" si="2"/>
        <v>Sandy Alcantara P | MIA</v>
      </c>
      <c r="G152" s="1">
        <v>22</v>
      </c>
      <c r="H152">
        <v>173</v>
      </c>
    </row>
    <row r="153" spans="1:8" x14ac:dyDescent="0.25">
      <c r="A153" s="1" t="s">
        <v>310</v>
      </c>
      <c r="B153" t="s">
        <v>1008</v>
      </c>
      <c r="C153" t="s">
        <v>207</v>
      </c>
      <c r="D153">
        <v>555</v>
      </c>
      <c r="E153" t="s">
        <v>311</v>
      </c>
      <c r="F153" t="str">
        <f t="shared" si="2"/>
        <v>Nathan Eovaldi P | BOS</v>
      </c>
      <c r="G153" s="1">
        <v>23</v>
      </c>
      <c r="H153">
        <v>180</v>
      </c>
    </row>
    <row r="154" spans="1:8" x14ac:dyDescent="0.25">
      <c r="A154" s="1" t="s">
        <v>312</v>
      </c>
      <c r="B154" t="s">
        <v>850</v>
      </c>
      <c r="C154" t="s">
        <v>103</v>
      </c>
      <c r="D154">
        <v>176</v>
      </c>
      <c r="E154" t="s">
        <v>313</v>
      </c>
      <c r="F154" t="str">
        <f t="shared" si="2"/>
        <v>Wilson Ramos C | NYM</v>
      </c>
      <c r="G154" s="1">
        <v>24</v>
      </c>
      <c r="H154">
        <v>189</v>
      </c>
    </row>
    <row r="155" spans="1:8" x14ac:dyDescent="0.25">
      <c r="A155" s="1" t="s">
        <v>314</v>
      </c>
      <c r="B155" t="s">
        <v>1054</v>
      </c>
      <c r="C155" t="s">
        <v>178</v>
      </c>
      <c r="D155">
        <v>260</v>
      </c>
      <c r="E155" t="s">
        <v>315</v>
      </c>
      <c r="F155" t="str">
        <f t="shared" si="2"/>
        <v>Brandon Kintzler P | MIA</v>
      </c>
      <c r="G155" s="1">
        <v>25</v>
      </c>
      <c r="H155">
        <v>196</v>
      </c>
    </row>
    <row r="156" spans="1:8" x14ac:dyDescent="0.25">
      <c r="A156" s="1" t="s">
        <v>316</v>
      </c>
      <c r="B156" t="s">
        <v>1055</v>
      </c>
      <c r="C156" t="s">
        <v>207</v>
      </c>
      <c r="D156">
        <v>213</v>
      </c>
      <c r="E156" t="s">
        <v>317</v>
      </c>
      <c r="F156" t="str">
        <f t="shared" si="2"/>
        <v>Jose Leclerc P | TEX</v>
      </c>
      <c r="G156" s="1">
        <v>26</v>
      </c>
      <c r="H156">
        <v>205</v>
      </c>
    </row>
    <row r="157" spans="1:8" x14ac:dyDescent="0.25">
      <c r="A157" s="1" t="s">
        <v>318</v>
      </c>
      <c r="B157" t="s">
        <v>1009</v>
      </c>
      <c r="C157" t="s">
        <v>32</v>
      </c>
      <c r="D157">
        <v>218</v>
      </c>
      <c r="E157" t="s">
        <v>319</v>
      </c>
      <c r="F157" t="str">
        <f t="shared" si="2"/>
        <v>Joe Musgrove P | PIT</v>
      </c>
      <c r="G157" s="1">
        <v>27</v>
      </c>
      <c r="H157">
        <v>212</v>
      </c>
    </row>
    <row r="158" spans="1:8" x14ac:dyDescent="0.25">
      <c r="A158" s="1" t="s">
        <v>320</v>
      </c>
      <c r="B158" t="s">
        <v>1010</v>
      </c>
      <c r="C158" t="s">
        <v>321</v>
      </c>
      <c r="D158">
        <v>192</v>
      </c>
      <c r="E158" t="s">
        <v>322</v>
      </c>
      <c r="F158" t="str">
        <f t="shared" si="2"/>
        <v>Nate Pearson P | TOR</v>
      </c>
      <c r="G158" s="1">
        <v>28</v>
      </c>
      <c r="H158">
        <v>221</v>
      </c>
    </row>
    <row r="159" spans="1:8" x14ac:dyDescent="0.25">
      <c r="A159" s="1" t="s">
        <v>323</v>
      </c>
      <c r="B159" t="s">
        <v>1011</v>
      </c>
      <c r="C159" t="s">
        <v>146</v>
      </c>
      <c r="D159">
        <v>270</v>
      </c>
      <c r="E159" t="s">
        <v>324</v>
      </c>
      <c r="F159" t="str">
        <f t="shared" si="2"/>
        <v>Dylan Cease P | CHW</v>
      </c>
      <c r="G159" s="1">
        <v>29</v>
      </c>
      <c r="H159">
        <v>228</v>
      </c>
    </row>
    <row r="160" spans="1:8" x14ac:dyDescent="0.25">
      <c r="A160" s="1" t="s">
        <v>325</v>
      </c>
      <c r="B160" t="s">
        <v>1056</v>
      </c>
      <c r="C160" t="s">
        <v>326</v>
      </c>
      <c r="D160">
        <v>191</v>
      </c>
      <c r="E160" t="s">
        <v>327</v>
      </c>
      <c r="F160" t="str">
        <f t="shared" si="2"/>
        <v>Corbin Burnes P | MIL</v>
      </c>
      <c r="G160" s="1">
        <v>30</v>
      </c>
      <c r="H160">
        <v>237</v>
      </c>
    </row>
    <row r="161" spans="1:8" x14ac:dyDescent="0.25">
      <c r="A161" s="1" t="s">
        <v>328</v>
      </c>
      <c r="F161" t="str">
        <f t="shared" si="2"/>
        <v/>
      </c>
      <c r="G161" s="1" t="s">
        <v>328</v>
      </c>
    </row>
    <row r="162" spans="1:8" x14ac:dyDescent="0.25">
      <c r="A162" s="1" t="s">
        <v>1</v>
      </c>
      <c r="B162" t="s">
        <v>2</v>
      </c>
      <c r="C162" t="s">
        <v>3</v>
      </c>
      <c r="D162" t="s">
        <v>4</v>
      </c>
      <c r="E162" t="s">
        <v>5</v>
      </c>
      <c r="F162" t="str">
        <f t="shared" si="2"/>
        <v>PLAYER</v>
      </c>
      <c r="G162" s="1" t="s">
        <v>504</v>
      </c>
      <c r="H162" t="s">
        <v>505</v>
      </c>
    </row>
    <row r="163" spans="1:8" x14ac:dyDescent="0.25">
      <c r="A163" s="1" t="s">
        <v>329</v>
      </c>
      <c r="B163" t="s">
        <v>1082</v>
      </c>
      <c r="C163" t="s">
        <v>45</v>
      </c>
      <c r="D163">
        <v>3</v>
      </c>
      <c r="E163" t="s">
        <v>330</v>
      </c>
      <c r="F163" t="str">
        <f t="shared" si="2"/>
        <v>Cody Bellinger 1B,OF | LAD</v>
      </c>
      <c r="G163" s="1">
        <v>1</v>
      </c>
      <c r="H163">
        <v>6</v>
      </c>
    </row>
    <row r="164" spans="1:8" x14ac:dyDescent="0.25">
      <c r="A164" s="1" t="s">
        <v>331</v>
      </c>
      <c r="B164" t="s">
        <v>834</v>
      </c>
      <c r="C164" t="s">
        <v>106</v>
      </c>
      <c r="D164">
        <v>11</v>
      </c>
      <c r="E164" t="s">
        <v>332</v>
      </c>
      <c r="F164" t="str">
        <f t="shared" si="2"/>
        <v>Nolan Arenado 3B | COL</v>
      </c>
      <c r="G164" s="1">
        <v>2</v>
      </c>
      <c r="H164">
        <v>11</v>
      </c>
    </row>
    <row r="165" spans="1:8" x14ac:dyDescent="0.25">
      <c r="A165" s="1" t="s">
        <v>333</v>
      </c>
      <c r="B165" t="s">
        <v>1012</v>
      </c>
      <c r="C165" t="s">
        <v>125</v>
      </c>
      <c r="D165">
        <v>17</v>
      </c>
      <c r="E165" t="s">
        <v>334</v>
      </c>
      <c r="F165" t="str">
        <f t="shared" si="2"/>
        <v>Justin Verlander P | HOU</v>
      </c>
      <c r="G165" s="1">
        <v>3</v>
      </c>
      <c r="H165">
        <v>22</v>
      </c>
    </row>
    <row r="166" spans="1:8" x14ac:dyDescent="0.25">
      <c r="A166" s="1" t="s">
        <v>335</v>
      </c>
      <c r="B166" t="s">
        <v>1013</v>
      </c>
      <c r="C166" t="s">
        <v>187</v>
      </c>
      <c r="D166">
        <v>25</v>
      </c>
      <c r="E166" t="s">
        <v>336</v>
      </c>
      <c r="F166" t="str">
        <f t="shared" si="2"/>
        <v>Jack Flaherty P | STL</v>
      </c>
      <c r="G166" s="1">
        <v>4</v>
      </c>
      <c r="H166">
        <v>27</v>
      </c>
    </row>
    <row r="167" spans="1:8" x14ac:dyDescent="0.25">
      <c r="A167" s="1" t="s">
        <v>337</v>
      </c>
      <c r="B167" t="s">
        <v>841</v>
      </c>
      <c r="C167" t="s">
        <v>141</v>
      </c>
      <c r="D167">
        <v>38</v>
      </c>
      <c r="E167" t="s">
        <v>338</v>
      </c>
      <c r="F167" t="str">
        <f t="shared" si="2"/>
        <v>Ozzie Albies 2B | ATL</v>
      </c>
      <c r="G167" s="1">
        <v>5</v>
      </c>
      <c r="H167">
        <v>38</v>
      </c>
    </row>
    <row r="168" spans="1:8" x14ac:dyDescent="0.25">
      <c r="A168" s="1" t="s">
        <v>339</v>
      </c>
      <c r="B168" t="s">
        <v>1014</v>
      </c>
      <c r="C168" t="s">
        <v>50</v>
      </c>
      <c r="D168">
        <v>53</v>
      </c>
      <c r="E168" t="s">
        <v>340</v>
      </c>
      <c r="F168" t="str">
        <f t="shared" si="2"/>
        <v>Chris Paddack P | SD</v>
      </c>
      <c r="G168" s="1">
        <v>6</v>
      </c>
      <c r="H168">
        <v>43</v>
      </c>
    </row>
    <row r="169" spans="1:8" x14ac:dyDescent="0.25">
      <c r="A169" s="1" t="s">
        <v>341</v>
      </c>
      <c r="B169" t="s">
        <v>950</v>
      </c>
      <c r="C169" t="s">
        <v>13</v>
      </c>
      <c r="D169">
        <v>64</v>
      </c>
      <c r="E169" t="s">
        <v>342</v>
      </c>
      <c r="F169" t="str">
        <f t="shared" si="2"/>
        <v>Giancarlo Stanton OF | NYY</v>
      </c>
      <c r="G169" s="1">
        <v>7</v>
      </c>
      <c r="H169">
        <v>54</v>
      </c>
    </row>
    <row r="170" spans="1:8" x14ac:dyDescent="0.25">
      <c r="A170" s="1" t="s">
        <v>343</v>
      </c>
      <c r="B170" t="s">
        <v>1015</v>
      </c>
      <c r="C170" t="s">
        <v>66</v>
      </c>
      <c r="D170">
        <v>92</v>
      </c>
      <c r="E170" t="s">
        <v>344</v>
      </c>
      <c r="F170" t="str">
        <f t="shared" si="2"/>
        <v>Mike Soroka P | ATL</v>
      </c>
      <c r="G170" s="1">
        <v>8</v>
      </c>
      <c r="H170">
        <v>59</v>
      </c>
    </row>
    <row r="171" spans="1:8" x14ac:dyDescent="0.25">
      <c r="A171" s="1" t="s">
        <v>345</v>
      </c>
      <c r="B171" t="s">
        <v>875</v>
      </c>
      <c r="C171" t="s">
        <v>94</v>
      </c>
      <c r="D171">
        <v>55</v>
      </c>
      <c r="E171" t="s">
        <v>876</v>
      </c>
      <c r="F171" t="str">
        <f t="shared" si="2"/>
        <v>Anthony Rizzo 1B | CHC</v>
      </c>
      <c r="G171" s="1">
        <v>9</v>
      </c>
      <c r="H171">
        <v>70</v>
      </c>
    </row>
    <row r="172" spans="1:8" x14ac:dyDescent="0.25">
      <c r="A172" s="1" t="s">
        <v>346</v>
      </c>
      <c r="B172" t="s">
        <v>1016</v>
      </c>
      <c r="C172" t="s">
        <v>198</v>
      </c>
      <c r="D172">
        <v>72</v>
      </c>
      <c r="E172" t="s">
        <v>347</v>
      </c>
      <c r="F172" t="str">
        <f t="shared" si="2"/>
        <v>Sonny Gray P | CIN</v>
      </c>
      <c r="G172" s="1">
        <v>10</v>
      </c>
      <c r="H172">
        <v>75</v>
      </c>
    </row>
    <row r="173" spans="1:8" x14ac:dyDescent="0.25">
      <c r="A173" s="1" t="s">
        <v>348</v>
      </c>
      <c r="B173" t="s">
        <v>951</v>
      </c>
      <c r="C173" t="s">
        <v>349</v>
      </c>
      <c r="D173">
        <v>99</v>
      </c>
      <c r="E173" t="s">
        <v>350</v>
      </c>
      <c r="F173" t="str">
        <f t="shared" si="2"/>
        <v>Michael Brantley OF | HOU</v>
      </c>
      <c r="G173" s="1">
        <v>11</v>
      </c>
      <c r="H173">
        <v>86</v>
      </c>
    </row>
    <row r="174" spans="1:8" x14ac:dyDescent="0.25">
      <c r="A174" s="1" t="s">
        <v>351</v>
      </c>
      <c r="B174" t="s">
        <v>1017</v>
      </c>
      <c r="C174" t="s">
        <v>212</v>
      </c>
      <c r="D174">
        <v>101</v>
      </c>
      <c r="E174" t="s">
        <v>352</v>
      </c>
      <c r="F174" t="str">
        <f t="shared" si="2"/>
        <v>Frankie Montas P | OAK</v>
      </c>
      <c r="G174" s="1">
        <v>12</v>
      </c>
      <c r="H174">
        <v>91</v>
      </c>
    </row>
    <row r="175" spans="1:8" x14ac:dyDescent="0.25">
      <c r="A175" s="1" t="s">
        <v>353</v>
      </c>
      <c r="B175" t="s">
        <v>909</v>
      </c>
      <c r="C175" t="s">
        <v>349</v>
      </c>
      <c r="D175">
        <v>82</v>
      </c>
      <c r="E175" t="s">
        <v>910</v>
      </c>
      <c r="F175" t="str">
        <f t="shared" si="2"/>
        <v>Carlos Correa SS | HOU</v>
      </c>
      <c r="G175" s="1">
        <v>13</v>
      </c>
      <c r="H175">
        <v>102</v>
      </c>
    </row>
    <row r="176" spans="1:8" x14ac:dyDescent="0.25">
      <c r="A176" s="1" t="s">
        <v>354</v>
      </c>
      <c r="B176" t="s">
        <v>877</v>
      </c>
      <c r="C176" t="s">
        <v>27</v>
      </c>
      <c r="D176">
        <v>94</v>
      </c>
      <c r="E176" t="s">
        <v>878</v>
      </c>
      <c r="F176" t="str">
        <f t="shared" si="2"/>
        <v>Jose Abreu 1B | CHW</v>
      </c>
      <c r="G176" s="1">
        <v>14</v>
      </c>
      <c r="H176">
        <v>107</v>
      </c>
    </row>
    <row r="177" spans="1:8" x14ac:dyDescent="0.25">
      <c r="A177" s="1" t="s">
        <v>355</v>
      </c>
      <c r="B177" t="s">
        <v>842</v>
      </c>
      <c r="C177" t="s">
        <v>7</v>
      </c>
      <c r="D177">
        <v>119</v>
      </c>
      <c r="E177" t="s">
        <v>356</v>
      </c>
      <c r="F177" t="str">
        <f t="shared" si="2"/>
        <v>Cavan Biggio 2B | TOR</v>
      </c>
      <c r="G177" s="1">
        <v>15</v>
      </c>
      <c r="H177">
        <v>118</v>
      </c>
    </row>
    <row r="178" spans="1:8" x14ac:dyDescent="0.25">
      <c r="A178" s="1" t="s">
        <v>357</v>
      </c>
      <c r="B178" t="s">
        <v>851</v>
      </c>
      <c r="C178" t="s">
        <v>150</v>
      </c>
      <c r="D178">
        <v>143</v>
      </c>
      <c r="E178" t="s">
        <v>358</v>
      </c>
      <c r="F178" t="str">
        <f t="shared" si="2"/>
        <v>Salvador Perez C | KC</v>
      </c>
      <c r="G178" s="1">
        <v>16</v>
      </c>
      <c r="H178">
        <v>123</v>
      </c>
    </row>
    <row r="179" spans="1:8" x14ac:dyDescent="0.25">
      <c r="A179" s="1" t="s">
        <v>359</v>
      </c>
      <c r="B179" t="s">
        <v>1083</v>
      </c>
      <c r="C179" t="s">
        <v>207</v>
      </c>
      <c r="D179">
        <v>129</v>
      </c>
      <c r="E179" t="s">
        <v>879</v>
      </c>
      <c r="F179" t="str">
        <f t="shared" si="2"/>
        <v>Yuli Gurriel 1B,3B | HOU</v>
      </c>
      <c r="G179" s="1">
        <v>17</v>
      </c>
      <c r="H179">
        <v>134</v>
      </c>
    </row>
    <row r="180" spans="1:8" x14ac:dyDescent="0.25">
      <c r="A180" s="1" t="s">
        <v>360</v>
      </c>
      <c r="B180" t="s">
        <v>1084</v>
      </c>
      <c r="C180" t="s">
        <v>212</v>
      </c>
      <c r="D180">
        <v>127</v>
      </c>
      <c r="E180" t="s">
        <v>361</v>
      </c>
      <c r="F180" t="str">
        <f t="shared" si="2"/>
        <v>Eduardo Escobar 2B,3B | ARI</v>
      </c>
      <c r="G180" s="1">
        <v>18</v>
      </c>
      <c r="H180">
        <v>139</v>
      </c>
    </row>
    <row r="181" spans="1:8" x14ac:dyDescent="0.25">
      <c r="A181" s="1" t="s">
        <v>362</v>
      </c>
      <c r="B181" t="s">
        <v>952</v>
      </c>
      <c r="C181" t="s">
        <v>128</v>
      </c>
      <c r="D181">
        <v>201</v>
      </c>
      <c r="E181" t="s">
        <v>363</v>
      </c>
      <c r="F181" t="str">
        <f t="shared" si="2"/>
        <v>Yoenis Cespedes OF | NYM</v>
      </c>
      <c r="G181" s="1">
        <v>19</v>
      </c>
      <c r="H181">
        <v>150</v>
      </c>
    </row>
    <row r="182" spans="1:8" x14ac:dyDescent="0.25">
      <c r="A182" s="1" t="s">
        <v>364</v>
      </c>
      <c r="B182" t="s">
        <v>1057</v>
      </c>
      <c r="C182" t="s">
        <v>32</v>
      </c>
      <c r="D182">
        <v>248</v>
      </c>
      <c r="E182" t="s">
        <v>365</v>
      </c>
      <c r="F182" t="str">
        <f t="shared" si="2"/>
        <v>Ryan Yarbrough P | TB</v>
      </c>
      <c r="G182" s="1">
        <v>20</v>
      </c>
      <c r="H182">
        <v>155</v>
      </c>
    </row>
    <row r="183" spans="1:8" x14ac:dyDescent="0.25">
      <c r="A183" s="1" t="s">
        <v>366</v>
      </c>
      <c r="B183" t="s">
        <v>931</v>
      </c>
      <c r="C183" t="s">
        <v>157</v>
      </c>
      <c r="D183">
        <v>152</v>
      </c>
      <c r="E183" t="s">
        <v>367</v>
      </c>
      <c r="F183" t="str">
        <f t="shared" si="2"/>
        <v>Oscar Mercado OF | CLE</v>
      </c>
      <c r="G183" s="1">
        <v>21</v>
      </c>
      <c r="H183">
        <v>166</v>
      </c>
    </row>
    <row r="184" spans="1:8" x14ac:dyDescent="0.25">
      <c r="A184" s="1" t="s">
        <v>368</v>
      </c>
      <c r="B184" t="s">
        <v>1018</v>
      </c>
      <c r="C184" t="s">
        <v>32</v>
      </c>
      <c r="D184">
        <v>188</v>
      </c>
      <c r="E184" t="s">
        <v>369</v>
      </c>
      <c r="F184" t="str">
        <f t="shared" si="2"/>
        <v>Mike Foltynewicz P | ATL</v>
      </c>
      <c r="G184" s="1">
        <v>22</v>
      </c>
      <c r="H184">
        <v>171</v>
      </c>
    </row>
    <row r="185" spans="1:8" x14ac:dyDescent="0.25">
      <c r="A185" s="1" t="s">
        <v>370</v>
      </c>
      <c r="B185" t="s">
        <v>1058</v>
      </c>
      <c r="C185" t="s">
        <v>58</v>
      </c>
      <c r="D185">
        <v>193</v>
      </c>
      <c r="E185" t="s">
        <v>371</v>
      </c>
      <c r="F185" t="str">
        <f t="shared" si="2"/>
        <v>Alex Colome P | CHW</v>
      </c>
      <c r="G185" s="1">
        <v>23</v>
      </c>
      <c r="H185">
        <v>182</v>
      </c>
    </row>
    <row r="186" spans="1:8" x14ac:dyDescent="0.25">
      <c r="A186" s="1" t="s">
        <v>372</v>
      </c>
      <c r="B186" t="s">
        <v>1059</v>
      </c>
      <c r="C186" t="s">
        <v>94</v>
      </c>
      <c r="D186">
        <v>155</v>
      </c>
      <c r="E186" t="s">
        <v>373</v>
      </c>
      <c r="F186" t="str">
        <f t="shared" si="2"/>
        <v>Hector Neris P | PHI</v>
      </c>
      <c r="G186" s="1">
        <v>24</v>
      </c>
      <c r="H186">
        <v>187</v>
      </c>
    </row>
    <row r="187" spans="1:8" x14ac:dyDescent="0.25">
      <c r="A187" s="1" t="s">
        <v>374</v>
      </c>
      <c r="B187" t="s">
        <v>1019</v>
      </c>
      <c r="C187" t="s">
        <v>37</v>
      </c>
      <c r="D187">
        <v>161</v>
      </c>
      <c r="E187" t="s">
        <v>375</v>
      </c>
      <c r="F187" t="str">
        <f t="shared" si="2"/>
        <v>Eduardo Rodriguez P | BOS</v>
      </c>
      <c r="G187" s="1">
        <v>25</v>
      </c>
      <c r="H187">
        <v>198</v>
      </c>
    </row>
    <row r="188" spans="1:8" x14ac:dyDescent="0.25">
      <c r="A188" s="1" t="s">
        <v>376</v>
      </c>
      <c r="B188" t="s">
        <v>953</v>
      </c>
      <c r="C188" t="s">
        <v>24</v>
      </c>
      <c r="D188">
        <v>167</v>
      </c>
      <c r="E188" t="s">
        <v>377</v>
      </c>
      <c r="F188" t="str">
        <f t="shared" si="2"/>
        <v>Bryan Reynolds OF | PIT</v>
      </c>
      <c r="G188" s="1">
        <v>26</v>
      </c>
      <c r="H188">
        <v>203</v>
      </c>
    </row>
    <row r="189" spans="1:8" x14ac:dyDescent="0.25">
      <c r="A189" s="1" t="s">
        <v>378</v>
      </c>
      <c r="B189" t="s">
        <v>1060</v>
      </c>
      <c r="C189" t="s">
        <v>50</v>
      </c>
      <c r="D189">
        <v>219</v>
      </c>
      <c r="E189" t="s">
        <v>379</v>
      </c>
      <c r="F189" t="str">
        <f t="shared" si="2"/>
        <v>Mark Melancon P | ATL</v>
      </c>
      <c r="G189" s="1">
        <v>27</v>
      </c>
      <c r="H189">
        <v>214</v>
      </c>
    </row>
    <row r="190" spans="1:8" x14ac:dyDescent="0.25">
      <c r="A190" s="1" t="s">
        <v>380</v>
      </c>
      <c r="B190" t="s">
        <v>932</v>
      </c>
      <c r="C190" t="s">
        <v>32</v>
      </c>
      <c r="D190">
        <v>223</v>
      </c>
      <c r="E190" t="s">
        <v>381</v>
      </c>
      <c r="F190" t="str">
        <f t="shared" si="2"/>
        <v>A.J. Pollock OF | LAD</v>
      </c>
      <c r="G190" s="1">
        <v>28</v>
      </c>
      <c r="H190">
        <v>219</v>
      </c>
    </row>
    <row r="191" spans="1:8" x14ac:dyDescent="0.25">
      <c r="A191" s="1" t="s">
        <v>382</v>
      </c>
      <c r="B191" t="s">
        <v>1020</v>
      </c>
      <c r="C191" t="s">
        <v>94</v>
      </c>
      <c r="D191">
        <v>217</v>
      </c>
      <c r="E191" t="s">
        <v>383</v>
      </c>
      <c r="F191" t="str">
        <f t="shared" si="2"/>
        <v>Andrew Heaney P | LAA</v>
      </c>
      <c r="G191" s="1">
        <v>29</v>
      </c>
      <c r="H191">
        <v>230</v>
      </c>
    </row>
    <row r="192" spans="1:8" x14ac:dyDescent="0.25">
      <c r="A192" s="1" t="s">
        <v>384</v>
      </c>
      <c r="B192" t="s">
        <v>1021</v>
      </c>
      <c r="C192" t="s">
        <v>207</v>
      </c>
      <c r="D192">
        <v>216</v>
      </c>
      <c r="E192" t="s">
        <v>385</v>
      </c>
      <c r="F192" t="str">
        <f t="shared" si="2"/>
        <v>Jake Odorizzi P | MIN</v>
      </c>
      <c r="G192" s="1">
        <v>30</v>
      </c>
      <c r="H192">
        <v>235</v>
      </c>
    </row>
    <row r="193" spans="1:8" x14ac:dyDescent="0.25">
      <c r="A193" s="1" t="s">
        <v>386</v>
      </c>
      <c r="F193" t="str">
        <f t="shared" si="2"/>
        <v/>
      </c>
      <c r="G193" s="1" t="s">
        <v>386</v>
      </c>
    </row>
    <row r="194" spans="1:8" x14ac:dyDescent="0.25">
      <c r="A194" s="1" t="s">
        <v>1</v>
      </c>
      <c r="B194" t="s">
        <v>2</v>
      </c>
      <c r="C194" t="s">
        <v>3</v>
      </c>
      <c r="D194" t="s">
        <v>4</v>
      </c>
      <c r="E194" t="s">
        <v>5</v>
      </c>
      <c r="F194" t="str">
        <f t="shared" si="2"/>
        <v>PLAYER</v>
      </c>
      <c r="G194" s="1" t="s">
        <v>504</v>
      </c>
      <c r="H194" t="s">
        <v>505</v>
      </c>
    </row>
    <row r="195" spans="1:8" x14ac:dyDescent="0.25">
      <c r="A195" s="1" t="s">
        <v>387</v>
      </c>
      <c r="B195" t="s">
        <v>911</v>
      </c>
      <c r="C195" t="s">
        <v>32</v>
      </c>
      <c r="D195">
        <v>6</v>
      </c>
      <c r="E195" t="s">
        <v>912</v>
      </c>
      <c r="F195" t="str">
        <f t="shared" si="2"/>
        <v>Trea Turner SS | WAS</v>
      </c>
      <c r="G195" s="1">
        <v>1</v>
      </c>
      <c r="H195">
        <v>7</v>
      </c>
    </row>
    <row r="196" spans="1:8" x14ac:dyDescent="0.25">
      <c r="A196" s="1" t="s">
        <v>388</v>
      </c>
      <c r="B196" t="s">
        <v>913</v>
      </c>
      <c r="C196" t="s">
        <v>212</v>
      </c>
      <c r="D196">
        <v>10</v>
      </c>
      <c r="E196" t="s">
        <v>914</v>
      </c>
      <c r="F196" t="str">
        <f t="shared" ref="F196:F256" si="3">TRIM(B196)</f>
        <v>Francisco Lindor SS | CLE</v>
      </c>
      <c r="G196" s="1">
        <v>2</v>
      </c>
      <c r="H196">
        <v>10</v>
      </c>
    </row>
    <row r="197" spans="1:8" x14ac:dyDescent="0.25">
      <c r="A197" s="1" t="s">
        <v>389</v>
      </c>
      <c r="B197" t="s">
        <v>954</v>
      </c>
      <c r="C197" t="s">
        <v>212</v>
      </c>
      <c r="D197">
        <v>16</v>
      </c>
      <c r="E197" t="s">
        <v>390</v>
      </c>
      <c r="F197" t="str">
        <f t="shared" si="3"/>
        <v>Juan Soto OF | WAS</v>
      </c>
      <c r="G197" s="1">
        <v>3</v>
      </c>
      <c r="H197">
        <v>23</v>
      </c>
    </row>
    <row r="198" spans="1:8" x14ac:dyDescent="0.25">
      <c r="A198" s="1" t="s">
        <v>391</v>
      </c>
      <c r="B198" t="s">
        <v>1022</v>
      </c>
      <c r="C198" t="s">
        <v>212</v>
      </c>
      <c r="D198">
        <v>22</v>
      </c>
      <c r="E198" t="s">
        <v>392</v>
      </c>
      <c r="F198" t="str">
        <f t="shared" si="3"/>
        <v>Mike Clevinger P | CLE</v>
      </c>
      <c r="G198" s="1">
        <v>4</v>
      </c>
      <c r="H198">
        <v>26</v>
      </c>
    </row>
    <row r="199" spans="1:8" x14ac:dyDescent="0.25">
      <c r="A199" s="1" t="s">
        <v>393</v>
      </c>
      <c r="B199" t="s">
        <v>1023</v>
      </c>
      <c r="C199" t="s">
        <v>212</v>
      </c>
      <c r="D199">
        <v>26</v>
      </c>
      <c r="E199" t="s">
        <v>394</v>
      </c>
      <c r="F199" t="str">
        <f t="shared" si="3"/>
        <v>Patrick Corbin P | WAS</v>
      </c>
      <c r="G199" s="1">
        <v>5</v>
      </c>
      <c r="H199">
        <v>39</v>
      </c>
    </row>
    <row r="200" spans="1:8" x14ac:dyDescent="0.25">
      <c r="A200" s="1" t="s">
        <v>395</v>
      </c>
      <c r="B200" t="s">
        <v>1090</v>
      </c>
      <c r="C200" t="s">
        <v>212</v>
      </c>
      <c r="D200">
        <v>37</v>
      </c>
      <c r="E200" t="s">
        <v>396</v>
      </c>
      <c r="F200" t="str">
        <f t="shared" si="3"/>
        <v>Yordan Alvarez U | HOU</v>
      </c>
      <c r="G200" s="1">
        <v>6</v>
      </c>
      <c r="H200">
        <v>42</v>
      </c>
    </row>
    <row r="201" spans="1:8" x14ac:dyDescent="0.25">
      <c r="A201" s="1" t="s">
        <v>397</v>
      </c>
      <c r="B201" t="s">
        <v>1024</v>
      </c>
      <c r="C201" t="s">
        <v>212</v>
      </c>
      <c r="D201">
        <v>42</v>
      </c>
      <c r="E201" t="s">
        <v>398</v>
      </c>
      <c r="F201" t="str">
        <f t="shared" si="3"/>
        <v>Lucas Giolito P | CHW</v>
      </c>
      <c r="G201" s="1">
        <v>7</v>
      </c>
      <c r="H201">
        <v>55</v>
      </c>
    </row>
    <row r="202" spans="1:8" x14ac:dyDescent="0.25">
      <c r="A202" s="1" t="s">
        <v>399</v>
      </c>
      <c r="B202" t="s">
        <v>1091</v>
      </c>
      <c r="C202" t="s">
        <v>212</v>
      </c>
      <c r="D202">
        <v>44</v>
      </c>
      <c r="E202" t="s">
        <v>400</v>
      </c>
      <c r="F202" t="str">
        <f t="shared" si="3"/>
        <v>Jonathan Villar 2B,SS | MIA</v>
      </c>
      <c r="G202" s="1">
        <v>8</v>
      </c>
      <c r="H202">
        <v>58</v>
      </c>
    </row>
    <row r="203" spans="1:8" x14ac:dyDescent="0.25">
      <c r="A203" s="1" t="s">
        <v>401</v>
      </c>
      <c r="B203" t="s">
        <v>1025</v>
      </c>
      <c r="C203" t="s">
        <v>212</v>
      </c>
      <c r="D203">
        <v>54</v>
      </c>
      <c r="E203" t="s">
        <v>402</v>
      </c>
      <c r="F203" t="str">
        <f t="shared" si="3"/>
        <v>Yu Darvish P | CHC</v>
      </c>
      <c r="G203" s="1">
        <v>9</v>
      </c>
      <c r="H203">
        <v>71</v>
      </c>
    </row>
    <row r="204" spans="1:8" x14ac:dyDescent="0.25">
      <c r="A204" s="1" t="s">
        <v>403</v>
      </c>
      <c r="B204" t="s">
        <v>1089</v>
      </c>
      <c r="C204" t="s">
        <v>212</v>
      </c>
      <c r="D204">
        <v>62</v>
      </c>
      <c r="E204" t="s">
        <v>404</v>
      </c>
      <c r="F204" t="str">
        <f t="shared" si="3"/>
        <v>Jorge Soler OF | KC</v>
      </c>
      <c r="G204" s="1">
        <v>10</v>
      </c>
      <c r="H204">
        <v>74</v>
      </c>
    </row>
    <row r="205" spans="1:8" x14ac:dyDescent="0.25">
      <c r="A205" s="1" t="s">
        <v>405</v>
      </c>
      <c r="B205" t="s">
        <v>969</v>
      </c>
      <c r="C205" t="s">
        <v>212</v>
      </c>
      <c r="D205">
        <v>66</v>
      </c>
      <c r="E205" t="s">
        <v>406</v>
      </c>
      <c r="F205" t="str">
        <f t="shared" si="3"/>
        <v>Austin Meadows OF | TB</v>
      </c>
      <c r="G205" s="1">
        <v>11</v>
      </c>
      <c r="H205">
        <v>87</v>
      </c>
    </row>
    <row r="206" spans="1:8" x14ac:dyDescent="0.25">
      <c r="A206" s="1" t="s">
        <v>407</v>
      </c>
      <c r="B206" t="s">
        <v>955</v>
      </c>
      <c r="C206" t="s">
        <v>212</v>
      </c>
      <c r="D206">
        <v>81</v>
      </c>
      <c r="E206" t="s">
        <v>408</v>
      </c>
      <c r="F206" t="str">
        <f t="shared" si="3"/>
        <v>Tommy Pham OF | SD</v>
      </c>
      <c r="G206" s="1">
        <v>12</v>
      </c>
      <c r="H206">
        <v>90</v>
      </c>
    </row>
    <row r="207" spans="1:8" x14ac:dyDescent="0.25">
      <c r="A207" s="1" t="s">
        <v>409</v>
      </c>
      <c r="B207" t="s">
        <v>835</v>
      </c>
      <c r="C207" t="s">
        <v>212</v>
      </c>
      <c r="D207">
        <v>89</v>
      </c>
      <c r="E207" t="s">
        <v>410</v>
      </c>
      <c r="F207" t="str">
        <f t="shared" si="3"/>
        <v>Matt Chapman 3B | OAK</v>
      </c>
      <c r="G207" s="1">
        <v>13</v>
      </c>
      <c r="H207">
        <v>103</v>
      </c>
    </row>
    <row r="208" spans="1:8" x14ac:dyDescent="0.25">
      <c r="A208" s="1" t="s">
        <v>411</v>
      </c>
      <c r="B208" t="s">
        <v>956</v>
      </c>
      <c r="C208" t="s">
        <v>212</v>
      </c>
      <c r="D208">
        <v>95</v>
      </c>
      <c r="E208" t="s">
        <v>412</v>
      </c>
      <c r="F208" t="str">
        <f t="shared" si="3"/>
        <v>Eddie Rosario OF | MIN</v>
      </c>
      <c r="G208" s="1">
        <v>14</v>
      </c>
      <c r="H208">
        <v>106</v>
      </c>
    </row>
    <row r="209" spans="1:8" x14ac:dyDescent="0.25">
      <c r="A209" s="1" t="s">
        <v>413</v>
      </c>
      <c r="B209" t="s">
        <v>1088</v>
      </c>
      <c r="C209" t="s">
        <v>212</v>
      </c>
      <c r="D209">
        <v>98</v>
      </c>
      <c r="E209" t="s">
        <v>414</v>
      </c>
      <c r="F209" t="str">
        <f t="shared" si="3"/>
        <v>Miguel Sano 1B,3B | MIN</v>
      </c>
      <c r="G209" s="1">
        <v>15</v>
      </c>
      <c r="H209">
        <v>119</v>
      </c>
    </row>
    <row r="210" spans="1:8" x14ac:dyDescent="0.25">
      <c r="A210" s="1" t="s">
        <v>415</v>
      </c>
      <c r="B210" t="s">
        <v>1026</v>
      </c>
      <c r="C210" t="s">
        <v>212</v>
      </c>
      <c r="D210">
        <v>108</v>
      </c>
      <c r="E210" t="s">
        <v>416</v>
      </c>
      <c r="F210" t="str">
        <f t="shared" si="3"/>
        <v>Lance Lynn P | TEX</v>
      </c>
      <c r="G210" s="1">
        <v>16</v>
      </c>
      <c r="H210">
        <v>122</v>
      </c>
    </row>
    <row r="211" spans="1:8" x14ac:dyDescent="0.25">
      <c r="A211" s="1" t="s">
        <v>417</v>
      </c>
      <c r="B211" t="s">
        <v>1061</v>
      </c>
      <c r="C211" t="s">
        <v>212</v>
      </c>
      <c r="D211">
        <v>120</v>
      </c>
      <c r="E211" t="s">
        <v>418</v>
      </c>
      <c r="F211" t="str">
        <f t="shared" si="3"/>
        <v>Aroldis Chapman P | NYY</v>
      </c>
      <c r="G211" s="1">
        <v>17</v>
      </c>
      <c r="H211">
        <v>135</v>
      </c>
    </row>
    <row r="212" spans="1:8" x14ac:dyDescent="0.25">
      <c r="A212" s="1" t="s">
        <v>419</v>
      </c>
      <c r="B212" t="s">
        <v>1085</v>
      </c>
      <c r="C212" t="s">
        <v>212</v>
      </c>
      <c r="D212">
        <v>124</v>
      </c>
      <c r="E212" t="s">
        <v>420</v>
      </c>
      <c r="F212" t="str">
        <f t="shared" si="3"/>
        <v>Danny Santana 1B,OF | TEX</v>
      </c>
      <c r="G212" s="1">
        <v>18</v>
      </c>
      <c r="H212">
        <v>138</v>
      </c>
    </row>
    <row r="213" spans="1:8" x14ac:dyDescent="0.25">
      <c r="A213" s="1" t="s">
        <v>421</v>
      </c>
      <c r="B213" t="s">
        <v>1062</v>
      </c>
      <c r="C213" t="s">
        <v>212</v>
      </c>
      <c r="D213">
        <v>134</v>
      </c>
      <c r="E213" t="s">
        <v>422</v>
      </c>
      <c r="F213" t="str">
        <f t="shared" si="3"/>
        <v>Julio Urias P | LAD</v>
      </c>
      <c r="G213" s="1">
        <v>19</v>
      </c>
      <c r="H213">
        <v>151</v>
      </c>
    </row>
    <row r="214" spans="1:8" x14ac:dyDescent="0.25">
      <c r="A214" s="1" t="s">
        <v>423</v>
      </c>
      <c r="B214" t="s">
        <v>1063</v>
      </c>
      <c r="C214" t="s">
        <v>212</v>
      </c>
      <c r="D214">
        <v>139</v>
      </c>
      <c r="E214" t="s">
        <v>424</v>
      </c>
      <c r="F214" t="str">
        <f t="shared" si="3"/>
        <v>Jesus Luzardo P | OAK</v>
      </c>
      <c r="G214" s="1">
        <v>20</v>
      </c>
      <c r="H214">
        <v>154</v>
      </c>
    </row>
    <row r="215" spans="1:8" x14ac:dyDescent="0.25">
      <c r="A215" s="1" t="s">
        <v>425</v>
      </c>
      <c r="B215" t="s">
        <v>1027</v>
      </c>
      <c r="C215" t="s">
        <v>212</v>
      </c>
      <c r="D215">
        <v>145</v>
      </c>
      <c r="E215" t="s">
        <v>426</v>
      </c>
      <c r="F215" t="str">
        <f t="shared" si="3"/>
        <v>Lance McCullers P | HOU</v>
      </c>
      <c r="G215" s="1">
        <v>21</v>
      </c>
      <c r="H215">
        <v>167</v>
      </c>
    </row>
    <row r="216" spans="1:8" x14ac:dyDescent="0.25">
      <c r="A216" s="1" t="s">
        <v>427</v>
      </c>
      <c r="B216" t="s">
        <v>852</v>
      </c>
      <c r="C216" t="s">
        <v>212</v>
      </c>
      <c r="D216">
        <v>175</v>
      </c>
      <c r="E216" t="s">
        <v>428</v>
      </c>
      <c r="F216" t="str">
        <f t="shared" si="3"/>
        <v>Carson Kelly C | ARI</v>
      </c>
      <c r="G216" s="1">
        <v>22</v>
      </c>
      <c r="H216">
        <v>170</v>
      </c>
    </row>
    <row r="217" spans="1:8" x14ac:dyDescent="0.25">
      <c r="A217" s="1" t="s">
        <v>429</v>
      </c>
      <c r="B217" t="s">
        <v>1087</v>
      </c>
      <c r="C217" t="s">
        <v>212</v>
      </c>
      <c r="D217">
        <v>126</v>
      </c>
      <c r="E217" t="s">
        <v>430</v>
      </c>
      <c r="F217" t="str">
        <f t="shared" si="3"/>
        <v>Tommy Edman 2B,3B | STL</v>
      </c>
      <c r="G217" s="1">
        <v>23</v>
      </c>
      <c r="H217">
        <v>183</v>
      </c>
    </row>
    <row r="218" spans="1:8" x14ac:dyDescent="0.25">
      <c r="A218" s="1" t="s">
        <v>431</v>
      </c>
      <c r="B218" t="s">
        <v>933</v>
      </c>
      <c r="C218" t="s">
        <v>212</v>
      </c>
      <c r="D218">
        <v>156</v>
      </c>
      <c r="E218" t="s">
        <v>432</v>
      </c>
      <c r="F218" t="str">
        <f t="shared" si="3"/>
        <v>Mallex Smith OF | SEA</v>
      </c>
      <c r="G218" s="1">
        <v>24</v>
      </c>
      <c r="H218">
        <v>186</v>
      </c>
    </row>
    <row r="219" spans="1:8" x14ac:dyDescent="0.25">
      <c r="A219" s="1" t="s">
        <v>433</v>
      </c>
      <c r="B219" t="s">
        <v>1086</v>
      </c>
      <c r="C219" t="s">
        <v>212</v>
      </c>
      <c r="D219">
        <v>157</v>
      </c>
      <c r="E219" t="s">
        <v>434</v>
      </c>
      <c r="F219" t="str">
        <f t="shared" si="3"/>
        <v>Garrett Hampson 2B,OF | COL</v>
      </c>
      <c r="G219" s="1">
        <v>25</v>
      </c>
      <c r="H219">
        <v>199</v>
      </c>
    </row>
    <row r="220" spans="1:8" x14ac:dyDescent="0.25">
      <c r="A220" s="1" t="s">
        <v>435</v>
      </c>
      <c r="B220" t="s">
        <v>1028</v>
      </c>
      <c r="C220" t="s">
        <v>212</v>
      </c>
      <c r="D220">
        <v>159</v>
      </c>
      <c r="E220" t="s">
        <v>436</v>
      </c>
      <c r="F220" t="str">
        <f t="shared" si="3"/>
        <v>Mike Minor P | TEX</v>
      </c>
      <c r="G220" s="1">
        <v>26</v>
      </c>
      <c r="H220">
        <v>202</v>
      </c>
    </row>
    <row r="221" spans="1:8" x14ac:dyDescent="0.25">
      <c r="A221" s="1" t="s">
        <v>437</v>
      </c>
      <c r="B221" t="s">
        <v>934</v>
      </c>
      <c r="C221" t="s">
        <v>212</v>
      </c>
      <c r="D221">
        <v>165</v>
      </c>
      <c r="E221" t="s">
        <v>438</v>
      </c>
      <c r="F221" t="str">
        <f t="shared" si="3"/>
        <v>Byron Buxton OF | MIN</v>
      </c>
      <c r="G221" s="1">
        <v>27</v>
      </c>
      <c r="H221">
        <v>215</v>
      </c>
    </row>
    <row r="222" spans="1:8" x14ac:dyDescent="0.25">
      <c r="A222" s="1" t="s">
        <v>439</v>
      </c>
      <c r="B222" t="s">
        <v>836</v>
      </c>
      <c r="C222" t="s">
        <v>212</v>
      </c>
      <c r="D222">
        <v>180</v>
      </c>
      <c r="E222" t="s">
        <v>440</v>
      </c>
      <c r="F222" t="str">
        <f t="shared" si="3"/>
        <v>Gio Urshela 3B | NYY</v>
      </c>
      <c r="G222" s="1">
        <v>28</v>
      </c>
      <c r="H222">
        <v>218</v>
      </c>
    </row>
    <row r="223" spans="1:8" x14ac:dyDescent="0.25">
      <c r="A223" s="1" t="s">
        <v>441</v>
      </c>
      <c r="B223" t="s">
        <v>957</v>
      </c>
      <c r="C223" t="s">
        <v>212</v>
      </c>
      <c r="D223">
        <v>179</v>
      </c>
      <c r="E223" t="s">
        <v>442</v>
      </c>
      <c r="F223" t="str">
        <f t="shared" si="3"/>
        <v>Justin Upton OF | LAA</v>
      </c>
      <c r="G223" s="1">
        <v>29</v>
      </c>
      <c r="H223">
        <v>231</v>
      </c>
    </row>
    <row r="224" spans="1:8" x14ac:dyDescent="0.25">
      <c r="A224" s="1" t="s">
        <v>443</v>
      </c>
      <c r="B224" t="s">
        <v>958</v>
      </c>
      <c r="C224" t="s">
        <v>212</v>
      </c>
      <c r="D224">
        <v>195</v>
      </c>
      <c r="E224" t="s">
        <v>444</v>
      </c>
      <c r="F224" t="str">
        <f t="shared" si="3"/>
        <v>Ryan Braun OF | MIL</v>
      </c>
      <c r="G224" s="1">
        <v>30</v>
      </c>
      <c r="H224">
        <v>234</v>
      </c>
    </row>
    <row r="225" spans="1:8" x14ac:dyDescent="0.25">
      <c r="A225" s="1" t="s">
        <v>445</v>
      </c>
      <c r="F225" t="str">
        <f t="shared" si="3"/>
        <v/>
      </c>
      <c r="G225" s="1" t="s">
        <v>506</v>
      </c>
      <c r="H225" t="s">
        <v>507</v>
      </c>
    </row>
    <row r="226" spans="1:8" x14ac:dyDescent="0.25">
      <c r="A226" s="1" t="s">
        <v>1</v>
      </c>
      <c r="B226" t="s">
        <v>2</v>
      </c>
      <c r="C226" t="s">
        <v>3</v>
      </c>
      <c r="D226" t="s">
        <v>4</v>
      </c>
      <c r="E226" t="s">
        <v>5</v>
      </c>
      <c r="F226" t="str">
        <f t="shared" si="3"/>
        <v>PLAYER</v>
      </c>
      <c r="G226" s="1" t="s">
        <v>504</v>
      </c>
      <c r="H226" t="s">
        <v>505</v>
      </c>
    </row>
    <row r="227" spans="1:8" x14ac:dyDescent="0.25">
      <c r="A227" s="1" t="s">
        <v>446</v>
      </c>
      <c r="B227" t="s">
        <v>935</v>
      </c>
      <c r="C227" t="s">
        <v>21</v>
      </c>
      <c r="D227">
        <v>5</v>
      </c>
      <c r="E227" t="s">
        <v>447</v>
      </c>
      <c r="F227" t="str">
        <f t="shared" si="3"/>
        <v>Mike Trout OF | LAA</v>
      </c>
      <c r="G227" s="1">
        <v>1</v>
      </c>
      <c r="H227">
        <v>3</v>
      </c>
    </row>
    <row r="228" spans="1:8" x14ac:dyDescent="0.25">
      <c r="A228" s="1" t="s">
        <v>448</v>
      </c>
      <c r="B228" t="s">
        <v>837</v>
      </c>
      <c r="C228" t="s">
        <v>157</v>
      </c>
      <c r="D228">
        <v>15</v>
      </c>
      <c r="E228" t="s">
        <v>449</v>
      </c>
      <c r="F228" t="str">
        <f t="shared" si="3"/>
        <v>Jose Ramirez 3B | CLE</v>
      </c>
      <c r="G228" s="1">
        <v>2</v>
      </c>
      <c r="H228">
        <v>14</v>
      </c>
    </row>
    <row r="229" spans="1:8" x14ac:dyDescent="0.25">
      <c r="A229" s="1" t="s">
        <v>450</v>
      </c>
      <c r="B229" t="s">
        <v>1029</v>
      </c>
      <c r="C229" t="s">
        <v>16</v>
      </c>
      <c r="D229">
        <v>14</v>
      </c>
      <c r="E229" t="s">
        <v>451</v>
      </c>
      <c r="F229" t="str">
        <f t="shared" si="3"/>
        <v>Max Scherzer P | WAS</v>
      </c>
      <c r="G229" s="1">
        <v>3</v>
      </c>
      <c r="H229">
        <v>19</v>
      </c>
    </row>
    <row r="230" spans="1:8" x14ac:dyDescent="0.25">
      <c r="A230" s="1" t="s">
        <v>452</v>
      </c>
      <c r="B230" t="s">
        <v>880</v>
      </c>
      <c r="C230" t="s">
        <v>453</v>
      </c>
      <c r="D230">
        <v>36</v>
      </c>
      <c r="E230" t="s">
        <v>881</v>
      </c>
      <c r="F230" t="str">
        <f t="shared" si="3"/>
        <v>Pete Alonso 1B | NYM</v>
      </c>
      <c r="G230" s="1">
        <v>4</v>
      </c>
      <c r="H230">
        <v>30</v>
      </c>
    </row>
    <row r="231" spans="1:8" x14ac:dyDescent="0.25">
      <c r="A231" s="1" t="s">
        <v>454</v>
      </c>
      <c r="B231" t="s">
        <v>1030</v>
      </c>
      <c r="C231" t="s">
        <v>13</v>
      </c>
      <c r="D231">
        <v>39</v>
      </c>
      <c r="E231" t="s">
        <v>455</v>
      </c>
      <c r="F231" t="str">
        <f t="shared" si="3"/>
        <v>Charlie Morton P | TB</v>
      </c>
      <c r="G231" s="1">
        <v>5</v>
      </c>
      <c r="H231">
        <v>35</v>
      </c>
    </row>
    <row r="232" spans="1:8" x14ac:dyDescent="0.25">
      <c r="A232" s="1" t="s">
        <v>456</v>
      </c>
      <c r="B232" t="s">
        <v>1031</v>
      </c>
      <c r="C232" t="s">
        <v>32</v>
      </c>
      <c r="D232">
        <v>41</v>
      </c>
      <c r="E232" t="s">
        <v>457</v>
      </c>
      <c r="F232" t="str">
        <f t="shared" si="3"/>
        <v>Clayton Kershaw P | LAD</v>
      </c>
      <c r="G232" s="1">
        <v>6</v>
      </c>
      <c r="H232">
        <v>46</v>
      </c>
    </row>
    <row r="233" spans="1:8" x14ac:dyDescent="0.25">
      <c r="A233" s="1" t="s">
        <v>458</v>
      </c>
      <c r="B233" t="s">
        <v>915</v>
      </c>
      <c r="C233" t="s">
        <v>125</v>
      </c>
      <c r="D233">
        <v>49</v>
      </c>
      <c r="E233" t="s">
        <v>916</v>
      </c>
      <c r="F233" t="str">
        <f t="shared" si="3"/>
        <v>Adalberto Mondesi SS | KC</v>
      </c>
      <c r="G233" s="1">
        <v>7</v>
      </c>
      <c r="H233">
        <v>51</v>
      </c>
    </row>
    <row r="234" spans="1:8" x14ac:dyDescent="0.25">
      <c r="A234" s="1" t="s">
        <v>459</v>
      </c>
      <c r="B234" t="s">
        <v>936</v>
      </c>
      <c r="C234" t="s">
        <v>61</v>
      </c>
      <c r="D234">
        <v>76</v>
      </c>
      <c r="E234" t="s">
        <v>460</v>
      </c>
      <c r="F234" t="str">
        <f t="shared" si="3"/>
        <v>Victor Robles OF | WAS</v>
      </c>
      <c r="G234" s="1">
        <v>8</v>
      </c>
      <c r="H234">
        <v>62</v>
      </c>
    </row>
    <row r="235" spans="1:8" x14ac:dyDescent="0.25">
      <c r="A235" s="1" t="s">
        <v>461</v>
      </c>
      <c r="B235" t="s">
        <v>882</v>
      </c>
      <c r="C235" t="s">
        <v>462</v>
      </c>
      <c r="D235">
        <v>68</v>
      </c>
      <c r="E235" t="s">
        <v>883</v>
      </c>
      <c r="F235" t="str">
        <f t="shared" si="3"/>
        <v>Matt Olson 1B | OAK</v>
      </c>
      <c r="G235" s="1">
        <v>9</v>
      </c>
      <c r="H235">
        <v>67</v>
      </c>
    </row>
    <row r="236" spans="1:8" x14ac:dyDescent="0.25">
      <c r="A236" s="1" t="s">
        <v>463</v>
      </c>
      <c r="B236" t="s">
        <v>970</v>
      </c>
      <c r="C236" t="s">
        <v>326</v>
      </c>
      <c r="D236">
        <v>96</v>
      </c>
      <c r="E236" t="s">
        <v>464</v>
      </c>
      <c r="F236" t="str">
        <f t="shared" si="3"/>
        <v>Max Kepler OF | MIN</v>
      </c>
      <c r="G236" s="1">
        <v>10</v>
      </c>
      <c r="H236">
        <v>78</v>
      </c>
    </row>
    <row r="237" spans="1:8" x14ac:dyDescent="0.25">
      <c r="A237" s="1" t="s">
        <v>465</v>
      </c>
      <c r="B237" t="s">
        <v>1098</v>
      </c>
      <c r="C237" t="s">
        <v>13</v>
      </c>
      <c r="D237">
        <v>80</v>
      </c>
      <c r="E237" t="s">
        <v>466</v>
      </c>
      <c r="F237" t="str">
        <f t="shared" si="3"/>
        <v>Manny Machado 3B,SS | SD</v>
      </c>
      <c r="G237" s="1">
        <v>11</v>
      </c>
      <c r="H237">
        <v>83</v>
      </c>
    </row>
    <row r="238" spans="1:8" x14ac:dyDescent="0.25">
      <c r="A238" s="1" t="s">
        <v>467</v>
      </c>
      <c r="B238" t="s">
        <v>937</v>
      </c>
      <c r="C238" t="s">
        <v>198</v>
      </c>
      <c r="D238">
        <v>105</v>
      </c>
      <c r="E238" t="s">
        <v>468</v>
      </c>
      <c r="F238" t="str">
        <f t="shared" si="3"/>
        <v>Luis Robert OF | CHW</v>
      </c>
      <c r="G238" s="1">
        <v>12</v>
      </c>
      <c r="H238">
        <v>94</v>
      </c>
    </row>
    <row r="239" spans="1:8" x14ac:dyDescent="0.25">
      <c r="A239" s="1" t="s">
        <v>469</v>
      </c>
      <c r="B239" t="s">
        <v>938</v>
      </c>
      <c r="C239" t="s">
        <v>470</v>
      </c>
      <c r="D239">
        <v>109</v>
      </c>
      <c r="E239" t="s">
        <v>471</v>
      </c>
      <c r="F239" t="str">
        <f t="shared" si="3"/>
        <v>Ramon Laureano OF | OAK</v>
      </c>
      <c r="G239" s="1">
        <v>13</v>
      </c>
      <c r="H239">
        <v>99</v>
      </c>
    </row>
    <row r="240" spans="1:8" x14ac:dyDescent="0.25">
      <c r="A240" s="1" t="s">
        <v>472</v>
      </c>
      <c r="B240" t="s">
        <v>1064</v>
      </c>
      <c r="C240" t="s">
        <v>63</v>
      </c>
      <c r="D240">
        <v>112</v>
      </c>
      <c r="E240" t="s">
        <v>473</v>
      </c>
      <c r="F240" t="str">
        <f t="shared" si="3"/>
        <v>Kenley Jansen P | LAD</v>
      </c>
      <c r="G240" s="1">
        <v>14</v>
      </c>
      <c r="H240">
        <v>110</v>
      </c>
    </row>
    <row r="241" spans="1:8" x14ac:dyDescent="0.25">
      <c r="A241" s="1" t="s">
        <v>474</v>
      </c>
      <c r="B241" t="s">
        <v>1097</v>
      </c>
      <c r="C241" t="s">
        <v>61</v>
      </c>
      <c r="D241">
        <v>97</v>
      </c>
      <c r="E241" t="s">
        <v>475</v>
      </c>
      <c r="F241" t="str">
        <f t="shared" si="3"/>
        <v>Mike Moustakas 2B,3B | CIN</v>
      </c>
      <c r="G241" s="1">
        <v>15</v>
      </c>
      <c r="H241">
        <v>115</v>
      </c>
    </row>
    <row r="242" spans="1:8" x14ac:dyDescent="0.25">
      <c r="A242" s="1" t="s">
        <v>476</v>
      </c>
      <c r="B242" t="s">
        <v>1032</v>
      </c>
      <c r="C242" t="s">
        <v>157</v>
      </c>
      <c r="D242">
        <v>135</v>
      </c>
      <c r="E242" t="s">
        <v>477</v>
      </c>
      <c r="F242" t="str">
        <f t="shared" si="3"/>
        <v>Max Fried P | ATL</v>
      </c>
      <c r="G242" s="1">
        <v>16</v>
      </c>
      <c r="H242">
        <v>126</v>
      </c>
    </row>
    <row r="243" spans="1:8" x14ac:dyDescent="0.25">
      <c r="A243" s="1" t="s">
        <v>478</v>
      </c>
      <c r="B243" t="s">
        <v>1065</v>
      </c>
      <c r="C243" t="s">
        <v>53</v>
      </c>
      <c r="D243">
        <v>113</v>
      </c>
      <c r="E243" t="s">
        <v>479</v>
      </c>
      <c r="F243" t="str">
        <f t="shared" si="3"/>
        <v>Brad Hand P | CLE</v>
      </c>
      <c r="G243" s="1">
        <v>17</v>
      </c>
      <c r="H243">
        <v>131</v>
      </c>
    </row>
    <row r="244" spans="1:8" x14ac:dyDescent="0.25">
      <c r="A244" s="1" t="s">
        <v>480</v>
      </c>
      <c r="B244" t="s">
        <v>1033</v>
      </c>
      <c r="C244" t="s">
        <v>35</v>
      </c>
      <c r="D244">
        <v>136</v>
      </c>
      <c r="E244" t="s">
        <v>481</v>
      </c>
      <c r="F244" t="str">
        <f t="shared" si="3"/>
        <v>Zack Wheeler P | PHI</v>
      </c>
      <c r="G244" s="1">
        <v>18</v>
      </c>
      <c r="H244">
        <v>142</v>
      </c>
    </row>
    <row r="245" spans="1:8" x14ac:dyDescent="0.25">
      <c r="A245" s="1" t="s">
        <v>482</v>
      </c>
      <c r="B245" t="s">
        <v>853</v>
      </c>
      <c r="C245" t="s">
        <v>326</v>
      </c>
      <c r="D245">
        <v>141</v>
      </c>
      <c r="E245" t="s">
        <v>483</v>
      </c>
      <c r="F245" t="str">
        <f t="shared" si="3"/>
        <v>Will Smith C | LAD</v>
      </c>
      <c r="G245" s="1">
        <v>19</v>
      </c>
      <c r="H245">
        <v>147</v>
      </c>
    </row>
    <row r="246" spans="1:8" x14ac:dyDescent="0.25">
      <c r="A246" s="1" t="s">
        <v>484</v>
      </c>
      <c r="B246" t="s">
        <v>1066</v>
      </c>
      <c r="C246" t="s">
        <v>40</v>
      </c>
      <c r="D246">
        <v>154</v>
      </c>
      <c r="E246" t="s">
        <v>485</v>
      </c>
      <c r="F246" t="str">
        <f t="shared" si="3"/>
        <v>Brandon Workman P | BOS</v>
      </c>
      <c r="G246" s="1">
        <v>20</v>
      </c>
      <c r="H246">
        <v>158</v>
      </c>
    </row>
    <row r="247" spans="1:8" x14ac:dyDescent="0.25">
      <c r="A247" s="1" t="s">
        <v>486</v>
      </c>
      <c r="B247" t="s">
        <v>1099</v>
      </c>
      <c r="C247" t="s">
        <v>125</v>
      </c>
      <c r="D247">
        <v>171</v>
      </c>
      <c r="E247" t="s">
        <v>487</v>
      </c>
      <c r="F247" t="str">
        <f t="shared" si="3"/>
        <v>Khris Davis U | OAK</v>
      </c>
      <c r="G247" s="1">
        <v>21</v>
      </c>
      <c r="H247">
        <v>163</v>
      </c>
    </row>
    <row r="248" spans="1:8" x14ac:dyDescent="0.25">
      <c r="A248" s="1" t="s">
        <v>488</v>
      </c>
      <c r="B248" t="s">
        <v>1034</v>
      </c>
      <c r="C248" t="s">
        <v>48</v>
      </c>
      <c r="D248">
        <v>187</v>
      </c>
      <c r="E248" t="s">
        <v>489</v>
      </c>
      <c r="F248" t="str">
        <f t="shared" si="3"/>
        <v>Alex Wood P | LAD</v>
      </c>
      <c r="G248" s="1">
        <v>22</v>
      </c>
      <c r="H248">
        <v>174</v>
      </c>
    </row>
    <row r="249" spans="1:8" x14ac:dyDescent="0.25">
      <c r="A249" s="1" t="s">
        <v>490</v>
      </c>
      <c r="B249" t="s">
        <v>1067</v>
      </c>
      <c r="C249" t="s">
        <v>21</v>
      </c>
      <c r="D249">
        <v>174</v>
      </c>
      <c r="E249" t="s">
        <v>491</v>
      </c>
      <c r="F249" t="str">
        <f t="shared" si="3"/>
        <v>Hansel Robles P | LAA</v>
      </c>
      <c r="G249" s="1">
        <v>23</v>
      </c>
      <c r="H249">
        <v>179</v>
      </c>
    </row>
    <row r="250" spans="1:8" x14ac:dyDescent="0.25">
      <c r="A250" s="1" t="s">
        <v>492</v>
      </c>
      <c r="B250" t="s">
        <v>939</v>
      </c>
      <c r="C250" t="s">
        <v>21</v>
      </c>
      <c r="D250">
        <v>237</v>
      </c>
      <c r="E250" t="s">
        <v>493</v>
      </c>
      <c r="F250" t="str">
        <f t="shared" si="3"/>
        <v>Sam Hilliard OF | COL</v>
      </c>
      <c r="G250" s="1">
        <v>24</v>
      </c>
      <c r="H250">
        <v>190</v>
      </c>
    </row>
    <row r="251" spans="1:8" x14ac:dyDescent="0.25">
      <c r="A251" s="1" t="s">
        <v>494</v>
      </c>
      <c r="B251" t="s">
        <v>1100</v>
      </c>
      <c r="C251" t="s">
        <v>21</v>
      </c>
      <c r="D251">
        <v>209</v>
      </c>
      <c r="E251" t="s">
        <v>495</v>
      </c>
      <c r="F251" t="str">
        <f t="shared" si="3"/>
        <v>Miguel Andujar U | NYY</v>
      </c>
      <c r="G251" s="1">
        <v>25</v>
      </c>
      <c r="H251">
        <v>195</v>
      </c>
    </row>
    <row r="252" spans="1:8" x14ac:dyDescent="0.25">
      <c r="A252" s="1" t="s">
        <v>496</v>
      </c>
      <c r="B252" t="s">
        <v>940</v>
      </c>
      <c r="C252" t="s">
        <v>48</v>
      </c>
      <c r="D252">
        <v>233</v>
      </c>
      <c r="E252" t="s">
        <v>497</v>
      </c>
      <c r="F252" t="str">
        <f t="shared" si="3"/>
        <v>Trent Grisham OF | SD</v>
      </c>
      <c r="G252" s="1">
        <v>26</v>
      </c>
      <c r="H252">
        <v>206</v>
      </c>
    </row>
    <row r="253" spans="1:8" x14ac:dyDescent="0.25">
      <c r="A253" s="1" t="s">
        <v>498</v>
      </c>
      <c r="B253" t="s">
        <v>917</v>
      </c>
      <c r="C253" t="s">
        <v>150</v>
      </c>
      <c r="D253">
        <v>170</v>
      </c>
      <c r="E253" t="s">
        <v>918</v>
      </c>
      <c r="F253" t="str">
        <f t="shared" si="3"/>
        <v>Amed Rosario SS | NYM</v>
      </c>
      <c r="G253" s="1">
        <v>27</v>
      </c>
      <c r="H253">
        <v>211</v>
      </c>
    </row>
    <row r="254" spans="1:8" x14ac:dyDescent="0.25">
      <c r="A254" s="1" t="s">
        <v>499</v>
      </c>
      <c r="B254" t="s">
        <v>1035</v>
      </c>
      <c r="C254" t="s">
        <v>48</v>
      </c>
      <c r="D254">
        <v>221</v>
      </c>
      <c r="E254" t="s">
        <v>500</v>
      </c>
      <c r="F254" t="str">
        <f t="shared" si="3"/>
        <v>Adrian Houser P | MIL</v>
      </c>
      <c r="G254" s="1">
        <v>28</v>
      </c>
      <c r="H254">
        <v>222</v>
      </c>
    </row>
    <row r="255" spans="1:8" x14ac:dyDescent="0.25">
      <c r="A255" s="1" t="s">
        <v>501</v>
      </c>
      <c r="B255" t="s">
        <v>884</v>
      </c>
      <c r="C255" t="s">
        <v>90</v>
      </c>
      <c r="D255">
        <v>287</v>
      </c>
      <c r="E255" t="s">
        <v>885</v>
      </c>
      <c r="F255" t="str">
        <f t="shared" si="3"/>
        <v>Daniel Murphy 1B | COL</v>
      </c>
      <c r="G255" s="1">
        <v>29</v>
      </c>
      <c r="H255">
        <v>227</v>
      </c>
    </row>
    <row r="256" spans="1:8" x14ac:dyDescent="0.25">
      <c r="A256" s="1" t="s">
        <v>502</v>
      </c>
      <c r="B256" t="s">
        <v>1036</v>
      </c>
      <c r="C256" t="s">
        <v>24</v>
      </c>
      <c r="D256">
        <v>222</v>
      </c>
      <c r="E256" t="s">
        <v>503</v>
      </c>
      <c r="F256" t="str">
        <f t="shared" si="3"/>
        <v>Mitch Keller P | PIT</v>
      </c>
      <c r="G256" s="1">
        <v>30</v>
      </c>
      <c r="H256">
        <v>238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3B5DA-315F-44D4-AAF1-32B996F99FCA}">
  <dimension ref="A1:Q312"/>
  <sheetViews>
    <sheetView workbookViewId="0">
      <selection activeCell="B20" sqref="B20"/>
    </sheetView>
  </sheetViews>
  <sheetFormatPr defaultRowHeight="15" x14ac:dyDescent="0.25"/>
  <cols>
    <col min="2" max="2" width="29.28515625" bestFit="1" customWidth="1"/>
  </cols>
  <sheetData>
    <row r="1" spans="1:17" x14ac:dyDescent="0.25">
      <c r="A1" t="s">
        <v>826</v>
      </c>
    </row>
    <row r="2" spans="1:17" x14ac:dyDescent="0.25">
      <c r="C2" t="s">
        <v>552</v>
      </c>
      <c r="D2" t="s">
        <v>551</v>
      </c>
      <c r="F2" t="s">
        <v>550</v>
      </c>
      <c r="H2" t="s">
        <v>549</v>
      </c>
      <c r="K2" t="s">
        <v>548</v>
      </c>
    </row>
    <row r="3" spans="1:17" x14ac:dyDescent="0.25">
      <c r="A3" t="s">
        <v>547</v>
      </c>
      <c r="B3" t="s">
        <v>546</v>
      </c>
      <c r="C3" t="s">
        <v>545</v>
      </c>
      <c r="D3" t="s">
        <v>544</v>
      </c>
      <c r="E3" t="s">
        <v>543</v>
      </c>
      <c r="F3" t="s">
        <v>542</v>
      </c>
      <c r="G3" t="s">
        <v>541</v>
      </c>
      <c r="H3" t="s">
        <v>540</v>
      </c>
      <c r="I3" t="s">
        <v>539</v>
      </c>
      <c r="J3" t="s">
        <v>538</v>
      </c>
      <c r="K3" t="s">
        <v>592</v>
      </c>
      <c r="L3" t="s">
        <v>591</v>
      </c>
      <c r="M3" t="s">
        <v>590</v>
      </c>
      <c r="N3" t="s">
        <v>589</v>
      </c>
      <c r="O3" t="s">
        <v>588</v>
      </c>
    </row>
    <row r="4" spans="1:17" x14ac:dyDescent="0.25">
      <c r="A4" t="s">
        <v>587</v>
      </c>
      <c r="B4" t="s">
        <v>825</v>
      </c>
      <c r="C4" t="s">
        <v>572</v>
      </c>
      <c r="D4">
        <v>91</v>
      </c>
      <c r="E4">
        <v>1735</v>
      </c>
      <c r="F4" s="2">
        <v>0.97</v>
      </c>
      <c r="G4" s="2">
        <v>0.91</v>
      </c>
      <c r="H4">
        <v>10</v>
      </c>
      <c r="I4">
        <v>8</v>
      </c>
      <c r="J4">
        <v>80</v>
      </c>
      <c r="K4">
        <v>0.13300000000000001</v>
      </c>
      <c r="L4">
        <v>1</v>
      </c>
      <c r="M4">
        <v>0</v>
      </c>
      <c r="N4">
        <v>1</v>
      </c>
      <c r="O4">
        <v>0</v>
      </c>
      <c r="P4">
        <f>VLOOKUP(TRIM(B4),'Draft 0 Pos'!$F$3:$H$256,3,FALSE)</f>
        <v>80</v>
      </c>
      <c r="Q4">
        <f>IF(P4=J4,0,1)</f>
        <v>0</v>
      </c>
    </row>
    <row r="5" spans="1:17" x14ac:dyDescent="0.25">
      <c r="A5" t="s">
        <v>564</v>
      </c>
      <c r="B5" t="s">
        <v>824</v>
      </c>
      <c r="C5" t="s">
        <v>558</v>
      </c>
      <c r="D5">
        <v>282</v>
      </c>
      <c r="E5">
        <v>191</v>
      </c>
      <c r="F5" s="2">
        <v>0.78</v>
      </c>
      <c r="G5" s="2">
        <v>0.34</v>
      </c>
      <c r="H5">
        <v>16</v>
      </c>
      <c r="I5">
        <v>8</v>
      </c>
      <c r="J5">
        <v>144</v>
      </c>
      <c r="K5">
        <v>0.5</v>
      </c>
      <c r="L5">
        <v>2</v>
      </c>
      <c r="M5">
        <v>1</v>
      </c>
      <c r="N5">
        <v>7</v>
      </c>
      <c r="O5">
        <v>0</v>
      </c>
      <c r="P5">
        <f>VLOOKUP(TRIM(B5),'Draft 0 Pos'!$F$3:$H$256,3,FALSE)</f>
        <v>128</v>
      </c>
      <c r="Q5">
        <f t="shared" ref="Q5:Q16" si="0">IF(P5=J5,0,1)</f>
        <v>1</v>
      </c>
    </row>
    <row r="6" spans="1:17" x14ac:dyDescent="0.25">
      <c r="A6" t="s">
        <v>584</v>
      </c>
      <c r="B6" t="s">
        <v>823</v>
      </c>
      <c r="C6" t="s">
        <v>514</v>
      </c>
      <c r="D6">
        <v>51</v>
      </c>
      <c r="E6">
        <v>184</v>
      </c>
      <c r="F6" s="2">
        <v>0.98</v>
      </c>
      <c r="G6" s="2">
        <v>0.86</v>
      </c>
      <c r="H6">
        <v>5</v>
      </c>
      <c r="I6">
        <v>1</v>
      </c>
      <c r="J6">
        <v>33</v>
      </c>
      <c r="K6">
        <v>0.26100000000000001</v>
      </c>
      <c r="L6">
        <v>3</v>
      </c>
      <c r="M6">
        <v>2</v>
      </c>
      <c r="N6">
        <v>5</v>
      </c>
      <c r="O6">
        <v>1</v>
      </c>
      <c r="P6">
        <f>VLOOKUP(TRIM(B6),'Draft 0 Pos'!$F$3:$H$256,3,FALSE)</f>
        <v>33</v>
      </c>
      <c r="Q6">
        <f t="shared" si="0"/>
        <v>0</v>
      </c>
    </row>
    <row r="7" spans="1:17" x14ac:dyDescent="0.25">
      <c r="A7" t="s">
        <v>581</v>
      </c>
      <c r="B7" t="s">
        <v>822</v>
      </c>
      <c r="C7" t="s">
        <v>517</v>
      </c>
      <c r="D7">
        <v>27</v>
      </c>
      <c r="E7">
        <v>1218</v>
      </c>
      <c r="F7" s="2">
        <v>1</v>
      </c>
      <c r="G7" s="2">
        <v>0.93</v>
      </c>
      <c r="H7">
        <v>2</v>
      </c>
      <c r="I7">
        <v>8</v>
      </c>
      <c r="J7">
        <v>16</v>
      </c>
      <c r="K7">
        <v>0.182</v>
      </c>
      <c r="L7">
        <v>5</v>
      </c>
      <c r="M7">
        <v>0</v>
      </c>
      <c r="N7">
        <v>0</v>
      </c>
      <c r="O7">
        <v>0</v>
      </c>
      <c r="P7">
        <f>VLOOKUP(TRIM(B7),'Draft 0 Pos'!$F$3:$H$256,3,FALSE)</f>
        <v>16</v>
      </c>
      <c r="Q7">
        <f t="shared" si="0"/>
        <v>0</v>
      </c>
    </row>
    <row r="8" spans="1:17" x14ac:dyDescent="0.25">
      <c r="A8" t="s">
        <v>579</v>
      </c>
      <c r="B8" t="s">
        <v>821</v>
      </c>
      <c r="C8" t="s">
        <v>517</v>
      </c>
      <c r="D8">
        <v>28</v>
      </c>
      <c r="E8">
        <v>353</v>
      </c>
      <c r="F8" s="2">
        <v>1</v>
      </c>
      <c r="G8" s="2">
        <v>0.96</v>
      </c>
      <c r="H8">
        <v>4</v>
      </c>
      <c r="I8">
        <v>8</v>
      </c>
      <c r="J8">
        <v>32</v>
      </c>
      <c r="K8">
        <v>0.24099999999999999</v>
      </c>
      <c r="L8">
        <v>3</v>
      </c>
      <c r="M8">
        <v>1</v>
      </c>
      <c r="N8">
        <v>6</v>
      </c>
      <c r="O8">
        <v>0</v>
      </c>
      <c r="P8">
        <f>VLOOKUP(TRIM(B8),'Draft 0 Pos'!$F$3:$H$256,3,FALSE)</f>
        <v>32</v>
      </c>
      <c r="Q8">
        <f t="shared" si="0"/>
        <v>0</v>
      </c>
    </row>
    <row r="9" spans="1:17" x14ac:dyDescent="0.25">
      <c r="A9" t="s">
        <v>562</v>
      </c>
      <c r="B9" t="s">
        <v>820</v>
      </c>
      <c r="C9" t="s">
        <v>605</v>
      </c>
      <c r="D9">
        <v>69</v>
      </c>
      <c r="E9">
        <v>573</v>
      </c>
      <c r="F9" s="2">
        <v>0.81</v>
      </c>
      <c r="G9" s="2">
        <v>0.5</v>
      </c>
      <c r="H9">
        <v>11</v>
      </c>
      <c r="I9">
        <v>1</v>
      </c>
      <c r="J9">
        <v>81</v>
      </c>
      <c r="K9">
        <v>0.28599999999999998</v>
      </c>
      <c r="L9">
        <v>2</v>
      </c>
      <c r="M9">
        <v>0</v>
      </c>
      <c r="N9">
        <v>2</v>
      </c>
      <c r="O9">
        <v>0</v>
      </c>
      <c r="P9">
        <f>VLOOKUP(TRIM(B9),'Draft 0 Pos'!$F$3:$H$256,3,FALSE)</f>
        <v>81</v>
      </c>
      <c r="Q9">
        <f t="shared" si="0"/>
        <v>0</v>
      </c>
    </row>
    <row r="10" spans="1:17" x14ac:dyDescent="0.25">
      <c r="A10" t="s">
        <v>575</v>
      </c>
      <c r="B10" t="s">
        <v>816</v>
      </c>
      <c r="C10" t="s">
        <v>638</v>
      </c>
      <c r="D10">
        <v>52</v>
      </c>
      <c r="E10">
        <v>1238</v>
      </c>
      <c r="F10" s="2">
        <v>0.99</v>
      </c>
      <c r="G10" s="2">
        <v>0.94</v>
      </c>
      <c r="H10">
        <v>9</v>
      </c>
      <c r="I10">
        <v>1</v>
      </c>
      <c r="J10">
        <v>65</v>
      </c>
      <c r="K10">
        <v>0.12</v>
      </c>
      <c r="L10">
        <v>4</v>
      </c>
      <c r="M10">
        <v>0</v>
      </c>
      <c r="N10">
        <v>2</v>
      </c>
      <c r="O10">
        <v>0</v>
      </c>
      <c r="P10">
        <f>VLOOKUP(TRIM(B10),'Draft 0 Pos'!$F$3:$H$256,3,FALSE)</f>
        <v>65</v>
      </c>
      <c r="Q10">
        <f t="shared" si="0"/>
        <v>0</v>
      </c>
    </row>
    <row r="11" spans="1:17" x14ac:dyDescent="0.25">
      <c r="A11" t="s">
        <v>557</v>
      </c>
      <c r="B11" t="s">
        <v>818</v>
      </c>
      <c r="C11" t="s">
        <v>531</v>
      </c>
      <c r="D11">
        <v>2</v>
      </c>
      <c r="E11">
        <v>517</v>
      </c>
      <c r="F11" s="2">
        <v>1</v>
      </c>
      <c r="G11" s="2">
        <v>0.99</v>
      </c>
      <c r="H11">
        <v>1</v>
      </c>
      <c r="I11">
        <v>1</v>
      </c>
      <c r="J11">
        <v>1</v>
      </c>
      <c r="K11">
        <v>0.184</v>
      </c>
      <c r="L11">
        <v>6</v>
      </c>
      <c r="M11">
        <v>1</v>
      </c>
      <c r="N11">
        <v>2</v>
      </c>
      <c r="O11">
        <v>0</v>
      </c>
      <c r="P11">
        <f>VLOOKUP(TRIM(B11),'Draft 0 Pos'!$F$3:$H$256,3,FALSE)</f>
        <v>1</v>
      </c>
      <c r="Q11">
        <f t="shared" si="0"/>
        <v>0</v>
      </c>
    </row>
    <row r="12" spans="1:17" x14ac:dyDescent="0.25">
      <c r="A12" t="s">
        <v>557</v>
      </c>
      <c r="B12" t="s">
        <v>817</v>
      </c>
      <c r="C12" t="s">
        <v>517</v>
      </c>
      <c r="D12">
        <v>117</v>
      </c>
      <c r="E12">
        <v>1736</v>
      </c>
      <c r="F12" s="2">
        <v>0.95</v>
      </c>
      <c r="G12" s="2">
        <v>0.67</v>
      </c>
      <c r="H12">
        <v>13</v>
      </c>
      <c r="I12">
        <v>1</v>
      </c>
      <c r="J12">
        <v>97</v>
      </c>
      <c r="K12">
        <v>8.3000000000000004E-2</v>
      </c>
      <c r="L12">
        <v>2</v>
      </c>
      <c r="M12">
        <v>0</v>
      </c>
      <c r="N12">
        <v>1</v>
      </c>
      <c r="O12">
        <v>1</v>
      </c>
      <c r="P12">
        <f>VLOOKUP(TRIM(B12),'Draft 0 Pos'!$F$3:$H$256,3,FALSE)</f>
        <v>97</v>
      </c>
      <c r="Q12">
        <f t="shared" si="0"/>
        <v>0</v>
      </c>
    </row>
    <row r="13" spans="1:17" x14ac:dyDescent="0.25">
      <c r="A13" t="s">
        <v>557</v>
      </c>
      <c r="B13" t="s">
        <v>815</v>
      </c>
      <c r="C13" t="s">
        <v>555</v>
      </c>
      <c r="D13">
        <v>128</v>
      </c>
      <c r="E13">
        <v>453</v>
      </c>
      <c r="F13" s="2">
        <v>0.96</v>
      </c>
      <c r="G13" s="2">
        <v>0.77</v>
      </c>
      <c r="H13">
        <v>15</v>
      </c>
      <c r="I13">
        <v>1</v>
      </c>
      <c r="J13">
        <v>113</v>
      </c>
      <c r="K13">
        <v>0.25800000000000001</v>
      </c>
      <c r="L13">
        <v>3</v>
      </c>
      <c r="M13">
        <v>0</v>
      </c>
      <c r="N13">
        <v>3</v>
      </c>
      <c r="O13">
        <v>1</v>
      </c>
      <c r="P13">
        <f>VLOOKUP(TRIM(B13),'Draft 0 Pos'!$F$3:$H$256,3,FALSE)</f>
        <v>113</v>
      </c>
      <c r="Q13">
        <f t="shared" si="0"/>
        <v>0</v>
      </c>
    </row>
    <row r="14" spans="1:17" x14ac:dyDescent="0.25">
      <c r="A14" t="s">
        <v>557</v>
      </c>
      <c r="B14" t="s">
        <v>810</v>
      </c>
      <c r="C14" t="s">
        <v>558</v>
      </c>
      <c r="D14">
        <v>208</v>
      </c>
      <c r="E14">
        <v>167</v>
      </c>
      <c r="F14" s="2">
        <v>0.48</v>
      </c>
      <c r="G14" s="2">
        <v>0.34</v>
      </c>
      <c r="H14">
        <v>25</v>
      </c>
      <c r="I14">
        <v>1</v>
      </c>
      <c r="J14">
        <v>193</v>
      </c>
      <c r="K14">
        <v>0.22600000000000001</v>
      </c>
      <c r="L14">
        <v>5</v>
      </c>
      <c r="M14">
        <v>2</v>
      </c>
      <c r="N14">
        <v>5</v>
      </c>
      <c r="O14">
        <v>1</v>
      </c>
      <c r="P14">
        <f>VLOOKUP(TRIM(B14),'Draft 0 Pos'!$F$3:$H$256,3,FALSE)</f>
        <v>193</v>
      </c>
      <c r="Q14">
        <f t="shared" si="0"/>
        <v>0</v>
      </c>
    </row>
    <row r="15" spans="1:17" x14ac:dyDescent="0.25">
      <c r="A15" t="s">
        <v>557</v>
      </c>
      <c r="B15" t="s">
        <v>814</v>
      </c>
      <c r="C15" t="s">
        <v>633</v>
      </c>
      <c r="D15">
        <v>183</v>
      </c>
      <c r="E15">
        <v>196</v>
      </c>
      <c r="F15" s="2">
        <v>0.56999999999999995</v>
      </c>
      <c r="G15" s="2">
        <v>0.34</v>
      </c>
      <c r="H15">
        <v>27</v>
      </c>
      <c r="I15">
        <v>1</v>
      </c>
      <c r="J15">
        <v>209</v>
      </c>
      <c r="K15">
        <v>0.24</v>
      </c>
      <c r="L15">
        <v>6</v>
      </c>
      <c r="M15">
        <v>0</v>
      </c>
      <c r="N15">
        <v>5</v>
      </c>
      <c r="O15">
        <v>2</v>
      </c>
      <c r="P15">
        <f>VLOOKUP(TRIM(B15),'Draft 0 Pos'!$F$3:$H$256,3,FALSE)</f>
        <v>209</v>
      </c>
      <c r="Q15">
        <f t="shared" si="0"/>
        <v>0</v>
      </c>
    </row>
    <row r="16" spans="1:17" x14ac:dyDescent="0.25">
      <c r="A16" t="s">
        <v>554</v>
      </c>
      <c r="B16" t="s">
        <v>813</v>
      </c>
      <c r="C16" t="s">
        <v>517</v>
      </c>
      <c r="D16">
        <v>184</v>
      </c>
      <c r="E16">
        <v>1241</v>
      </c>
      <c r="F16" s="2">
        <v>0.57999999999999996</v>
      </c>
      <c r="G16" s="2">
        <v>0.34</v>
      </c>
      <c r="H16">
        <v>21</v>
      </c>
      <c r="I16">
        <v>1</v>
      </c>
      <c r="J16">
        <v>161</v>
      </c>
      <c r="K16">
        <v>0.23100000000000001</v>
      </c>
      <c r="L16">
        <v>2</v>
      </c>
      <c r="M16">
        <v>0</v>
      </c>
      <c r="N16">
        <v>0</v>
      </c>
      <c r="O16">
        <v>0</v>
      </c>
      <c r="P16">
        <f>VLOOKUP(TRIM(B16),'Draft 0 Pos'!$F$3:$H$256,3,FALSE)</f>
        <v>161</v>
      </c>
      <c r="Q16">
        <f t="shared" si="0"/>
        <v>0</v>
      </c>
    </row>
    <row r="17" spans="1:17" x14ac:dyDescent="0.25">
      <c r="A17" t="s">
        <v>516</v>
      </c>
    </row>
    <row r="18" spans="1:17" x14ac:dyDescent="0.25">
      <c r="A18" t="s">
        <v>564</v>
      </c>
      <c r="B18" t="s">
        <v>812</v>
      </c>
      <c r="C18" t="s">
        <v>569</v>
      </c>
      <c r="D18">
        <v>663</v>
      </c>
      <c r="E18">
        <v>1268</v>
      </c>
      <c r="F18" s="2">
        <v>0.16</v>
      </c>
      <c r="G18" s="2">
        <v>0</v>
      </c>
      <c r="H18">
        <v>22</v>
      </c>
      <c r="I18">
        <v>8</v>
      </c>
      <c r="J18">
        <v>176</v>
      </c>
      <c r="K18">
        <v>0</v>
      </c>
      <c r="L18">
        <v>0</v>
      </c>
      <c r="M18">
        <v>0</v>
      </c>
      <c r="N18">
        <v>0</v>
      </c>
      <c r="O18">
        <v>0</v>
      </c>
      <c r="P18">
        <f>VLOOKUP(TRIM(B18),'Draft 0 Pos'!$F$3:$H$256,3,FALSE)</f>
        <v>176</v>
      </c>
      <c r="Q18">
        <f t="shared" ref="Q18:Q21" si="1">IF(P18=J18,0,1)</f>
        <v>0</v>
      </c>
    </row>
    <row r="19" spans="1:17" x14ac:dyDescent="0.25">
      <c r="A19" t="s">
        <v>581</v>
      </c>
      <c r="B19" t="s">
        <v>811</v>
      </c>
      <c r="C19" t="s">
        <v>1101</v>
      </c>
      <c r="D19" t="s">
        <v>761</v>
      </c>
      <c r="E19">
        <v>1268</v>
      </c>
      <c r="F19" s="2">
        <v>0.05</v>
      </c>
      <c r="G19" s="2">
        <v>0</v>
      </c>
      <c r="H19">
        <v>30</v>
      </c>
      <c r="I19">
        <v>8</v>
      </c>
      <c r="J19">
        <v>240</v>
      </c>
      <c r="K19">
        <v>0</v>
      </c>
      <c r="L19">
        <v>0</v>
      </c>
      <c r="M19">
        <v>0</v>
      </c>
      <c r="N19">
        <v>0</v>
      </c>
      <c r="O19">
        <v>0</v>
      </c>
      <c r="P19">
        <f>VLOOKUP(TRIM(B19),'Draft 0 Pos'!$F$3:$H$256,3,FALSE)</f>
        <v>240</v>
      </c>
      <c r="Q19">
        <f t="shared" si="1"/>
        <v>0</v>
      </c>
    </row>
    <row r="20" spans="1:17" x14ac:dyDescent="0.25">
      <c r="A20" t="s">
        <v>575</v>
      </c>
      <c r="B20" t="s">
        <v>819</v>
      </c>
      <c r="C20" t="s">
        <v>520</v>
      </c>
      <c r="D20">
        <v>230</v>
      </c>
      <c r="E20">
        <v>1748</v>
      </c>
      <c r="F20" s="2">
        <v>0.4</v>
      </c>
      <c r="G20" s="2">
        <v>0.15</v>
      </c>
      <c r="H20">
        <v>20</v>
      </c>
      <c r="I20">
        <v>8</v>
      </c>
      <c r="J20">
        <v>160</v>
      </c>
      <c r="K20">
        <v>0.125</v>
      </c>
      <c r="L20">
        <v>1</v>
      </c>
      <c r="M20">
        <v>0</v>
      </c>
      <c r="N20">
        <v>1</v>
      </c>
      <c r="O20">
        <v>0</v>
      </c>
      <c r="P20">
        <f>VLOOKUP(TRIM(B20),'Draft 0 Pos'!$F$3:$H$256,3,FALSE)</f>
        <v>160</v>
      </c>
      <c r="Q20">
        <f t="shared" si="1"/>
        <v>0</v>
      </c>
    </row>
    <row r="21" spans="1:17" x14ac:dyDescent="0.25">
      <c r="A21" t="s">
        <v>557</v>
      </c>
      <c r="B21" t="s">
        <v>809</v>
      </c>
      <c r="C21" t="s">
        <v>582</v>
      </c>
      <c r="D21">
        <v>168</v>
      </c>
      <c r="E21">
        <v>371</v>
      </c>
      <c r="F21" s="2">
        <v>0.7</v>
      </c>
      <c r="G21" s="2">
        <v>0.37</v>
      </c>
      <c r="H21">
        <v>17</v>
      </c>
      <c r="I21">
        <v>1</v>
      </c>
      <c r="J21">
        <v>129</v>
      </c>
      <c r="K21">
        <v>0.214</v>
      </c>
      <c r="L21">
        <v>3</v>
      </c>
      <c r="M21">
        <v>1</v>
      </c>
      <c r="N21">
        <v>3</v>
      </c>
      <c r="O21">
        <v>1</v>
      </c>
      <c r="P21">
        <f>VLOOKUP(TRIM(B21),'Draft 0 Pos'!$F$3:$H$256,3,FALSE)</f>
        <v>129</v>
      </c>
      <c r="Q21">
        <f t="shared" si="1"/>
        <v>0</v>
      </c>
    </row>
    <row r="22" spans="1:17" x14ac:dyDescent="0.25">
      <c r="A22" t="s">
        <v>808</v>
      </c>
    </row>
    <row r="23" spans="1:17" x14ac:dyDescent="0.25">
      <c r="C23" t="s">
        <v>552</v>
      </c>
      <c r="D23" t="s">
        <v>551</v>
      </c>
      <c r="F23" t="s">
        <v>550</v>
      </c>
      <c r="H23" t="s">
        <v>549</v>
      </c>
      <c r="K23" t="s">
        <v>548</v>
      </c>
    </row>
    <row r="24" spans="1:17" x14ac:dyDescent="0.25">
      <c r="A24" t="s">
        <v>547</v>
      </c>
      <c r="B24" t="s">
        <v>546</v>
      </c>
      <c r="C24" t="s">
        <v>545</v>
      </c>
      <c r="D24" t="s">
        <v>544</v>
      </c>
      <c r="E24" t="s">
        <v>543</v>
      </c>
      <c r="F24" t="s">
        <v>542</v>
      </c>
      <c r="G24" t="s">
        <v>541</v>
      </c>
      <c r="H24" t="s">
        <v>540</v>
      </c>
      <c r="I24" t="s">
        <v>539</v>
      </c>
      <c r="J24" t="s">
        <v>538</v>
      </c>
      <c r="K24" t="s">
        <v>537</v>
      </c>
      <c r="L24" t="s">
        <v>536</v>
      </c>
      <c r="M24" t="s">
        <v>535</v>
      </c>
      <c r="N24" t="s">
        <v>534</v>
      </c>
      <c r="O24" t="s">
        <v>533</v>
      </c>
    </row>
    <row r="25" spans="1:17" x14ac:dyDescent="0.25">
      <c r="A25" t="s">
        <v>512</v>
      </c>
      <c r="B25" t="s">
        <v>807</v>
      </c>
      <c r="C25" t="s">
        <v>524</v>
      </c>
      <c r="D25">
        <v>133</v>
      </c>
      <c r="E25">
        <v>115</v>
      </c>
      <c r="F25" s="2">
        <v>0.82</v>
      </c>
      <c r="G25" s="2">
        <v>0.72</v>
      </c>
      <c r="H25">
        <v>18</v>
      </c>
      <c r="I25">
        <v>8</v>
      </c>
      <c r="J25">
        <v>128</v>
      </c>
      <c r="K25">
        <v>0</v>
      </c>
      <c r="L25">
        <v>0.75</v>
      </c>
      <c r="M25">
        <v>1</v>
      </c>
      <c r="N25">
        <v>2</v>
      </c>
      <c r="O25">
        <v>0</v>
      </c>
      <c r="P25">
        <f>VLOOKUP(TRIM(B25),'Draft 0 Pos'!$F$3:$H$256,3,FALSE)</f>
        <v>144</v>
      </c>
      <c r="Q25">
        <f t="shared" ref="Q25:Q38" si="2">IF(P25=J25,0,1)</f>
        <v>1</v>
      </c>
    </row>
    <row r="26" spans="1:17" x14ac:dyDescent="0.25">
      <c r="A26" t="s">
        <v>512</v>
      </c>
      <c r="B26" t="s">
        <v>806</v>
      </c>
      <c r="C26" t="s">
        <v>594</v>
      </c>
      <c r="D26">
        <v>214</v>
      </c>
      <c r="E26">
        <v>59</v>
      </c>
      <c r="F26" s="2">
        <v>0.86</v>
      </c>
      <c r="G26" s="2">
        <v>0.78</v>
      </c>
      <c r="H26">
        <v>14</v>
      </c>
      <c r="I26">
        <v>8</v>
      </c>
      <c r="J26">
        <v>112</v>
      </c>
      <c r="K26">
        <v>2.4500000000000002</v>
      </c>
      <c r="L26">
        <v>1.36</v>
      </c>
      <c r="M26">
        <v>1</v>
      </c>
      <c r="N26">
        <v>7</v>
      </c>
      <c r="O26">
        <v>2</v>
      </c>
      <c r="P26">
        <f>VLOOKUP(TRIM(B26),'Draft 0 Pos'!$F$3:$H$256,3,FALSE)</f>
        <v>112</v>
      </c>
      <c r="Q26">
        <f t="shared" si="2"/>
        <v>0</v>
      </c>
    </row>
    <row r="27" spans="1:17" x14ac:dyDescent="0.25">
      <c r="A27" t="s">
        <v>512</v>
      </c>
      <c r="B27" t="s">
        <v>805</v>
      </c>
      <c r="C27" t="s">
        <v>510</v>
      </c>
      <c r="D27">
        <v>24</v>
      </c>
      <c r="E27">
        <v>422</v>
      </c>
      <c r="F27" s="2">
        <v>0.98</v>
      </c>
      <c r="G27" s="2">
        <v>0.88</v>
      </c>
      <c r="H27">
        <v>3</v>
      </c>
      <c r="I27">
        <v>1</v>
      </c>
      <c r="J27">
        <v>17</v>
      </c>
      <c r="K27">
        <v>4.91</v>
      </c>
      <c r="L27">
        <v>1.0900000000000001</v>
      </c>
      <c r="M27">
        <v>0</v>
      </c>
      <c r="N27">
        <v>3</v>
      </c>
      <c r="O27">
        <v>0</v>
      </c>
      <c r="P27">
        <f>VLOOKUP(TRIM(B27),'Draft 0 Pos'!$F$3:$H$256,3,FALSE)</f>
        <v>17</v>
      </c>
      <c r="Q27">
        <f t="shared" si="2"/>
        <v>0</v>
      </c>
    </row>
    <row r="28" spans="1:17" x14ac:dyDescent="0.25">
      <c r="A28" t="s">
        <v>512</v>
      </c>
      <c r="B28" t="s">
        <v>804</v>
      </c>
      <c r="C28" t="s">
        <v>594</v>
      </c>
      <c r="D28">
        <v>107</v>
      </c>
      <c r="E28">
        <v>143</v>
      </c>
      <c r="F28" s="2">
        <v>0.9</v>
      </c>
      <c r="G28" s="2">
        <v>0.53</v>
      </c>
      <c r="H28">
        <v>12</v>
      </c>
      <c r="I28">
        <v>1</v>
      </c>
      <c r="J28">
        <v>96</v>
      </c>
      <c r="K28">
        <v>2.7</v>
      </c>
      <c r="L28">
        <v>1.3</v>
      </c>
      <c r="M28">
        <v>0</v>
      </c>
      <c r="N28">
        <v>15</v>
      </c>
      <c r="O28">
        <v>0</v>
      </c>
      <c r="P28">
        <f>VLOOKUP(TRIM(B28),'Draft 0 Pos'!$F$3:$H$256,3,FALSE)</f>
        <v>96</v>
      </c>
      <c r="Q28">
        <f t="shared" si="2"/>
        <v>0</v>
      </c>
    </row>
    <row r="29" spans="1:17" x14ac:dyDescent="0.25">
      <c r="A29" t="s">
        <v>512</v>
      </c>
      <c r="B29" t="s">
        <v>803</v>
      </c>
      <c r="C29" t="s">
        <v>524</v>
      </c>
      <c r="D29">
        <v>56</v>
      </c>
      <c r="E29">
        <v>125</v>
      </c>
      <c r="F29" s="2">
        <v>0.86</v>
      </c>
      <c r="G29" s="2">
        <v>0.69</v>
      </c>
      <c r="H29">
        <v>7</v>
      </c>
      <c r="I29">
        <v>1</v>
      </c>
      <c r="J29">
        <v>49</v>
      </c>
      <c r="K29">
        <v>3.12</v>
      </c>
      <c r="L29">
        <v>1.04</v>
      </c>
      <c r="M29">
        <v>0</v>
      </c>
      <c r="N29">
        <v>14</v>
      </c>
      <c r="O29">
        <v>0</v>
      </c>
      <c r="P29">
        <f>VLOOKUP(TRIM(B29),'Draft 0 Pos'!$F$3:$H$256,3,FALSE)</f>
        <v>49</v>
      </c>
      <c r="Q29">
        <f t="shared" si="2"/>
        <v>0</v>
      </c>
    </row>
    <row r="30" spans="1:17" x14ac:dyDescent="0.25">
      <c r="A30" t="s">
        <v>512</v>
      </c>
      <c r="B30" t="s">
        <v>798</v>
      </c>
      <c r="C30" t="s">
        <v>510</v>
      </c>
      <c r="D30">
        <v>629</v>
      </c>
      <c r="E30">
        <v>238</v>
      </c>
      <c r="F30" s="2">
        <v>0.1</v>
      </c>
      <c r="G30" s="2">
        <v>0.05</v>
      </c>
      <c r="H30">
        <v>29</v>
      </c>
      <c r="I30">
        <v>1</v>
      </c>
      <c r="J30">
        <v>225</v>
      </c>
      <c r="K30">
        <v>2.08</v>
      </c>
      <c r="L30">
        <v>0.69</v>
      </c>
      <c r="M30">
        <v>0</v>
      </c>
      <c r="N30">
        <v>4</v>
      </c>
      <c r="O30">
        <v>0</v>
      </c>
      <c r="P30">
        <f>VLOOKUP(TRIM(B30),'Draft 0 Pos'!$F$3:$H$256,3,FALSE)</f>
        <v>225</v>
      </c>
      <c r="Q30">
        <f t="shared" si="2"/>
        <v>0</v>
      </c>
    </row>
    <row r="31" spans="1:17" x14ac:dyDescent="0.25">
      <c r="A31" t="s">
        <v>512</v>
      </c>
      <c r="B31" t="s">
        <v>802</v>
      </c>
      <c r="C31" t="s">
        <v>633</v>
      </c>
      <c r="D31">
        <v>46</v>
      </c>
      <c r="E31">
        <v>350</v>
      </c>
      <c r="F31" s="2">
        <v>0.97</v>
      </c>
      <c r="G31" s="2">
        <v>0.92</v>
      </c>
      <c r="H31">
        <v>6</v>
      </c>
      <c r="I31">
        <v>8</v>
      </c>
      <c r="J31">
        <v>48</v>
      </c>
      <c r="K31">
        <v>5</v>
      </c>
      <c r="L31">
        <v>1</v>
      </c>
      <c r="M31">
        <v>0</v>
      </c>
      <c r="N31">
        <v>6</v>
      </c>
      <c r="O31">
        <v>0</v>
      </c>
      <c r="P31">
        <f>VLOOKUP(TRIM(B31),'Draft 0 Pos'!$F$3:$H$256,3,FALSE)</f>
        <v>48</v>
      </c>
      <c r="Q31">
        <f t="shared" si="2"/>
        <v>0</v>
      </c>
    </row>
    <row r="32" spans="1:17" x14ac:dyDescent="0.25">
      <c r="A32" t="s">
        <v>512</v>
      </c>
      <c r="B32" t="s">
        <v>801</v>
      </c>
      <c r="C32" t="s">
        <v>510</v>
      </c>
      <c r="D32">
        <v>614</v>
      </c>
      <c r="E32">
        <v>352</v>
      </c>
      <c r="F32" s="2">
        <v>0.62</v>
      </c>
      <c r="G32" s="2">
        <v>0.36</v>
      </c>
      <c r="H32">
        <v>19</v>
      </c>
      <c r="I32">
        <v>1</v>
      </c>
      <c r="J32">
        <v>145</v>
      </c>
      <c r="K32">
        <v>2.35</v>
      </c>
      <c r="L32">
        <v>1.57</v>
      </c>
      <c r="M32">
        <v>0</v>
      </c>
      <c r="N32">
        <v>7</v>
      </c>
      <c r="O32">
        <v>0</v>
      </c>
      <c r="P32">
        <f>VLOOKUP(TRIM(B32),'Draft 0 Pos'!$F$3:$H$256,3,FALSE)</f>
        <v>145</v>
      </c>
      <c r="Q32">
        <f t="shared" si="2"/>
        <v>0</v>
      </c>
    </row>
    <row r="33" spans="1:17" x14ac:dyDescent="0.25">
      <c r="A33" t="s">
        <v>512</v>
      </c>
      <c r="B33" t="s">
        <v>800</v>
      </c>
      <c r="C33" t="s">
        <v>577</v>
      </c>
      <c r="D33">
        <v>1068</v>
      </c>
      <c r="E33">
        <v>246</v>
      </c>
      <c r="F33" s="2">
        <v>0.37</v>
      </c>
      <c r="G33" s="2">
        <v>0.21</v>
      </c>
      <c r="H33">
        <v>26</v>
      </c>
      <c r="I33">
        <v>8</v>
      </c>
      <c r="J33">
        <v>208</v>
      </c>
      <c r="K33">
        <v>3.6</v>
      </c>
      <c r="L33">
        <v>1.2</v>
      </c>
      <c r="M33">
        <v>0</v>
      </c>
      <c r="N33">
        <v>10</v>
      </c>
      <c r="O33">
        <v>0</v>
      </c>
      <c r="P33">
        <f>VLOOKUP(TRIM(B33),'Draft 0 Pos'!$F$3:$H$256,3,FALSE)</f>
        <v>208</v>
      </c>
      <c r="Q33">
        <f t="shared" si="2"/>
        <v>0</v>
      </c>
    </row>
    <row r="34" spans="1:17" x14ac:dyDescent="0.25">
      <c r="A34" t="s">
        <v>516</v>
      </c>
    </row>
    <row r="35" spans="1:17" x14ac:dyDescent="0.25">
      <c r="A35" t="s">
        <v>512</v>
      </c>
      <c r="B35" t="s">
        <v>797</v>
      </c>
      <c r="C35" t="s">
        <v>582</v>
      </c>
      <c r="D35">
        <v>177</v>
      </c>
      <c r="E35">
        <v>635</v>
      </c>
      <c r="F35" s="2">
        <v>0.72</v>
      </c>
      <c r="G35" s="2">
        <v>0.61</v>
      </c>
      <c r="H35">
        <v>23</v>
      </c>
      <c r="I35">
        <v>1</v>
      </c>
      <c r="J35">
        <v>177</v>
      </c>
      <c r="K35">
        <v>13.5</v>
      </c>
      <c r="L35">
        <v>2.5</v>
      </c>
      <c r="M35">
        <v>0</v>
      </c>
      <c r="N35">
        <v>4</v>
      </c>
      <c r="O35">
        <v>0</v>
      </c>
      <c r="P35">
        <f>VLOOKUP(TRIM(B35),'Draft 0 Pos'!$F$3:$H$256,3,FALSE)</f>
        <v>177</v>
      </c>
      <c r="Q35">
        <f t="shared" si="2"/>
        <v>0</v>
      </c>
    </row>
    <row r="36" spans="1:17" x14ac:dyDescent="0.25">
      <c r="A36" t="s">
        <v>512</v>
      </c>
      <c r="B36" t="s">
        <v>796</v>
      </c>
      <c r="C36" t="s">
        <v>633</v>
      </c>
      <c r="D36">
        <v>186</v>
      </c>
      <c r="E36">
        <v>664</v>
      </c>
      <c r="F36" s="2">
        <v>0.67</v>
      </c>
      <c r="G36" s="2">
        <v>0.44</v>
      </c>
      <c r="H36">
        <v>24</v>
      </c>
      <c r="I36">
        <v>8</v>
      </c>
      <c r="J36">
        <v>192</v>
      </c>
      <c r="K36">
        <v>9</v>
      </c>
      <c r="L36">
        <v>2.67</v>
      </c>
      <c r="M36">
        <v>0</v>
      </c>
      <c r="N36">
        <v>5</v>
      </c>
      <c r="O36">
        <v>0</v>
      </c>
      <c r="P36">
        <f>VLOOKUP(TRIM(B36),'Draft 0 Pos'!$F$3:$H$256,3,FALSE)</f>
        <v>192</v>
      </c>
      <c r="Q36">
        <f t="shared" si="2"/>
        <v>0</v>
      </c>
    </row>
    <row r="37" spans="1:17" x14ac:dyDescent="0.25">
      <c r="A37" t="s">
        <v>512</v>
      </c>
      <c r="B37" t="s">
        <v>795</v>
      </c>
      <c r="C37" t="s">
        <v>1101</v>
      </c>
      <c r="D37" t="s">
        <v>761</v>
      </c>
      <c r="E37">
        <v>673</v>
      </c>
      <c r="F37" s="2">
        <v>0.31</v>
      </c>
      <c r="G37" s="2">
        <v>0.02</v>
      </c>
      <c r="H37">
        <v>28</v>
      </c>
      <c r="I37">
        <v>8</v>
      </c>
      <c r="J37">
        <v>224</v>
      </c>
      <c r="K37">
        <v>0</v>
      </c>
      <c r="L37">
        <v>0</v>
      </c>
      <c r="M37">
        <v>0</v>
      </c>
      <c r="N37">
        <v>0</v>
      </c>
      <c r="O37">
        <v>0</v>
      </c>
      <c r="P37">
        <f>VLOOKUP(TRIM(B37),'Draft 0 Pos'!$F$3:$H$256,3,FALSE)</f>
        <v>224</v>
      </c>
      <c r="Q37">
        <f t="shared" si="2"/>
        <v>0</v>
      </c>
    </row>
    <row r="38" spans="1:17" x14ac:dyDescent="0.25">
      <c r="A38" t="s">
        <v>512</v>
      </c>
      <c r="B38" t="s">
        <v>799</v>
      </c>
      <c r="C38" t="s">
        <v>558</v>
      </c>
      <c r="D38">
        <v>77</v>
      </c>
      <c r="E38">
        <v>1805</v>
      </c>
      <c r="F38" s="2">
        <v>0.94</v>
      </c>
      <c r="G38" s="2">
        <v>0.86</v>
      </c>
      <c r="H38">
        <v>8</v>
      </c>
      <c r="I38">
        <v>8</v>
      </c>
      <c r="J38">
        <v>64</v>
      </c>
      <c r="K38">
        <v>15.43</v>
      </c>
      <c r="L38">
        <v>3.86</v>
      </c>
      <c r="M38">
        <v>0</v>
      </c>
      <c r="N38">
        <v>3</v>
      </c>
      <c r="O38">
        <v>0</v>
      </c>
      <c r="P38">
        <f>VLOOKUP(TRIM(B38),'Draft 0 Pos'!$F$3:$H$256,3,FALSE)</f>
        <v>64</v>
      </c>
      <c r="Q38">
        <f t="shared" si="2"/>
        <v>0</v>
      </c>
    </row>
    <row r="39" spans="1:17" x14ac:dyDescent="0.25">
      <c r="A39" t="s">
        <v>509</v>
      </c>
    </row>
    <row r="40" spans="1:17" x14ac:dyDescent="0.25">
      <c r="A40" t="s">
        <v>794</v>
      </c>
    </row>
    <row r="41" spans="1:17" x14ac:dyDescent="0.25">
      <c r="C41" t="s">
        <v>552</v>
      </c>
      <c r="D41" t="s">
        <v>551</v>
      </c>
      <c r="F41" t="s">
        <v>550</v>
      </c>
      <c r="H41" t="s">
        <v>549</v>
      </c>
      <c r="K41" t="s">
        <v>548</v>
      </c>
    </row>
    <row r="42" spans="1:17" x14ac:dyDescent="0.25">
      <c r="A42" t="s">
        <v>547</v>
      </c>
      <c r="B42" t="s">
        <v>546</v>
      </c>
      <c r="C42" t="s">
        <v>545</v>
      </c>
      <c r="D42" t="s">
        <v>544</v>
      </c>
      <c r="E42" t="s">
        <v>543</v>
      </c>
      <c r="F42" t="s">
        <v>542</v>
      </c>
      <c r="G42" t="s">
        <v>541</v>
      </c>
      <c r="H42" t="s">
        <v>540</v>
      </c>
      <c r="I42" t="s">
        <v>539</v>
      </c>
      <c r="J42" t="s">
        <v>538</v>
      </c>
      <c r="K42" t="s">
        <v>592</v>
      </c>
      <c r="L42" t="s">
        <v>591</v>
      </c>
      <c r="M42" t="s">
        <v>590</v>
      </c>
      <c r="N42" t="s">
        <v>589</v>
      </c>
      <c r="O42" t="s">
        <v>588</v>
      </c>
    </row>
    <row r="43" spans="1:17" x14ac:dyDescent="0.25">
      <c r="A43" t="s">
        <v>587</v>
      </c>
      <c r="B43" t="s">
        <v>793</v>
      </c>
      <c r="C43" t="s">
        <v>638</v>
      </c>
      <c r="D43">
        <v>85</v>
      </c>
      <c r="E43">
        <v>241</v>
      </c>
      <c r="F43" s="2">
        <v>0.99</v>
      </c>
      <c r="G43" s="2">
        <v>0.98</v>
      </c>
      <c r="H43">
        <v>13</v>
      </c>
      <c r="I43">
        <v>2</v>
      </c>
      <c r="J43">
        <v>98</v>
      </c>
      <c r="K43">
        <v>0.34799999999999998</v>
      </c>
      <c r="L43">
        <v>4</v>
      </c>
      <c r="M43">
        <v>1</v>
      </c>
      <c r="N43">
        <v>4</v>
      </c>
      <c r="O43">
        <v>0</v>
      </c>
      <c r="P43">
        <f>VLOOKUP(TRIM(B43),'Draft 0 Pos'!$F$3:$H$256,3,FALSE)</f>
        <v>98</v>
      </c>
      <c r="Q43">
        <f t="shared" ref="Q43:Q55" si="3">IF(P43=J43,0,1)</f>
        <v>0</v>
      </c>
    </row>
    <row r="44" spans="1:17" x14ac:dyDescent="0.25">
      <c r="A44" t="s">
        <v>564</v>
      </c>
      <c r="B44" t="s">
        <v>792</v>
      </c>
      <c r="C44" t="s">
        <v>1102</v>
      </c>
      <c r="D44">
        <v>79</v>
      </c>
      <c r="E44">
        <v>401</v>
      </c>
      <c r="F44" s="2">
        <v>0.95</v>
      </c>
      <c r="G44" s="2">
        <v>0.84</v>
      </c>
      <c r="H44">
        <v>10</v>
      </c>
      <c r="I44">
        <v>7</v>
      </c>
      <c r="J44">
        <v>79</v>
      </c>
      <c r="K44">
        <v>0.316</v>
      </c>
      <c r="L44">
        <v>4</v>
      </c>
      <c r="M44">
        <v>1</v>
      </c>
      <c r="N44">
        <v>1</v>
      </c>
      <c r="O44">
        <v>0</v>
      </c>
      <c r="P44">
        <f>VLOOKUP(TRIM(B44),'Draft 0 Pos'!$F$3:$H$256,3,FALSE)</f>
        <v>79</v>
      </c>
      <c r="Q44">
        <f t="shared" si="3"/>
        <v>0</v>
      </c>
    </row>
    <row r="45" spans="1:17" x14ac:dyDescent="0.25">
      <c r="A45" t="s">
        <v>584</v>
      </c>
      <c r="B45" t="s">
        <v>791</v>
      </c>
      <c r="C45" t="s">
        <v>1103</v>
      </c>
      <c r="D45">
        <v>35</v>
      </c>
      <c r="E45">
        <v>551</v>
      </c>
      <c r="F45" s="2">
        <v>1</v>
      </c>
      <c r="G45" s="2">
        <v>0.97</v>
      </c>
      <c r="H45">
        <v>2</v>
      </c>
      <c r="I45">
        <v>7</v>
      </c>
      <c r="J45">
        <v>15</v>
      </c>
      <c r="K45">
        <v>0.217</v>
      </c>
      <c r="L45">
        <v>2</v>
      </c>
      <c r="M45">
        <v>1</v>
      </c>
      <c r="N45">
        <v>2</v>
      </c>
      <c r="O45">
        <v>0</v>
      </c>
      <c r="P45">
        <f>VLOOKUP(TRIM(B45),'Draft 0 Pos'!$F$3:$H$256,3,FALSE)</f>
        <v>15</v>
      </c>
      <c r="Q45">
        <f t="shared" si="3"/>
        <v>0</v>
      </c>
    </row>
    <row r="46" spans="1:17" x14ac:dyDescent="0.25">
      <c r="A46" t="s">
        <v>581</v>
      </c>
      <c r="B46" t="s">
        <v>790</v>
      </c>
      <c r="C46" t="s">
        <v>569</v>
      </c>
      <c r="D46">
        <v>74</v>
      </c>
      <c r="E46">
        <v>222</v>
      </c>
      <c r="F46" s="2">
        <v>0.99</v>
      </c>
      <c r="G46" s="2">
        <v>0.93</v>
      </c>
      <c r="H46">
        <v>11</v>
      </c>
      <c r="I46">
        <v>2</v>
      </c>
      <c r="J46">
        <v>82</v>
      </c>
      <c r="K46">
        <v>0.34499999999999997</v>
      </c>
      <c r="L46">
        <v>4</v>
      </c>
      <c r="M46">
        <v>1</v>
      </c>
      <c r="N46">
        <v>4</v>
      </c>
      <c r="O46">
        <v>0</v>
      </c>
      <c r="P46">
        <f>VLOOKUP(TRIM(B46),'Draft 0 Pos'!$F$3:$H$256,3,FALSE)</f>
        <v>82</v>
      </c>
      <c r="Q46">
        <f t="shared" si="3"/>
        <v>0</v>
      </c>
    </row>
    <row r="47" spans="1:17" x14ac:dyDescent="0.25">
      <c r="A47" t="s">
        <v>579</v>
      </c>
      <c r="B47" t="s">
        <v>789</v>
      </c>
      <c r="C47" t="s">
        <v>558</v>
      </c>
      <c r="D47">
        <v>20</v>
      </c>
      <c r="E47">
        <v>19</v>
      </c>
      <c r="F47" s="2">
        <v>0.98</v>
      </c>
      <c r="G47" s="2">
        <v>0.95</v>
      </c>
      <c r="H47">
        <v>3</v>
      </c>
      <c r="I47">
        <v>2</v>
      </c>
      <c r="J47">
        <v>18</v>
      </c>
      <c r="K47">
        <v>0.28599999999999998</v>
      </c>
      <c r="L47">
        <v>7</v>
      </c>
      <c r="M47">
        <v>2</v>
      </c>
      <c r="N47">
        <v>9</v>
      </c>
      <c r="O47">
        <v>3</v>
      </c>
      <c r="P47">
        <f>VLOOKUP(TRIM(B47),'Draft 0 Pos'!$F$3:$H$256,3,FALSE)</f>
        <v>18</v>
      </c>
      <c r="Q47">
        <f t="shared" si="3"/>
        <v>0</v>
      </c>
    </row>
    <row r="48" spans="1:17" x14ac:dyDescent="0.25">
      <c r="A48" t="s">
        <v>562</v>
      </c>
      <c r="B48" t="s">
        <v>788</v>
      </c>
      <c r="C48" t="s">
        <v>638</v>
      </c>
      <c r="D48">
        <v>60</v>
      </c>
      <c r="E48">
        <v>119</v>
      </c>
      <c r="F48" s="2">
        <v>0.99</v>
      </c>
      <c r="G48" s="2">
        <v>0.97</v>
      </c>
      <c r="H48">
        <v>6</v>
      </c>
      <c r="I48">
        <v>7</v>
      </c>
      <c r="J48">
        <v>47</v>
      </c>
      <c r="K48">
        <v>0.25</v>
      </c>
      <c r="L48">
        <v>6</v>
      </c>
      <c r="M48">
        <v>3</v>
      </c>
      <c r="N48">
        <v>5</v>
      </c>
      <c r="O48">
        <v>0</v>
      </c>
      <c r="P48">
        <f>VLOOKUP(TRIM(B48),'Draft 0 Pos'!$F$3:$H$256,3,FALSE)</f>
        <v>47</v>
      </c>
      <c r="Q48">
        <f t="shared" si="3"/>
        <v>0</v>
      </c>
    </row>
    <row r="49" spans="1:17" x14ac:dyDescent="0.25">
      <c r="A49" t="s">
        <v>575</v>
      </c>
      <c r="B49" t="s">
        <v>787</v>
      </c>
      <c r="C49" t="s">
        <v>582</v>
      </c>
      <c r="D49">
        <v>232</v>
      </c>
      <c r="E49">
        <v>157</v>
      </c>
      <c r="F49" s="2">
        <v>0.94</v>
      </c>
      <c r="G49" s="2">
        <v>0.74</v>
      </c>
      <c r="H49">
        <v>25</v>
      </c>
      <c r="I49">
        <v>2</v>
      </c>
      <c r="J49">
        <v>194</v>
      </c>
      <c r="K49">
        <v>0.25900000000000001</v>
      </c>
      <c r="L49">
        <v>6</v>
      </c>
      <c r="M49">
        <v>2</v>
      </c>
      <c r="N49">
        <v>5</v>
      </c>
      <c r="O49">
        <v>0</v>
      </c>
      <c r="P49">
        <f>VLOOKUP(TRIM(B49),'Draft 0 Pos'!$F$3:$H$256,3,FALSE)</f>
        <v>194</v>
      </c>
      <c r="Q49">
        <f t="shared" si="3"/>
        <v>0</v>
      </c>
    </row>
    <row r="50" spans="1:17" x14ac:dyDescent="0.25">
      <c r="A50" t="s">
        <v>557</v>
      </c>
      <c r="B50" t="s">
        <v>777</v>
      </c>
      <c r="C50" t="s">
        <v>1103</v>
      </c>
      <c r="D50">
        <v>229</v>
      </c>
      <c r="E50">
        <v>528</v>
      </c>
      <c r="F50" s="2">
        <v>0.4</v>
      </c>
      <c r="G50" s="2">
        <v>0.22</v>
      </c>
      <c r="H50">
        <v>21</v>
      </c>
      <c r="I50">
        <v>2</v>
      </c>
      <c r="J50">
        <v>162</v>
      </c>
      <c r="K50">
        <v>0.188</v>
      </c>
      <c r="L50">
        <v>3</v>
      </c>
      <c r="M50">
        <v>1</v>
      </c>
      <c r="N50">
        <v>2</v>
      </c>
      <c r="O50">
        <v>0</v>
      </c>
      <c r="P50">
        <f>VLOOKUP(TRIM(B50),'Draft 0 Pos'!$F$3:$H$256,3,FALSE)</f>
        <v>162</v>
      </c>
      <c r="Q50">
        <f t="shared" si="3"/>
        <v>0</v>
      </c>
    </row>
    <row r="51" spans="1:17" x14ac:dyDescent="0.25">
      <c r="A51" t="s">
        <v>557</v>
      </c>
      <c r="B51" t="s">
        <v>786</v>
      </c>
      <c r="C51" t="s">
        <v>560</v>
      </c>
      <c r="D51">
        <v>83</v>
      </c>
      <c r="E51">
        <v>395</v>
      </c>
      <c r="F51" s="2">
        <v>0.97</v>
      </c>
      <c r="G51" s="2">
        <v>0.82</v>
      </c>
      <c r="H51">
        <v>12</v>
      </c>
      <c r="I51">
        <v>7</v>
      </c>
      <c r="J51">
        <v>95</v>
      </c>
      <c r="K51">
        <v>0.3</v>
      </c>
      <c r="L51">
        <v>3</v>
      </c>
      <c r="M51">
        <v>0</v>
      </c>
      <c r="N51">
        <v>5</v>
      </c>
      <c r="O51">
        <v>0</v>
      </c>
      <c r="P51">
        <f>VLOOKUP(TRIM(B51),'Draft 0 Pos'!$F$3:$H$256,3,FALSE)</f>
        <v>95</v>
      </c>
      <c r="Q51">
        <f t="shared" si="3"/>
        <v>0</v>
      </c>
    </row>
    <row r="52" spans="1:17" x14ac:dyDescent="0.25">
      <c r="A52" t="s">
        <v>557</v>
      </c>
      <c r="B52" t="s">
        <v>784</v>
      </c>
      <c r="C52" t="s">
        <v>638</v>
      </c>
      <c r="D52">
        <v>125</v>
      </c>
      <c r="E52">
        <v>208</v>
      </c>
      <c r="F52" s="2">
        <v>0.98</v>
      </c>
      <c r="G52" s="2">
        <v>0.91</v>
      </c>
      <c r="H52">
        <v>14</v>
      </c>
      <c r="I52">
        <v>7</v>
      </c>
      <c r="J52">
        <v>111</v>
      </c>
      <c r="K52">
        <v>0.24099999999999999</v>
      </c>
      <c r="L52">
        <v>5</v>
      </c>
      <c r="M52">
        <v>2</v>
      </c>
      <c r="N52">
        <v>5</v>
      </c>
      <c r="O52">
        <v>0</v>
      </c>
      <c r="P52">
        <f>VLOOKUP(TRIM(B52),'Draft 0 Pos'!$F$3:$H$256,3,FALSE)</f>
        <v>111</v>
      </c>
      <c r="Q52">
        <f t="shared" si="3"/>
        <v>0</v>
      </c>
    </row>
    <row r="53" spans="1:17" x14ac:dyDescent="0.25">
      <c r="A53" t="s">
        <v>557</v>
      </c>
      <c r="B53" t="s">
        <v>783</v>
      </c>
      <c r="C53" t="s">
        <v>633</v>
      </c>
      <c r="D53">
        <v>31</v>
      </c>
      <c r="E53">
        <v>404</v>
      </c>
      <c r="F53" s="2">
        <v>1</v>
      </c>
      <c r="G53" s="2">
        <v>0.96</v>
      </c>
      <c r="H53">
        <v>5</v>
      </c>
      <c r="I53">
        <v>2</v>
      </c>
      <c r="J53">
        <v>34</v>
      </c>
      <c r="K53">
        <v>0.17199999999999999</v>
      </c>
      <c r="L53">
        <v>2</v>
      </c>
      <c r="M53">
        <v>2</v>
      </c>
      <c r="N53">
        <v>6</v>
      </c>
      <c r="O53">
        <v>0</v>
      </c>
      <c r="P53">
        <f>VLOOKUP(TRIM(B53),'Draft 0 Pos'!$F$3:$H$256,3,FALSE)</f>
        <v>34</v>
      </c>
      <c r="Q53">
        <f t="shared" si="3"/>
        <v>0</v>
      </c>
    </row>
    <row r="54" spans="1:17" x14ac:dyDescent="0.25">
      <c r="A54" t="s">
        <v>557</v>
      </c>
      <c r="B54" t="s">
        <v>782</v>
      </c>
      <c r="C54" t="s">
        <v>514</v>
      </c>
      <c r="D54">
        <v>1</v>
      </c>
      <c r="E54">
        <v>1790</v>
      </c>
      <c r="F54" s="2">
        <v>0.99</v>
      </c>
      <c r="G54" s="2">
        <v>0.91</v>
      </c>
      <c r="H54">
        <v>1</v>
      </c>
      <c r="I54">
        <v>2</v>
      </c>
      <c r="J54">
        <v>2</v>
      </c>
      <c r="K54">
        <v>3.6999999999999998E-2</v>
      </c>
      <c r="L54">
        <v>1</v>
      </c>
      <c r="M54">
        <v>1</v>
      </c>
      <c r="N54">
        <v>3</v>
      </c>
      <c r="O54">
        <v>0</v>
      </c>
      <c r="P54">
        <f>VLOOKUP(TRIM(B54),'Draft 0 Pos'!$F$3:$H$256,3,FALSE)</f>
        <v>2</v>
      </c>
      <c r="Q54">
        <f t="shared" si="3"/>
        <v>0</v>
      </c>
    </row>
    <row r="55" spans="1:17" x14ac:dyDescent="0.25">
      <c r="A55" t="s">
        <v>554</v>
      </c>
      <c r="B55" t="s">
        <v>781</v>
      </c>
      <c r="C55" t="s">
        <v>1104</v>
      </c>
      <c r="D55">
        <v>206</v>
      </c>
      <c r="E55">
        <v>297</v>
      </c>
      <c r="F55" s="2">
        <v>0.73</v>
      </c>
      <c r="G55" s="2">
        <v>0.39</v>
      </c>
      <c r="H55">
        <v>27</v>
      </c>
      <c r="I55">
        <v>2</v>
      </c>
      <c r="J55">
        <v>210</v>
      </c>
      <c r="K55">
        <v>0.36399999999999999</v>
      </c>
      <c r="L55">
        <v>3</v>
      </c>
      <c r="M55">
        <v>2</v>
      </c>
      <c r="N55">
        <v>2</v>
      </c>
      <c r="O55">
        <v>0</v>
      </c>
      <c r="P55">
        <f>VLOOKUP(TRIM(B55),'Draft 0 Pos'!$F$3:$H$256,3,FALSE)</f>
        <v>210</v>
      </c>
      <c r="Q55">
        <f t="shared" si="3"/>
        <v>0</v>
      </c>
    </row>
    <row r="56" spans="1:17" x14ac:dyDescent="0.25">
      <c r="A56" t="s">
        <v>516</v>
      </c>
    </row>
    <row r="57" spans="1:17" x14ac:dyDescent="0.25">
      <c r="A57" t="s">
        <v>587</v>
      </c>
      <c r="B57" t="s">
        <v>780</v>
      </c>
      <c r="C57" t="s">
        <v>558</v>
      </c>
      <c r="D57">
        <v>255</v>
      </c>
      <c r="E57">
        <v>1259</v>
      </c>
      <c r="F57" s="2">
        <v>0.32</v>
      </c>
      <c r="G57" s="2">
        <v>0.18</v>
      </c>
      <c r="H57">
        <v>28</v>
      </c>
      <c r="I57">
        <v>7</v>
      </c>
      <c r="J57">
        <v>223</v>
      </c>
      <c r="K57">
        <v>0.13300000000000001</v>
      </c>
      <c r="L57">
        <v>3</v>
      </c>
      <c r="M57">
        <v>0</v>
      </c>
      <c r="N57">
        <v>0</v>
      </c>
      <c r="O57">
        <v>0</v>
      </c>
      <c r="P57">
        <f>VLOOKUP(TRIM(B57),'Draft 0 Pos'!$F$3:$H$256,3,FALSE)</f>
        <v>223</v>
      </c>
      <c r="Q57">
        <f t="shared" ref="Q57:Q62" si="4">IF(P57=J57,0,1)</f>
        <v>0</v>
      </c>
    </row>
    <row r="58" spans="1:17" x14ac:dyDescent="0.25">
      <c r="A58" t="s">
        <v>584</v>
      </c>
      <c r="B58" t="s">
        <v>779</v>
      </c>
      <c r="C58" t="s">
        <v>510</v>
      </c>
      <c r="D58">
        <v>244</v>
      </c>
      <c r="E58">
        <v>1268</v>
      </c>
      <c r="F58" s="2">
        <v>0.56000000000000005</v>
      </c>
      <c r="G58" s="2">
        <v>0.09</v>
      </c>
      <c r="H58">
        <v>26</v>
      </c>
      <c r="I58">
        <v>7</v>
      </c>
      <c r="J58">
        <v>207</v>
      </c>
      <c r="K58">
        <v>0</v>
      </c>
      <c r="L58">
        <v>0</v>
      </c>
      <c r="M58">
        <v>0</v>
      </c>
      <c r="N58">
        <v>0</v>
      </c>
      <c r="O58">
        <v>0</v>
      </c>
      <c r="P58">
        <f>VLOOKUP(TRIM(B58),'Draft 0 Pos'!$F$3:$H$256,3,FALSE)</f>
        <v>207</v>
      </c>
      <c r="Q58">
        <f t="shared" si="4"/>
        <v>0</v>
      </c>
    </row>
    <row r="59" spans="1:17" x14ac:dyDescent="0.25">
      <c r="A59" t="s">
        <v>575</v>
      </c>
      <c r="B59" t="s">
        <v>778</v>
      </c>
      <c r="C59" t="s">
        <v>605</v>
      </c>
      <c r="D59">
        <v>84</v>
      </c>
      <c r="E59">
        <v>1185</v>
      </c>
      <c r="F59" s="2">
        <v>0.95</v>
      </c>
      <c r="G59" s="2">
        <v>0.64</v>
      </c>
      <c r="H59">
        <v>8</v>
      </c>
      <c r="I59">
        <v>7</v>
      </c>
      <c r="J59">
        <v>63</v>
      </c>
      <c r="K59">
        <v>0.17199999999999999</v>
      </c>
      <c r="L59">
        <v>2</v>
      </c>
      <c r="M59">
        <v>1</v>
      </c>
      <c r="N59">
        <v>1</v>
      </c>
      <c r="O59">
        <v>0</v>
      </c>
      <c r="P59">
        <f>VLOOKUP(TRIM(B59),'Draft 0 Pos'!$F$3:$H$256,3,FALSE)</f>
        <v>63</v>
      </c>
      <c r="Q59">
        <f t="shared" si="4"/>
        <v>0</v>
      </c>
    </row>
    <row r="60" spans="1:17" x14ac:dyDescent="0.25">
      <c r="A60" t="s">
        <v>557</v>
      </c>
      <c r="B60" t="s">
        <v>776</v>
      </c>
      <c r="C60" t="s">
        <v>560</v>
      </c>
      <c r="D60">
        <v>283</v>
      </c>
      <c r="E60">
        <v>151</v>
      </c>
      <c r="F60" s="2">
        <v>0.46</v>
      </c>
      <c r="G60" s="2">
        <v>0.25</v>
      </c>
      <c r="H60">
        <v>30</v>
      </c>
      <c r="I60">
        <v>7</v>
      </c>
      <c r="J60">
        <v>239</v>
      </c>
      <c r="K60">
        <v>0.28999999999999998</v>
      </c>
      <c r="L60">
        <v>7</v>
      </c>
      <c r="M60">
        <v>1</v>
      </c>
      <c r="N60">
        <v>3</v>
      </c>
      <c r="O60">
        <v>1</v>
      </c>
      <c r="P60">
        <f>VLOOKUP(TRIM(B60),'Draft 0 Pos'!$F$3:$H$256,3,FALSE)</f>
        <v>239</v>
      </c>
      <c r="Q60">
        <f t="shared" si="4"/>
        <v>0</v>
      </c>
    </row>
    <row r="61" spans="1:17" x14ac:dyDescent="0.25">
      <c r="A61" t="s">
        <v>557</v>
      </c>
      <c r="B61" t="s">
        <v>785</v>
      </c>
      <c r="C61" t="s">
        <v>510</v>
      </c>
      <c r="D61">
        <v>194</v>
      </c>
      <c r="E61">
        <v>473</v>
      </c>
      <c r="F61" s="2">
        <v>0.87</v>
      </c>
      <c r="G61" s="2">
        <v>0.62</v>
      </c>
      <c r="H61">
        <v>22</v>
      </c>
      <c r="I61">
        <v>7</v>
      </c>
      <c r="J61">
        <v>175</v>
      </c>
      <c r="K61">
        <v>0.222</v>
      </c>
      <c r="L61">
        <v>5</v>
      </c>
      <c r="M61">
        <v>0</v>
      </c>
      <c r="N61">
        <v>1</v>
      </c>
      <c r="O61">
        <v>1</v>
      </c>
      <c r="P61">
        <f>VLOOKUP(TRIM(B61),'Draft 0 Pos'!$F$3:$H$256,3,FALSE)</f>
        <v>175</v>
      </c>
      <c r="Q61">
        <f t="shared" si="4"/>
        <v>0</v>
      </c>
    </row>
    <row r="62" spans="1:17" x14ac:dyDescent="0.25">
      <c r="A62" t="s">
        <v>554</v>
      </c>
      <c r="B62" t="s">
        <v>775</v>
      </c>
      <c r="C62" t="s">
        <v>572</v>
      </c>
      <c r="D62">
        <v>131</v>
      </c>
      <c r="E62">
        <v>349</v>
      </c>
      <c r="F62" s="2">
        <v>0.98</v>
      </c>
      <c r="G62" s="2">
        <v>0.89</v>
      </c>
      <c r="H62">
        <v>20</v>
      </c>
      <c r="I62">
        <v>7</v>
      </c>
      <c r="J62">
        <v>159</v>
      </c>
      <c r="K62">
        <v>0.24199999999999999</v>
      </c>
      <c r="L62">
        <v>5</v>
      </c>
      <c r="M62">
        <v>1</v>
      </c>
      <c r="N62">
        <v>4</v>
      </c>
      <c r="O62">
        <v>0</v>
      </c>
      <c r="P62">
        <f>VLOOKUP(TRIM(B62),'Draft 0 Pos'!$F$3:$H$256,3,FALSE)</f>
        <v>159</v>
      </c>
      <c r="Q62">
        <f t="shared" si="4"/>
        <v>0</v>
      </c>
    </row>
    <row r="63" spans="1:17" x14ac:dyDescent="0.25">
      <c r="A63" t="s">
        <v>774</v>
      </c>
    </row>
    <row r="64" spans="1:17" x14ac:dyDescent="0.25">
      <c r="C64" t="s">
        <v>552</v>
      </c>
      <c r="D64" t="s">
        <v>551</v>
      </c>
      <c r="F64" t="s">
        <v>550</v>
      </c>
      <c r="H64" t="s">
        <v>549</v>
      </c>
      <c r="K64" t="s">
        <v>548</v>
      </c>
    </row>
    <row r="65" spans="1:17" x14ac:dyDescent="0.25">
      <c r="A65" t="s">
        <v>547</v>
      </c>
      <c r="B65" t="s">
        <v>546</v>
      </c>
      <c r="C65" t="s">
        <v>545</v>
      </c>
      <c r="D65" t="s">
        <v>544</v>
      </c>
      <c r="E65" t="s">
        <v>543</v>
      </c>
      <c r="F65" t="s">
        <v>542</v>
      </c>
      <c r="G65" t="s">
        <v>541</v>
      </c>
      <c r="H65" t="s">
        <v>540</v>
      </c>
      <c r="I65" t="s">
        <v>539</v>
      </c>
      <c r="J65" t="s">
        <v>538</v>
      </c>
      <c r="K65" t="s">
        <v>537</v>
      </c>
      <c r="L65" t="s">
        <v>536</v>
      </c>
      <c r="M65" t="s">
        <v>535</v>
      </c>
      <c r="N65" t="s">
        <v>534</v>
      </c>
      <c r="O65" t="s">
        <v>533</v>
      </c>
    </row>
    <row r="66" spans="1:17" x14ac:dyDescent="0.25">
      <c r="A66" t="s">
        <v>512</v>
      </c>
      <c r="B66" t="s">
        <v>773</v>
      </c>
      <c r="C66" t="s">
        <v>582</v>
      </c>
      <c r="D66">
        <v>71</v>
      </c>
      <c r="E66">
        <v>68</v>
      </c>
      <c r="F66" s="2">
        <v>0.97</v>
      </c>
      <c r="G66" s="2">
        <v>0.94</v>
      </c>
      <c r="H66">
        <v>9</v>
      </c>
      <c r="I66">
        <v>2</v>
      </c>
      <c r="J66">
        <v>66</v>
      </c>
      <c r="K66">
        <v>1.42</v>
      </c>
      <c r="L66">
        <v>0.47</v>
      </c>
      <c r="M66">
        <v>0</v>
      </c>
      <c r="N66">
        <v>13</v>
      </c>
      <c r="O66">
        <v>0</v>
      </c>
      <c r="P66">
        <f>VLOOKUP(TRIM(B66),'Draft 0 Pos'!$F$3:$H$256,3,FALSE)</f>
        <v>66</v>
      </c>
      <c r="Q66">
        <f t="shared" ref="Q66:Q74" si="5">IF(P66=J66,0,1)</f>
        <v>0</v>
      </c>
    </row>
    <row r="67" spans="1:17" x14ac:dyDescent="0.25">
      <c r="A67" t="s">
        <v>512</v>
      </c>
      <c r="B67" t="s">
        <v>772</v>
      </c>
      <c r="C67" t="s">
        <v>771</v>
      </c>
      <c r="D67">
        <v>497</v>
      </c>
      <c r="E67">
        <v>598</v>
      </c>
      <c r="F67" s="2">
        <v>0.48</v>
      </c>
      <c r="G67" s="2">
        <v>0.3</v>
      </c>
      <c r="H67">
        <v>24</v>
      </c>
      <c r="I67">
        <v>7</v>
      </c>
      <c r="J67">
        <v>191</v>
      </c>
      <c r="K67">
        <v>5.87</v>
      </c>
      <c r="L67">
        <v>1.7</v>
      </c>
      <c r="M67">
        <v>0</v>
      </c>
      <c r="N67">
        <v>7</v>
      </c>
      <c r="O67">
        <v>0</v>
      </c>
      <c r="P67">
        <f>VLOOKUP(TRIM(B67),'Draft 0 Pos'!$F$3:$H$256,3,FALSE)</f>
        <v>191</v>
      </c>
      <c r="Q67">
        <f t="shared" si="5"/>
        <v>0</v>
      </c>
    </row>
    <row r="68" spans="1:17" x14ac:dyDescent="0.25">
      <c r="A68" t="s">
        <v>512</v>
      </c>
      <c r="B68" t="s">
        <v>769</v>
      </c>
      <c r="C68" t="s">
        <v>565</v>
      </c>
      <c r="D68">
        <v>153</v>
      </c>
      <c r="E68">
        <v>544</v>
      </c>
      <c r="F68" s="2">
        <v>0.94</v>
      </c>
      <c r="G68" s="2">
        <v>0.77</v>
      </c>
      <c r="H68">
        <v>17</v>
      </c>
      <c r="I68">
        <v>2</v>
      </c>
      <c r="J68">
        <v>130</v>
      </c>
      <c r="K68">
        <v>7</v>
      </c>
      <c r="L68">
        <v>1.22</v>
      </c>
      <c r="M68">
        <v>0</v>
      </c>
      <c r="N68">
        <v>7</v>
      </c>
      <c r="O68">
        <v>0</v>
      </c>
      <c r="P68">
        <f>VLOOKUP(TRIM(B68),'Draft 0 Pos'!$F$3:$H$256,3,FALSE)</f>
        <v>130</v>
      </c>
      <c r="Q68">
        <f t="shared" si="5"/>
        <v>0</v>
      </c>
    </row>
    <row r="69" spans="1:17" x14ac:dyDescent="0.25">
      <c r="A69" t="s">
        <v>512</v>
      </c>
      <c r="B69" t="s">
        <v>763</v>
      </c>
      <c r="C69" t="s">
        <v>1103</v>
      </c>
      <c r="D69">
        <v>265</v>
      </c>
      <c r="E69">
        <v>104</v>
      </c>
      <c r="F69" s="2">
        <v>0.61</v>
      </c>
      <c r="G69" s="2">
        <v>0.3</v>
      </c>
      <c r="H69">
        <v>29</v>
      </c>
      <c r="I69">
        <v>2</v>
      </c>
      <c r="J69">
        <v>226</v>
      </c>
      <c r="K69">
        <v>1.59</v>
      </c>
      <c r="L69">
        <v>1.06</v>
      </c>
      <c r="M69">
        <v>1</v>
      </c>
      <c r="N69">
        <v>4</v>
      </c>
      <c r="O69">
        <v>0</v>
      </c>
      <c r="P69">
        <f>VLOOKUP(TRIM(B69),'Draft 0 Pos'!$F$3:$H$256,3,FALSE)</f>
        <v>226</v>
      </c>
      <c r="Q69">
        <f t="shared" si="5"/>
        <v>0</v>
      </c>
    </row>
    <row r="70" spans="1:17" x14ac:dyDescent="0.25">
      <c r="A70" t="s">
        <v>512</v>
      </c>
      <c r="B70" t="s">
        <v>768</v>
      </c>
      <c r="C70" t="s">
        <v>1103</v>
      </c>
      <c r="D70">
        <v>106</v>
      </c>
      <c r="E70">
        <v>1766</v>
      </c>
      <c r="F70" s="2">
        <v>0.87</v>
      </c>
      <c r="G70" s="2">
        <v>0.66</v>
      </c>
      <c r="H70">
        <v>15</v>
      </c>
      <c r="I70">
        <v>2</v>
      </c>
      <c r="J70">
        <v>114</v>
      </c>
      <c r="K70">
        <v>27</v>
      </c>
      <c r="L70">
        <v>6</v>
      </c>
      <c r="M70">
        <v>0</v>
      </c>
      <c r="N70">
        <v>1</v>
      </c>
      <c r="O70">
        <v>0</v>
      </c>
      <c r="P70">
        <f>VLOOKUP(TRIM(B70),'Draft 0 Pos'!$F$3:$H$256,3,FALSE)</f>
        <v>114</v>
      </c>
      <c r="Q70">
        <f t="shared" si="5"/>
        <v>0</v>
      </c>
    </row>
    <row r="71" spans="1:17" x14ac:dyDescent="0.25">
      <c r="A71" t="s">
        <v>512</v>
      </c>
      <c r="B71" t="s">
        <v>767</v>
      </c>
      <c r="C71" t="s">
        <v>605</v>
      </c>
      <c r="D71">
        <v>114</v>
      </c>
      <c r="E71">
        <v>1770</v>
      </c>
      <c r="F71" s="2">
        <v>0.95</v>
      </c>
      <c r="G71" s="2">
        <v>0.69</v>
      </c>
      <c r="H71">
        <v>16</v>
      </c>
      <c r="I71">
        <v>7</v>
      </c>
      <c r="J71">
        <v>127</v>
      </c>
      <c r="K71">
        <v>8</v>
      </c>
      <c r="L71">
        <v>1.89</v>
      </c>
      <c r="M71">
        <v>0</v>
      </c>
      <c r="N71">
        <v>9</v>
      </c>
      <c r="O71">
        <v>0</v>
      </c>
      <c r="P71">
        <f>VLOOKUP(TRIM(B71),'Draft 0 Pos'!$F$3:$H$256,3,FALSE)</f>
        <v>127</v>
      </c>
      <c r="Q71">
        <f t="shared" si="5"/>
        <v>0</v>
      </c>
    </row>
    <row r="72" spans="1:17" x14ac:dyDescent="0.25">
      <c r="A72" t="s">
        <v>512</v>
      </c>
      <c r="B72" t="s">
        <v>766</v>
      </c>
      <c r="C72" t="s">
        <v>524</v>
      </c>
      <c r="D72">
        <v>47</v>
      </c>
      <c r="E72">
        <v>467</v>
      </c>
      <c r="F72" s="2">
        <v>0.97</v>
      </c>
      <c r="G72" s="2">
        <v>0.76</v>
      </c>
      <c r="H72">
        <v>7</v>
      </c>
      <c r="I72">
        <v>2</v>
      </c>
      <c r="J72">
        <v>50</v>
      </c>
      <c r="K72">
        <v>5.4</v>
      </c>
      <c r="L72">
        <v>1.8</v>
      </c>
      <c r="M72">
        <v>0</v>
      </c>
      <c r="N72">
        <v>9</v>
      </c>
      <c r="O72">
        <v>0</v>
      </c>
      <c r="P72">
        <f>VLOOKUP(TRIM(B72),'Draft 0 Pos'!$F$3:$H$256,3,FALSE)</f>
        <v>50</v>
      </c>
      <c r="Q72">
        <f t="shared" si="5"/>
        <v>0</v>
      </c>
    </row>
    <row r="73" spans="1:17" x14ac:dyDescent="0.25">
      <c r="A73" t="s">
        <v>512</v>
      </c>
      <c r="B73" t="s">
        <v>765</v>
      </c>
      <c r="C73" t="s">
        <v>520</v>
      </c>
      <c r="D73">
        <v>23</v>
      </c>
      <c r="E73">
        <v>673</v>
      </c>
      <c r="F73" s="2">
        <v>0.97</v>
      </c>
      <c r="G73" s="2">
        <v>0.67</v>
      </c>
      <c r="H73">
        <v>4</v>
      </c>
      <c r="I73">
        <v>7</v>
      </c>
      <c r="J73">
        <v>31</v>
      </c>
      <c r="K73">
        <v>0</v>
      </c>
      <c r="L73">
        <v>0</v>
      </c>
      <c r="M73">
        <v>0</v>
      </c>
      <c r="N73">
        <v>0</v>
      </c>
      <c r="O73">
        <v>0</v>
      </c>
      <c r="P73">
        <f>VLOOKUP(TRIM(B73),'Draft 0 Pos'!$F$3:$H$256,3,FALSE)</f>
        <v>31</v>
      </c>
      <c r="Q73">
        <f t="shared" si="5"/>
        <v>0</v>
      </c>
    </row>
    <row r="74" spans="1:17" x14ac:dyDescent="0.25">
      <c r="A74" t="s">
        <v>512</v>
      </c>
      <c r="B74" t="s">
        <v>764</v>
      </c>
      <c r="C74" t="s">
        <v>1103</v>
      </c>
      <c r="D74">
        <v>185</v>
      </c>
      <c r="E74">
        <v>474</v>
      </c>
      <c r="F74" s="2">
        <v>0.94</v>
      </c>
      <c r="G74" s="2">
        <v>0.53</v>
      </c>
      <c r="H74">
        <v>18</v>
      </c>
      <c r="I74">
        <v>7</v>
      </c>
      <c r="J74">
        <v>143</v>
      </c>
      <c r="K74">
        <v>3.38</v>
      </c>
      <c r="L74">
        <v>1.88</v>
      </c>
      <c r="M74">
        <v>0</v>
      </c>
      <c r="N74">
        <v>3</v>
      </c>
      <c r="O74">
        <v>0</v>
      </c>
      <c r="P74">
        <f>VLOOKUP(TRIM(B74),'Draft 0 Pos'!$F$3:$H$256,3,FALSE)</f>
        <v>143</v>
      </c>
      <c r="Q74">
        <f t="shared" si="5"/>
        <v>0</v>
      </c>
    </row>
    <row r="75" spans="1:17" x14ac:dyDescent="0.25">
      <c r="A75" t="s">
        <v>516</v>
      </c>
    </row>
    <row r="76" spans="1:17" x14ac:dyDescent="0.25">
      <c r="A76" t="s">
        <v>512</v>
      </c>
      <c r="B76" t="s">
        <v>770</v>
      </c>
      <c r="C76" t="s">
        <v>638</v>
      </c>
      <c r="D76">
        <v>144</v>
      </c>
      <c r="E76">
        <v>1813</v>
      </c>
      <c r="F76" s="2">
        <v>0.9</v>
      </c>
      <c r="G76" s="2">
        <v>0.78</v>
      </c>
      <c r="H76">
        <v>19</v>
      </c>
      <c r="I76">
        <v>7</v>
      </c>
      <c r="J76">
        <v>146</v>
      </c>
      <c r="K76">
        <v>27</v>
      </c>
      <c r="L76">
        <v>4.5</v>
      </c>
      <c r="M76">
        <v>0</v>
      </c>
      <c r="N76">
        <v>0</v>
      </c>
      <c r="O76">
        <v>0</v>
      </c>
      <c r="P76">
        <f>VLOOKUP(TRIM(B76),'Draft 0 Pos'!$F$3:$H$256,3,FALSE)</f>
        <v>146</v>
      </c>
      <c r="Q76">
        <f t="shared" ref="Q76:Q77" si="6">IF(P76=J76,0,1)</f>
        <v>0</v>
      </c>
    </row>
    <row r="77" spans="1:17" x14ac:dyDescent="0.25">
      <c r="A77" t="s">
        <v>512</v>
      </c>
      <c r="B77" t="s">
        <v>762</v>
      </c>
      <c r="C77" t="s">
        <v>560</v>
      </c>
      <c r="D77" t="s">
        <v>761</v>
      </c>
      <c r="E77">
        <v>673</v>
      </c>
      <c r="F77" s="2">
        <v>0.82</v>
      </c>
      <c r="G77" s="2">
        <v>0.17</v>
      </c>
      <c r="H77">
        <v>23</v>
      </c>
      <c r="I77">
        <v>2</v>
      </c>
      <c r="J77">
        <v>178</v>
      </c>
      <c r="K77">
        <v>0</v>
      </c>
      <c r="L77">
        <v>0</v>
      </c>
      <c r="M77">
        <v>0</v>
      </c>
      <c r="N77">
        <v>0</v>
      </c>
      <c r="O77">
        <v>0</v>
      </c>
      <c r="P77">
        <f>VLOOKUP(TRIM(B77),'Draft 0 Pos'!$F$3:$H$256,3,FALSE)</f>
        <v>178</v>
      </c>
      <c r="Q77">
        <f t="shared" si="6"/>
        <v>0</v>
      </c>
    </row>
    <row r="78" spans="1:17" x14ac:dyDescent="0.25">
      <c r="A78" t="s">
        <v>509</v>
      </c>
    </row>
    <row r="79" spans="1:17" x14ac:dyDescent="0.25">
      <c r="A79" t="s">
        <v>760</v>
      </c>
    </row>
    <row r="80" spans="1:17" x14ac:dyDescent="0.25">
      <c r="C80" t="s">
        <v>552</v>
      </c>
      <c r="D80" t="s">
        <v>551</v>
      </c>
      <c r="F80" t="s">
        <v>550</v>
      </c>
      <c r="H80" t="s">
        <v>549</v>
      </c>
      <c r="K80" t="s">
        <v>548</v>
      </c>
    </row>
    <row r="81" spans="1:17" x14ac:dyDescent="0.25">
      <c r="A81" t="s">
        <v>547</v>
      </c>
      <c r="B81" t="s">
        <v>546</v>
      </c>
      <c r="C81" t="s">
        <v>545</v>
      </c>
      <c r="D81" t="s">
        <v>544</v>
      </c>
      <c r="E81" t="s">
        <v>543</v>
      </c>
      <c r="F81" t="s">
        <v>542</v>
      </c>
      <c r="G81" t="s">
        <v>541</v>
      </c>
      <c r="H81" t="s">
        <v>540</v>
      </c>
      <c r="I81" t="s">
        <v>539</v>
      </c>
      <c r="J81" t="s">
        <v>538</v>
      </c>
      <c r="K81" t="s">
        <v>592</v>
      </c>
      <c r="L81" t="s">
        <v>591</v>
      </c>
      <c r="M81" t="s">
        <v>590</v>
      </c>
      <c r="N81" t="s">
        <v>589</v>
      </c>
      <c r="O81" t="s">
        <v>588</v>
      </c>
    </row>
    <row r="82" spans="1:17" x14ac:dyDescent="0.25">
      <c r="A82" t="s">
        <v>587</v>
      </c>
      <c r="B82" t="s">
        <v>759</v>
      </c>
      <c r="C82" t="s">
        <v>1104</v>
      </c>
      <c r="D82">
        <v>59</v>
      </c>
      <c r="E82">
        <v>579</v>
      </c>
      <c r="F82" s="2">
        <v>0.99</v>
      </c>
      <c r="G82" s="2">
        <v>0.88</v>
      </c>
      <c r="H82">
        <v>9</v>
      </c>
      <c r="I82">
        <v>8</v>
      </c>
      <c r="J82">
        <v>72</v>
      </c>
      <c r="K82">
        <v>0.154</v>
      </c>
      <c r="L82">
        <v>1</v>
      </c>
      <c r="M82">
        <v>1</v>
      </c>
      <c r="N82">
        <v>3</v>
      </c>
      <c r="O82">
        <v>0</v>
      </c>
      <c r="P82">
        <f>VLOOKUP(TRIM(B82),'Draft 0 Pos'!$F$3:$H$256,3,FALSE)</f>
        <v>72</v>
      </c>
      <c r="Q82">
        <f t="shared" ref="Q82:Q94" si="7">IF(P82=J82,0,1)</f>
        <v>0</v>
      </c>
    </row>
    <row r="83" spans="1:17" x14ac:dyDescent="0.25">
      <c r="A83" t="s">
        <v>564</v>
      </c>
      <c r="B83" t="s">
        <v>758</v>
      </c>
      <c r="C83" t="s">
        <v>569</v>
      </c>
      <c r="D83">
        <v>172</v>
      </c>
      <c r="E83">
        <v>1186</v>
      </c>
      <c r="F83" s="2">
        <v>0.82</v>
      </c>
      <c r="G83" s="2">
        <v>0.55000000000000004</v>
      </c>
      <c r="H83">
        <v>22</v>
      </c>
      <c r="I83">
        <v>1</v>
      </c>
      <c r="J83">
        <v>169</v>
      </c>
      <c r="K83">
        <v>0.125</v>
      </c>
      <c r="L83">
        <v>2</v>
      </c>
      <c r="M83">
        <v>1</v>
      </c>
      <c r="N83">
        <v>2</v>
      </c>
      <c r="O83">
        <v>0</v>
      </c>
      <c r="P83">
        <f>VLOOKUP(TRIM(B83),'Draft 0 Pos'!$F$3:$H$256,3,FALSE)</f>
        <v>169</v>
      </c>
      <c r="Q83">
        <f t="shared" si="7"/>
        <v>0</v>
      </c>
    </row>
    <row r="84" spans="1:17" x14ac:dyDescent="0.25">
      <c r="A84" t="s">
        <v>584</v>
      </c>
      <c r="B84" t="s">
        <v>757</v>
      </c>
      <c r="C84" t="s">
        <v>577</v>
      </c>
      <c r="D84">
        <v>45</v>
      </c>
      <c r="E84">
        <v>16</v>
      </c>
      <c r="F84" s="2">
        <v>0.99</v>
      </c>
      <c r="G84" s="2">
        <v>0.99</v>
      </c>
      <c r="H84">
        <v>8</v>
      </c>
      <c r="I84">
        <v>1</v>
      </c>
      <c r="J84">
        <v>57</v>
      </c>
      <c r="K84">
        <v>0.32400000000000001</v>
      </c>
      <c r="L84">
        <v>8</v>
      </c>
      <c r="M84">
        <v>3</v>
      </c>
      <c r="N84">
        <v>9</v>
      </c>
      <c r="O84">
        <v>1</v>
      </c>
      <c r="P84">
        <f>VLOOKUP(TRIM(B84),'Draft 0 Pos'!$F$3:$H$256,3,FALSE)</f>
        <v>57</v>
      </c>
      <c r="Q84">
        <f t="shared" si="7"/>
        <v>0</v>
      </c>
    </row>
    <row r="85" spans="1:17" x14ac:dyDescent="0.25">
      <c r="A85" t="s">
        <v>581</v>
      </c>
      <c r="B85" t="s">
        <v>756</v>
      </c>
      <c r="C85" t="s">
        <v>633</v>
      </c>
      <c r="D85">
        <v>8</v>
      </c>
      <c r="E85">
        <v>412</v>
      </c>
      <c r="F85" s="2">
        <v>1</v>
      </c>
      <c r="G85" s="2">
        <v>0.99</v>
      </c>
      <c r="H85">
        <v>1</v>
      </c>
      <c r="I85">
        <v>8</v>
      </c>
      <c r="J85">
        <v>8</v>
      </c>
      <c r="K85">
        <v>0.188</v>
      </c>
      <c r="L85">
        <v>5</v>
      </c>
      <c r="M85">
        <v>1</v>
      </c>
      <c r="N85">
        <v>5</v>
      </c>
      <c r="O85">
        <v>0</v>
      </c>
      <c r="P85">
        <f>VLOOKUP(TRIM(B85),'Draft 0 Pos'!$F$3:$H$256,3,FALSE)</f>
        <v>8</v>
      </c>
      <c r="Q85">
        <f t="shared" si="7"/>
        <v>0</v>
      </c>
    </row>
    <row r="86" spans="1:17" x14ac:dyDescent="0.25">
      <c r="A86" t="s">
        <v>579</v>
      </c>
      <c r="B86" t="s">
        <v>755</v>
      </c>
      <c r="C86" t="s">
        <v>555</v>
      </c>
      <c r="D86">
        <v>9</v>
      </c>
      <c r="E86">
        <v>10</v>
      </c>
      <c r="F86" s="2">
        <v>1</v>
      </c>
      <c r="G86" s="2">
        <v>0.99</v>
      </c>
      <c r="H86">
        <v>2</v>
      </c>
      <c r="I86">
        <v>1</v>
      </c>
      <c r="J86">
        <v>9</v>
      </c>
      <c r="K86">
        <v>0.38500000000000001</v>
      </c>
      <c r="L86">
        <v>8</v>
      </c>
      <c r="M86">
        <v>4</v>
      </c>
      <c r="N86">
        <v>5</v>
      </c>
      <c r="O86">
        <v>2</v>
      </c>
      <c r="P86">
        <f>VLOOKUP(TRIM(B86),'Draft 0 Pos'!$F$3:$H$256,3,FALSE)</f>
        <v>9</v>
      </c>
      <c r="Q86">
        <f t="shared" si="7"/>
        <v>0</v>
      </c>
    </row>
    <row r="87" spans="1:17" x14ac:dyDescent="0.25">
      <c r="A87" t="s">
        <v>562</v>
      </c>
      <c r="B87" t="s">
        <v>754</v>
      </c>
      <c r="C87" t="s">
        <v>569</v>
      </c>
      <c r="D87">
        <v>88</v>
      </c>
      <c r="E87">
        <v>226</v>
      </c>
      <c r="F87" s="2">
        <v>0.89</v>
      </c>
      <c r="G87" s="2">
        <v>0.49</v>
      </c>
      <c r="H87">
        <v>13</v>
      </c>
      <c r="I87">
        <v>8</v>
      </c>
      <c r="J87">
        <v>104</v>
      </c>
      <c r="K87">
        <v>0.33300000000000002</v>
      </c>
      <c r="L87">
        <v>7</v>
      </c>
      <c r="M87">
        <v>1</v>
      </c>
      <c r="N87">
        <v>1</v>
      </c>
      <c r="O87">
        <v>0</v>
      </c>
      <c r="P87">
        <f>VLOOKUP(TRIM(B87),'Draft 0 Pos'!$F$3:$H$256,3,FALSE)</f>
        <v>104</v>
      </c>
      <c r="Q87">
        <f t="shared" si="7"/>
        <v>0</v>
      </c>
    </row>
    <row r="88" spans="1:17" x14ac:dyDescent="0.25">
      <c r="A88" t="s">
        <v>575</v>
      </c>
      <c r="B88" t="s">
        <v>753</v>
      </c>
      <c r="C88" t="s">
        <v>522</v>
      </c>
      <c r="D88">
        <v>18</v>
      </c>
      <c r="E88">
        <v>418</v>
      </c>
      <c r="F88" s="2">
        <v>1</v>
      </c>
      <c r="G88" s="2">
        <v>0.91</v>
      </c>
      <c r="H88">
        <v>3</v>
      </c>
      <c r="I88">
        <v>8</v>
      </c>
      <c r="J88">
        <v>24</v>
      </c>
      <c r="K88">
        <v>0.188</v>
      </c>
      <c r="L88">
        <v>4</v>
      </c>
      <c r="M88">
        <v>1</v>
      </c>
      <c r="N88">
        <v>4</v>
      </c>
      <c r="O88">
        <v>0</v>
      </c>
      <c r="P88">
        <f>VLOOKUP(TRIM(B88),'Draft 0 Pos'!$F$3:$H$256,3,FALSE)</f>
        <v>24</v>
      </c>
      <c r="Q88">
        <f t="shared" si="7"/>
        <v>0</v>
      </c>
    </row>
    <row r="89" spans="1:17" x14ac:dyDescent="0.25">
      <c r="A89" t="s">
        <v>557</v>
      </c>
      <c r="B89" t="s">
        <v>752</v>
      </c>
      <c r="C89" t="s">
        <v>555</v>
      </c>
      <c r="D89">
        <v>34</v>
      </c>
      <c r="E89">
        <v>178</v>
      </c>
      <c r="F89" s="2">
        <v>0.99</v>
      </c>
      <c r="G89" s="2">
        <v>0.95</v>
      </c>
      <c r="H89">
        <v>6</v>
      </c>
      <c r="I89">
        <v>1</v>
      </c>
      <c r="J89">
        <v>41</v>
      </c>
      <c r="K89">
        <v>0.33300000000000002</v>
      </c>
      <c r="L89">
        <v>5</v>
      </c>
      <c r="M89">
        <v>1</v>
      </c>
      <c r="N89">
        <v>5</v>
      </c>
      <c r="O89">
        <v>0</v>
      </c>
      <c r="P89">
        <f>VLOOKUP(TRIM(B89),'Draft 0 Pos'!$F$3:$H$256,3,FALSE)</f>
        <v>41</v>
      </c>
      <c r="Q89">
        <f t="shared" si="7"/>
        <v>0</v>
      </c>
    </row>
    <row r="90" spans="1:17" x14ac:dyDescent="0.25">
      <c r="A90" t="s">
        <v>557</v>
      </c>
      <c r="B90" t="s">
        <v>751</v>
      </c>
      <c r="C90" t="s">
        <v>560</v>
      </c>
      <c r="D90">
        <v>147</v>
      </c>
      <c r="E90">
        <v>139</v>
      </c>
      <c r="F90" s="2">
        <v>0.7</v>
      </c>
      <c r="G90" s="2">
        <v>0.51</v>
      </c>
      <c r="H90">
        <v>21</v>
      </c>
      <c r="I90">
        <v>8</v>
      </c>
      <c r="J90">
        <v>168</v>
      </c>
      <c r="K90">
        <v>0.32</v>
      </c>
      <c r="L90">
        <v>4</v>
      </c>
      <c r="M90">
        <v>2</v>
      </c>
      <c r="N90">
        <v>6</v>
      </c>
      <c r="O90">
        <v>0</v>
      </c>
      <c r="P90">
        <f>VLOOKUP(TRIM(B90),'Draft 0 Pos'!$F$3:$H$256,3,FALSE)</f>
        <v>168</v>
      </c>
      <c r="Q90">
        <f t="shared" si="7"/>
        <v>0</v>
      </c>
    </row>
    <row r="91" spans="1:17" x14ac:dyDescent="0.25">
      <c r="A91" t="s">
        <v>557</v>
      </c>
      <c r="B91" t="s">
        <v>750</v>
      </c>
      <c r="C91" t="s">
        <v>630</v>
      </c>
      <c r="D91">
        <v>61</v>
      </c>
      <c r="E91">
        <v>142</v>
      </c>
      <c r="F91" s="2">
        <v>0.99</v>
      </c>
      <c r="G91" s="2">
        <v>0.91</v>
      </c>
      <c r="H91">
        <v>10</v>
      </c>
      <c r="I91">
        <v>1</v>
      </c>
      <c r="J91">
        <v>73</v>
      </c>
      <c r="K91">
        <v>0.24</v>
      </c>
      <c r="L91">
        <v>3</v>
      </c>
      <c r="M91">
        <v>2</v>
      </c>
      <c r="N91">
        <v>5</v>
      </c>
      <c r="O91">
        <v>2</v>
      </c>
      <c r="P91">
        <f>VLOOKUP(TRIM(B91),'Draft 0 Pos'!$F$3:$H$256,3,FALSE)</f>
        <v>73</v>
      </c>
      <c r="Q91">
        <f t="shared" si="7"/>
        <v>0</v>
      </c>
    </row>
    <row r="92" spans="1:17" x14ac:dyDescent="0.25">
      <c r="A92" t="s">
        <v>557</v>
      </c>
      <c r="B92" t="s">
        <v>749</v>
      </c>
      <c r="C92" t="s">
        <v>594</v>
      </c>
      <c r="D92">
        <v>30</v>
      </c>
      <c r="E92">
        <v>384</v>
      </c>
      <c r="F92" s="2">
        <v>0.99</v>
      </c>
      <c r="G92" s="2">
        <v>0.97</v>
      </c>
      <c r="H92">
        <v>5</v>
      </c>
      <c r="I92">
        <v>8</v>
      </c>
      <c r="J92">
        <v>40</v>
      </c>
      <c r="K92">
        <v>0.29599999999999999</v>
      </c>
      <c r="L92">
        <v>4</v>
      </c>
      <c r="M92">
        <v>0</v>
      </c>
      <c r="N92">
        <v>2</v>
      </c>
      <c r="O92">
        <v>1</v>
      </c>
      <c r="P92">
        <f>VLOOKUP(TRIM(B92),'Draft 0 Pos'!$F$3:$H$256,3,FALSE)</f>
        <v>40</v>
      </c>
      <c r="Q92">
        <f t="shared" si="7"/>
        <v>0</v>
      </c>
    </row>
    <row r="93" spans="1:17" x14ac:dyDescent="0.25">
      <c r="A93" t="s">
        <v>557</v>
      </c>
      <c r="B93" t="s">
        <v>748</v>
      </c>
      <c r="C93" t="s">
        <v>531</v>
      </c>
      <c r="D93">
        <v>93</v>
      </c>
      <c r="E93">
        <v>35</v>
      </c>
      <c r="F93" s="2">
        <v>0.99</v>
      </c>
      <c r="G93" s="2">
        <v>0.98</v>
      </c>
      <c r="H93">
        <v>14</v>
      </c>
      <c r="I93">
        <v>1</v>
      </c>
      <c r="J93">
        <v>105</v>
      </c>
      <c r="K93">
        <v>0.36699999999999999</v>
      </c>
      <c r="L93">
        <v>8</v>
      </c>
      <c r="M93">
        <v>3</v>
      </c>
      <c r="N93">
        <v>6</v>
      </c>
      <c r="O93">
        <v>0</v>
      </c>
      <c r="P93">
        <f>VLOOKUP(TRIM(B93),'Draft 0 Pos'!$F$3:$H$256,3,FALSE)</f>
        <v>105</v>
      </c>
      <c r="Q93">
        <f t="shared" si="7"/>
        <v>0</v>
      </c>
    </row>
    <row r="94" spans="1:17" x14ac:dyDescent="0.25">
      <c r="A94" t="s">
        <v>554</v>
      </c>
      <c r="B94" t="s">
        <v>747</v>
      </c>
      <c r="C94" t="s">
        <v>1103</v>
      </c>
      <c r="D94">
        <v>70</v>
      </c>
      <c r="E94">
        <v>1824</v>
      </c>
      <c r="F94" s="2">
        <v>0.99</v>
      </c>
      <c r="G94" s="2">
        <v>0.94</v>
      </c>
      <c r="H94">
        <v>11</v>
      </c>
      <c r="I94">
        <v>8</v>
      </c>
      <c r="J94">
        <v>88</v>
      </c>
      <c r="K94">
        <v>5.6000000000000001E-2</v>
      </c>
      <c r="L94">
        <v>1</v>
      </c>
      <c r="M94">
        <v>0</v>
      </c>
      <c r="N94">
        <v>0</v>
      </c>
      <c r="O94">
        <v>0</v>
      </c>
      <c r="P94">
        <f>VLOOKUP(TRIM(B94),'Draft 0 Pos'!$F$3:$H$256,3,FALSE)</f>
        <v>88</v>
      </c>
      <c r="Q94">
        <f t="shared" si="7"/>
        <v>0</v>
      </c>
    </row>
    <row r="95" spans="1:17" x14ac:dyDescent="0.25">
      <c r="A95" t="s">
        <v>516</v>
      </c>
    </row>
    <row r="96" spans="1:17" x14ac:dyDescent="0.25">
      <c r="A96" t="s">
        <v>587</v>
      </c>
      <c r="B96" t="s">
        <v>746</v>
      </c>
      <c r="C96" t="s">
        <v>514</v>
      </c>
      <c r="D96">
        <v>182</v>
      </c>
      <c r="E96">
        <v>1228</v>
      </c>
      <c r="F96" s="2">
        <v>0.91</v>
      </c>
      <c r="G96" s="2">
        <v>0.65</v>
      </c>
      <c r="H96">
        <v>29</v>
      </c>
      <c r="I96">
        <v>8</v>
      </c>
      <c r="J96">
        <v>232</v>
      </c>
      <c r="K96">
        <v>8.3000000000000004E-2</v>
      </c>
      <c r="L96">
        <v>3</v>
      </c>
      <c r="M96">
        <v>0</v>
      </c>
      <c r="N96">
        <v>1</v>
      </c>
      <c r="O96">
        <v>0</v>
      </c>
      <c r="P96">
        <f>VLOOKUP(TRIM(B96),'Draft 0 Pos'!$F$3:$H$256,3,FALSE)</f>
        <v>232</v>
      </c>
      <c r="Q96">
        <f t="shared" ref="Q96:Q102" si="8">IF(P96=J96,0,1)</f>
        <v>0</v>
      </c>
    </row>
    <row r="97" spans="1:17" x14ac:dyDescent="0.25">
      <c r="A97" t="s">
        <v>587</v>
      </c>
      <c r="B97" t="s">
        <v>745</v>
      </c>
      <c r="C97" t="s">
        <v>517</v>
      </c>
      <c r="D97">
        <v>189</v>
      </c>
      <c r="E97">
        <v>36</v>
      </c>
      <c r="F97" s="2">
        <v>0.85</v>
      </c>
      <c r="G97" s="2">
        <v>0.65</v>
      </c>
      <c r="H97">
        <v>30</v>
      </c>
      <c r="I97">
        <v>1</v>
      </c>
      <c r="J97">
        <v>233</v>
      </c>
      <c r="K97">
        <v>0.33300000000000002</v>
      </c>
      <c r="L97">
        <v>5</v>
      </c>
      <c r="M97">
        <v>4</v>
      </c>
      <c r="N97">
        <v>8</v>
      </c>
      <c r="O97">
        <v>0</v>
      </c>
      <c r="P97">
        <f>VLOOKUP(TRIM(B97),'Draft 0 Pos'!$F$3:$H$256,3,FALSE)</f>
        <v>233</v>
      </c>
      <c r="Q97">
        <f t="shared" si="8"/>
        <v>0</v>
      </c>
    </row>
    <row r="98" spans="1:17" x14ac:dyDescent="0.25">
      <c r="A98" t="s">
        <v>581</v>
      </c>
      <c r="B98" t="s">
        <v>744</v>
      </c>
      <c r="C98" t="s">
        <v>1104</v>
      </c>
      <c r="D98">
        <v>150</v>
      </c>
      <c r="E98">
        <v>1749</v>
      </c>
      <c r="F98" s="2">
        <v>0.72</v>
      </c>
      <c r="G98" s="2">
        <v>0.32</v>
      </c>
      <c r="H98">
        <v>24</v>
      </c>
      <c r="I98">
        <v>1</v>
      </c>
      <c r="J98">
        <v>185</v>
      </c>
      <c r="K98">
        <v>0.1</v>
      </c>
      <c r="L98">
        <v>1</v>
      </c>
      <c r="M98">
        <v>0</v>
      </c>
      <c r="N98">
        <v>0</v>
      </c>
      <c r="O98">
        <v>0</v>
      </c>
      <c r="P98">
        <f>VLOOKUP(TRIM(B98),'Draft 0 Pos'!$F$3:$H$256,3,FALSE)</f>
        <v>185</v>
      </c>
      <c r="Q98">
        <f t="shared" si="8"/>
        <v>0</v>
      </c>
    </row>
    <row r="99" spans="1:17" x14ac:dyDescent="0.25">
      <c r="A99" t="s">
        <v>557</v>
      </c>
      <c r="B99" t="s">
        <v>743</v>
      </c>
      <c r="C99" t="s">
        <v>514</v>
      </c>
      <c r="D99">
        <v>173</v>
      </c>
      <c r="E99">
        <v>459</v>
      </c>
      <c r="F99" s="2">
        <v>0.43</v>
      </c>
      <c r="G99" s="2">
        <v>0.24</v>
      </c>
      <c r="H99">
        <v>27</v>
      </c>
      <c r="I99">
        <v>8</v>
      </c>
      <c r="J99">
        <v>216</v>
      </c>
      <c r="K99">
        <v>0.33300000000000002</v>
      </c>
      <c r="L99">
        <v>4</v>
      </c>
      <c r="M99">
        <v>0</v>
      </c>
      <c r="N99">
        <v>2</v>
      </c>
      <c r="O99">
        <v>0</v>
      </c>
      <c r="P99">
        <f>VLOOKUP(TRIM(B99),'Draft 0 Pos'!$F$3:$H$256,3,FALSE)</f>
        <v>216</v>
      </c>
      <c r="Q99">
        <f t="shared" si="8"/>
        <v>0</v>
      </c>
    </row>
    <row r="100" spans="1:17" x14ac:dyDescent="0.25">
      <c r="A100" t="s">
        <v>557</v>
      </c>
      <c r="B100" t="s">
        <v>742</v>
      </c>
      <c r="C100" t="s">
        <v>630</v>
      </c>
      <c r="D100">
        <v>164</v>
      </c>
      <c r="E100">
        <v>1823</v>
      </c>
      <c r="F100" s="2">
        <v>0.8</v>
      </c>
      <c r="G100" s="2">
        <v>0.42</v>
      </c>
      <c r="H100">
        <v>25</v>
      </c>
      <c r="I100">
        <v>8</v>
      </c>
      <c r="J100">
        <v>200</v>
      </c>
      <c r="K100">
        <v>6.7000000000000004E-2</v>
      </c>
      <c r="L100">
        <v>0</v>
      </c>
      <c r="M100">
        <v>0</v>
      </c>
      <c r="N100">
        <v>0</v>
      </c>
      <c r="O100">
        <v>0</v>
      </c>
      <c r="P100">
        <f>VLOOKUP(TRIM(B100),'Draft 0 Pos'!$F$3:$H$256,3,FALSE)</f>
        <v>200</v>
      </c>
      <c r="Q100">
        <f t="shared" si="8"/>
        <v>0</v>
      </c>
    </row>
    <row r="101" spans="1:17" x14ac:dyDescent="0.25">
      <c r="A101" t="s">
        <v>557</v>
      </c>
      <c r="B101" t="s">
        <v>741</v>
      </c>
      <c r="C101" t="s">
        <v>514</v>
      </c>
      <c r="D101">
        <v>178</v>
      </c>
      <c r="E101">
        <v>605</v>
      </c>
      <c r="F101" s="2">
        <v>0.54</v>
      </c>
      <c r="G101" s="2">
        <v>0.28999999999999998</v>
      </c>
      <c r="H101">
        <v>28</v>
      </c>
      <c r="I101">
        <v>1</v>
      </c>
      <c r="J101">
        <v>217</v>
      </c>
      <c r="K101">
        <v>0.25</v>
      </c>
      <c r="L101">
        <v>4</v>
      </c>
      <c r="M101">
        <v>0</v>
      </c>
      <c r="N101">
        <v>0</v>
      </c>
      <c r="O101">
        <v>0</v>
      </c>
      <c r="P101">
        <f>VLOOKUP(TRIM(B101),'Draft 0 Pos'!$F$3:$H$256,3,FALSE)</f>
        <v>217</v>
      </c>
      <c r="Q101">
        <f t="shared" si="8"/>
        <v>0</v>
      </c>
    </row>
    <row r="102" spans="1:17" x14ac:dyDescent="0.25">
      <c r="A102" t="s">
        <v>557</v>
      </c>
      <c r="B102" t="s">
        <v>740</v>
      </c>
      <c r="C102" t="s">
        <v>605</v>
      </c>
      <c r="D102">
        <v>166</v>
      </c>
      <c r="E102">
        <v>443</v>
      </c>
      <c r="F102" s="2">
        <v>0.87</v>
      </c>
      <c r="G102" s="2">
        <v>0.45</v>
      </c>
      <c r="H102">
        <v>26</v>
      </c>
      <c r="I102">
        <v>1</v>
      </c>
      <c r="J102">
        <v>201</v>
      </c>
      <c r="K102">
        <v>0.318</v>
      </c>
      <c r="L102">
        <v>1</v>
      </c>
      <c r="M102">
        <v>1</v>
      </c>
      <c r="N102">
        <v>3</v>
      </c>
      <c r="O102">
        <v>0</v>
      </c>
      <c r="P102">
        <f>VLOOKUP(TRIM(B102),'Draft 0 Pos'!$F$3:$H$256,3,FALSE)</f>
        <v>201</v>
      </c>
      <c r="Q102">
        <f t="shared" si="8"/>
        <v>0</v>
      </c>
    </row>
    <row r="103" spans="1:17" x14ac:dyDescent="0.25">
      <c r="A103" t="s">
        <v>739</v>
      </c>
    </row>
    <row r="104" spans="1:17" x14ac:dyDescent="0.25">
      <c r="C104" t="s">
        <v>552</v>
      </c>
      <c r="D104" t="s">
        <v>551</v>
      </c>
      <c r="F104" t="s">
        <v>550</v>
      </c>
      <c r="H104" t="s">
        <v>549</v>
      </c>
      <c r="K104" t="s">
        <v>548</v>
      </c>
    </row>
    <row r="105" spans="1:17" x14ac:dyDescent="0.25">
      <c r="A105" t="s">
        <v>547</v>
      </c>
      <c r="B105" t="s">
        <v>546</v>
      </c>
      <c r="C105" t="s">
        <v>545</v>
      </c>
      <c r="D105" t="s">
        <v>544</v>
      </c>
      <c r="E105" t="s">
        <v>543</v>
      </c>
      <c r="F105" t="s">
        <v>542</v>
      </c>
      <c r="G105" t="s">
        <v>541</v>
      </c>
      <c r="H105" t="s">
        <v>540</v>
      </c>
      <c r="I105" t="s">
        <v>539</v>
      </c>
      <c r="J105" t="s">
        <v>538</v>
      </c>
      <c r="K105" t="s">
        <v>537</v>
      </c>
      <c r="L105" t="s">
        <v>536</v>
      </c>
      <c r="M105" t="s">
        <v>535</v>
      </c>
      <c r="N105" t="s">
        <v>534</v>
      </c>
      <c r="O105" t="s">
        <v>533</v>
      </c>
    </row>
    <row r="106" spans="1:17" x14ac:dyDescent="0.25">
      <c r="A106" t="s">
        <v>512</v>
      </c>
      <c r="B106" t="s">
        <v>738</v>
      </c>
      <c r="C106" t="s">
        <v>529</v>
      </c>
      <c r="D106">
        <v>19</v>
      </c>
      <c r="E106">
        <v>1</v>
      </c>
      <c r="F106" s="2">
        <v>0.97</v>
      </c>
      <c r="G106" s="2">
        <v>0.91</v>
      </c>
      <c r="H106">
        <v>4</v>
      </c>
      <c r="I106">
        <v>1</v>
      </c>
      <c r="J106">
        <v>25</v>
      </c>
      <c r="K106">
        <v>0</v>
      </c>
      <c r="L106">
        <v>0.56999999999999995</v>
      </c>
      <c r="M106">
        <v>2</v>
      </c>
      <c r="N106">
        <v>27</v>
      </c>
      <c r="O106">
        <v>0</v>
      </c>
      <c r="P106">
        <f>VLOOKUP(TRIM(B106),'Draft 0 Pos'!$F$3:$H$256,3,FALSE)</f>
        <v>25</v>
      </c>
      <c r="Q106">
        <f t="shared" ref="Q106:Q114" si="9">IF(P106=J106,0,1)</f>
        <v>0</v>
      </c>
    </row>
    <row r="107" spans="1:17" x14ac:dyDescent="0.25">
      <c r="A107" t="s">
        <v>512</v>
      </c>
      <c r="B107" t="s">
        <v>737</v>
      </c>
      <c r="C107" t="s">
        <v>1101</v>
      </c>
      <c r="D107">
        <v>123</v>
      </c>
      <c r="E107">
        <v>1720</v>
      </c>
      <c r="F107" s="2">
        <v>0.8</v>
      </c>
      <c r="G107" s="2">
        <v>0.55000000000000004</v>
      </c>
      <c r="H107">
        <v>18</v>
      </c>
      <c r="I107">
        <v>1</v>
      </c>
      <c r="J107">
        <v>137</v>
      </c>
      <c r="K107">
        <v>7.2</v>
      </c>
      <c r="L107">
        <v>1.7</v>
      </c>
      <c r="M107">
        <v>0</v>
      </c>
      <c r="N107">
        <v>8</v>
      </c>
      <c r="O107">
        <v>0</v>
      </c>
      <c r="P107">
        <f>VLOOKUP(TRIM(B107),'Draft 0 Pos'!$F$3:$H$256,3,FALSE)</f>
        <v>137</v>
      </c>
      <c r="Q107">
        <f t="shared" si="9"/>
        <v>0</v>
      </c>
    </row>
    <row r="108" spans="1:17" x14ac:dyDescent="0.25">
      <c r="A108" t="s">
        <v>512</v>
      </c>
      <c r="B108" t="s">
        <v>736</v>
      </c>
      <c r="C108" t="s">
        <v>594</v>
      </c>
      <c r="D108">
        <v>138</v>
      </c>
      <c r="E108">
        <v>259</v>
      </c>
      <c r="F108" s="2">
        <v>0.96</v>
      </c>
      <c r="G108" s="2">
        <v>0.83</v>
      </c>
      <c r="H108">
        <v>20</v>
      </c>
      <c r="I108">
        <v>1</v>
      </c>
      <c r="J108">
        <v>153</v>
      </c>
      <c r="K108">
        <v>4.09</v>
      </c>
      <c r="L108">
        <v>1.0900000000000001</v>
      </c>
      <c r="M108">
        <v>0</v>
      </c>
      <c r="N108">
        <v>9</v>
      </c>
      <c r="O108">
        <v>0</v>
      </c>
      <c r="P108">
        <f>VLOOKUP(TRIM(B108),'Draft 0 Pos'!$F$3:$H$256,3,FALSE)</f>
        <v>153</v>
      </c>
      <c r="Q108">
        <f t="shared" si="9"/>
        <v>0</v>
      </c>
    </row>
    <row r="109" spans="1:17" x14ac:dyDescent="0.25">
      <c r="A109" t="s">
        <v>512</v>
      </c>
      <c r="B109" t="s">
        <v>735</v>
      </c>
      <c r="C109" t="s">
        <v>529</v>
      </c>
      <c r="D109">
        <v>104</v>
      </c>
      <c r="E109">
        <v>51</v>
      </c>
      <c r="F109" s="2">
        <v>0.96</v>
      </c>
      <c r="G109" s="2">
        <v>0.88</v>
      </c>
      <c r="H109">
        <v>16</v>
      </c>
      <c r="I109">
        <v>1</v>
      </c>
      <c r="J109">
        <v>121</v>
      </c>
      <c r="K109">
        <v>3.75</v>
      </c>
      <c r="L109">
        <v>1.08</v>
      </c>
      <c r="M109">
        <v>1</v>
      </c>
      <c r="N109">
        <v>15</v>
      </c>
      <c r="O109">
        <v>0</v>
      </c>
      <c r="P109">
        <f>VLOOKUP(TRIM(B109),'Draft 0 Pos'!$F$3:$H$256,3,FALSE)</f>
        <v>121</v>
      </c>
      <c r="Q109">
        <f t="shared" si="9"/>
        <v>0</v>
      </c>
    </row>
    <row r="110" spans="1:17" x14ac:dyDescent="0.25">
      <c r="A110" t="s">
        <v>512</v>
      </c>
      <c r="B110" t="s">
        <v>734</v>
      </c>
      <c r="C110" t="s">
        <v>630</v>
      </c>
      <c r="D110">
        <v>102</v>
      </c>
      <c r="E110">
        <v>408</v>
      </c>
      <c r="F110" s="2">
        <v>0.79</v>
      </c>
      <c r="G110" s="2">
        <v>0.32</v>
      </c>
      <c r="H110">
        <v>15</v>
      </c>
      <c r="I110">
        <v>8</v>
      </c>
      <c r="J110">
        <v>120</v>
      </c>
      <c r="K110">
        <v>0</v>
      </c>
      <c r="L110">
        <v>1</v>
      </c>
      <c r="M110">
        <v>0</v>
      </c>
      <c r="N110">
        <v>1</v>
      </c>
      <c r="O110">
        <v>0</v>
      </c>
      <c r="P110">
        <f>VLOOKUP(TRIM(B110),'Draft 0 Pos'!$F$3:$H$256,3,FALSE)</f>
        <v>120</v>
      </c>
      <c r="Q110">
        <f t="shared" si="9"/>
        <v>0</v>
      </c>
    </row>
    <row r="111" spans="1:17" x14ac:dyDescent="0.25">
      <c r="A111" t="s">
        <v>512</v>
      </c>
      <c r="B111" t="s">
        <v>733</v>
      </c>
      <c r="C111" t="s">
        <v>558</v>
      </c>
      <c r="D111">
        <v>137</v>
      </c>
      <c r="E111">
        <v>49</v>
      </c>
      <c r="F111" s="2">
        <v>0.94</v>
      </c>
      <c r="G111" s="2">
        <v>0.73</v>
      </c>
      <c r="H111">
        <v>19</v>
      </c>
      <c r="I111">
        <v>8</v>
      </c>
      <c r="J111">
        <v>152</v>
      </c>
      <c r="K111">
        <v>1.8</v>
      </c>
      <c r="L111">
        <v>1.4</v>
      </c>
      <c r="M111">
        <v>1</v>
      </c>
      <c r="N111">
        <v>15</v>
      </c>
      <c r="O111">
        <v>0</v>
      </c>
      <c r="P111">
        <f>VLOOKUP(TRIM(B111),'Draft 0 Pos'!$F$3:$H$256,3,FALSE)</f>
        <v>152</v>
      </c>
      <c r="Q111">
        <f t="shared" si="9"/>
        <v>0</v>
      </c>
    </row>
    <row r="112" spans="1:17" x14ac:dyDescent="0.25">
      <c r="A112" t="s">
        <v>512</v>
      </c>
      <c r="B112" t="s">
        <v>732</v>
      </c>
      <c r="C112" t="s">
        <v>1104</v>
      </c>
      <c r="D112">
        <v>43</v>
      </c>
      <c r="E112">
        <v>434</v>
      </c>
      <c r="F112" s="2">
        <v>0.97</v>
      </c>
      <c r="G112" s="2">
        <v>0.75</v>
      </c>
      <c r="H112">
        <v>7</v>
      </c>
      <c r="I112">
        <v>8</v>
      </c>
      <c r="J112">
        <v>56</v>
      </c>
      <c r="K112">
        <v>6.75</v>
      </c>
      <c r="L112">
        <v>1.1200000000000001</v>
      </c>
      <c r="M112">
        <v>0</v>
      </c>
      <c r="N112">
        <v>7</v>
      </c>
      <c r="O112">
        <v>0</v>
      </c>
      <c r="P112">
        <f>VLOOKUP(TRIM(B112),'Draft 0 Pos'!$F$3:$H$256,3,FALSE)</f>
        <v>56</v>
      </c>
      <c r="Q112">
        <f t="shared" si="9"/>
        <v>0</v>
      </c>
    </row>
    <row r="113" spans="1:17" x14ac:dyDescent="0.25">
      <c r="A113" t="s">
        <v>512</v>
      </c>
      <c r="B113" t="s">
        <v>731</v>
      </c>
      <c r="C113" t="s">
        <v>572</v>
      </c>
      <c r="D113">
        <v>121</v>
      </c>
      <c r="E113">
        <v>50</v>
      </c>
      <c r="F113" s="2">
        <v>0.94</v>
      </c>
      <c r="G113" s="2">
        <v>0.89</v>
      </c>
      <c r="H113">
        <v>17</v>
      </c>
      <c r="I113">
        <v>8</v>
      </c>
      <c r="J113">
        <v>136</v>
      </c>
      <c r="K113">
        <v>0</v>
      </c>
      <c r="L113">
        <v>0</v>
      </c>
      <c r="M113">
        <v>0</v>
      </c>
      <c r="N113">
        <v>4</v>
      </c>
      <c r="O113">
        <v>3</v>
      </c>
      <c r="P113">
        <f>VLOOKUP(TRIM(B113),'Draft 0 Pos'!$F$3:$H$256,3,FALSE)</f>
        <v>136</v>
      </c>
      <c r="Q113">
        <f t="shared" si="9"/>
        <v>0</v>
      </c>
    </row>
    <row r="114" spans="1:17" x14ac:dyDescent="0.25">
      <c r="A114" t="s">
        <v>512</v>
      </c>
      <c r="B114" t="s">
        <v>730</v>
      </c>
      <c r="C114" t="s">
        <v>514</v>
      </c>
      <c r="D114">
        <v>78</v>
      </c>
      <c r="E114">
        <v>9</v>
      </c>
      <c r="F114" s="2">
        <v>0.82</v>
      </c>
      <c r="G114" s="2">
        <v>0.64</v>
      </c>
      <c r="H114">
        <v>12</v>
      </c>
      <c r="I114">
        <v>1</v>
      </c>
      <c r="J114">
        <v>89</v>
      </c>
      <c r="K114">
        <v>1.59</v>
      </c>
      <c r="L114">
        <v>0.62</v>
      </c>
      <c r="M114">
        <v>1</v>
      </c>
      <c r="N114">
        <v>15</v>
      </c>
      <c r="O114">
        <v>0</v>
      </c>
      <c r="P114">
        <f>VLOOKUP(TRIM(B114),'Draft 0 Pos'!$F$3:$H$256,3,FALSE)</f>
        <v>89</v>
      </c>
      <c r="Q114">
        <f t="shared" si="9"/>
        <v>0</v>
      </c>
    </row>
    <row r="115" spans="1:17" x14ac:dyDescent="0.25">
      <c r="A115" t="s">
        <v>516</v>
      </c>
    </row>
    <row r="116" spans="1:17" x14ac:dyDescent="0.25">
      <c r="A116" t="s">
        <v>512</v>
      </c>
      <c r="B116" t="s">
        <v>729</v>
      </c>
      <c r="C116" t="s">
        <v>1102</v>
      </c>
      <c r="D116">
        <v>149</v>
      </c>
      <c r="E116">
        <v>1809</v>
      </c>
      <c r="F116" s="2">
        <v>0.73</v>
      </c>
      <c r="G116" s="2">
        <v>0.47</v>
      </c>
      <c r="H116">
        <v>23</v>
      </c>
      <c r="I116">
        <v>8</v>
      </c>
      <c r="J116">
        <v>184</v>
      </c>
      <c r="K116">
        <v>14.73</v>
      </c>
      <c r="L116">
        <v>2.1800000000000002</v>
      </c>
      <c r="M116">
        <v>0</v>
      </c>
      <c r="N116">
        <v>2</v>
      </c>
      <c r="O116">
        <v>0</v>
      </c>
      <c r="P116">
        <f>VLOOKUP(TRIM(B116),'Draft 0 Pos'!$F$3:$H$256,3,FALSE)</f>
        <v>184</v>
      </c>
      <c r="Q116">
        <f t="shared" ref="Q116" si="10">IF(P116=J116,0,1)</f>
        <v>0</v>
      </c>
    </row>
    <row r="117" spans="1:17" x14ac:dyDescent="0.25">
      <c r="A117" t="s">
        <v>509</v>
      </c>
    </row>
    <row r="118" spans="1:17" x14ac:dyDescent="0.25">
      <c r="A118" t="s">
        <v>728</v>
      </c>
    </row>
    <row r="119" spans="1:17" x14ac:dyDescent="0.25">
      <c r="C119" t="s">
        <v>552</v>
      </c>
      <c r="D119" t="s">
        <v>551</v>
      </c>
      <c r="F119" t="s">
        <v>550</v>
      </c>
      <c r="H119" t="s">
        <v>549</v>
      </c>
      <c r="K119" t="s">
        <v>548</v>
      </c>
    </row>
    <row r="120" spans="1:17" x14ac:dyDescent="0.25">
      <c r="A120" t="s">
        <v>547</v>
      </c>
      <c r="B120" t="s">
        <v>546</v>
      </c>
      <c r="C120" t="s">
        <v>545</v>
      </c>
      <c r="D120" t="s">
        <v>544</v>
      </c>
      <c r="E120" t="s">
        <v>543</v>
      </c>
      <c r="F120" t="s">
        <v>542</v>
      </c>
      <c r="G120" t="s">
        <v>541</v>
      </c>
      <c r="H120" t="s">
        <v>540</v>
      </c>
      <c r="I120" t="s">
        <v>539</v>
      </c>
      <c r="J120" t="s">
        <v>538</v>
      </c>
      <c r="K120" t="s">
        <v>592</v>
      </c>
      <c r="L120" t="s">
        <v>591</v>
      </c>
      <c r="M120" t="s">
        <v>590</v>
      </c>
      <c r="N120" t="s">
        <v>589</v>
      </c>
      <c r="O120" t="s">
        <v>588</v>
      </c>
    </row>
    <row r="121" spans="1:17" x14ac:dyDescent="0.25">
      <c r="A121" t="s">
        <v>587</v>
      </c>
      <c r="B121" t="s">
        <v>727</v>
      </c>
      <c r="C121" t="s">
        <v>560</v>
      </c>
      <c r="D121">
        <v>176</v>
      </c>
      <c r="E121">
        <v>1756</v>
      </c>
      <c r="F121" s="2">
        <v>0.94</v>
      </c>
      <c r="G121" s="2">
        <v>0.73</v>
      </c>
      <c r="H121">
        <v>24</v>
      </c>
      <c r="I121">
        <v>5</v>
      </c>
      <c r="J121">
        <v>189</v>
      </c>
      <c r="K121">
        <v>0.17899999999999999</v>
      </c>
      <c r="L121">
        <v>2</v>
      </c>
      <c r="M121">
        <v>0</v>
      </c>
      <c r="N121">
        <v>0</v>
      </c>
      <c r="O121">
        <v>0</v>
      </c>
      <c r="P121">
        <f>VLOOKUP(TRIM(B121),'Draft 0 Pos'!$F$3:$H$256,3,FALSE)</f>
        <v>189</v>
      </c>
      <c r="Q121">
        <f t="shared" ref="Q121:Q133" si="11">IF(P121=J121,0,1)</f>
        <v>0</v>
      </c>
    </row>
    <row r="122" spans="1:17" x14ac:dyDescent="0.25">
      <c r="A122" t="s">
        <v>564</v>
      </c>
      <c r="B122" t="s">
        <v>726</v>
      </c>
      <c r="C122" t="s">
        <v>531</v>
      </c>
      <c r="D122">
        <v>12</v>
      </c>
      <c r="E122">
        <v>193</v>
      </c>
      <c r="F122" s="2">
        <v>1</v>
      </c>
      <c r="G122" s="2">
        <v>0.97</v>
      </c>
      <c r="H122">
        <v>2</v>
      </c>
      <c r="I122">
        <v>5</v>
      </c>
      <c r="J122">
        <v>13</v>
      </c>
      <c r="K122">
        <v>0.24099999999999999</v>
      </c>
      <c r="L122">
        <v>9</v>
      </c>
      <c r="M122">
        <v>1</v>
      </c>
      <c r="N122">
        <v>4</v>
      </c>
      <c r="O122">
        <v>0</v>
      </c>
      <c r="P122">
        <f>VLOOKUP(TRIM(B122),'Draft 0 Pos'!$F$3:$H$256,3,FALSE)</f>
        <v>13</v>
      </c>
      <c r="Q122">
        <f t="shared" si="11"/>
        <v>0</v>
      </c>
    </row>
    <row r="123" spans="1:17" x14ac:dyDescent="0.25">
      <c r="A123" t="s">
        <v>584</v>
      </c>
      <c r="B123" t="s">
        <v>725</v>
      </c>
      <c r="C123" t="s">
        <v>633</v>
      </c>
      <c r="D123">
        <v>33</v>
      </c>
      <c r="E123">
        <v>242</v>
      </c>
      <c r="F123" s="2">
        <v>1</v>
      </c>
      <c r="G123" s="2">
        <v>0.99</v>
      </c>
      <c r="H123">
        <v>4</v>
      </c>
      <c r="I123">
        <v>5</v>
      </c>
      <c r="J123">
        <v>29</v>
      </c>
      <c r="K123">
        <v>0.188</v>
      </c>
      <c r="L123">
        <v>7</v>
      </c>
      <c r="M123">
        <v>1</v>
      </c>
      <c r="N123">
        <v>5</v>
      </c>
      <c r="O123">
        <v>1</v>
      </c>
      <c r="P123">
        <f>VLOOKUP(TRIM(B123),'Draft 0 Pos'!$F$3:$H$256,3,FALSE)</f>
        <v>29</v>
      </c>
      <c r="Q123">
        <f t="shared" si="11"/>
        <v>0</v>
      </c>
    </row>
    <row r="124" spans="1:17" x14ac:dyDescent="0.25">
      <c r="A124" t="s">
        <v>581</v>
      </c>
      <c r="B124" t="s">
        <v>724</v>
      </c>
      <c r="C124" t="s">
        <v>582</v>
      </c>
      <c r="D124">
        <v>73</v>
      </c>
      <c r="E124">
        <v>1796</v>
      </c>
      <c r="F124" s="2">
        <v>0.95</v>
      </c>
      <c r="G124" s="2">
        <v>0.86</v>
      </c>
      <c r="H124">
        <v>9</v>
      </c>
      <c r="I124">
        <v>4</v>
      </c>
      <c r="J124">
        <v>68</v>
      </c>
      <c r="K124">
        <v>0.08</v>
      </c>
      <c r="L124">
        <v>2</v>
      </c>
      <c r="M124">
        <v>0</v>
      </c>
      <c r="N124">
        <v>2</v>
      </c>
      <c r="O124">
        <v>0</v>
      </c>
      <c r="P124">
        <f>VLOOKUP(TRIM(B124),'Draft 0 Pos'!$F$3:$H$256,3,FALSE)</f>
        <v>68</v>
      </c>
      <c r="Q124">
        <f t="shared" si="11"/>
        <v>0</v>
      </c>
    </row>
    <row r="125" spans="1:17" x14ac:dyDescent="0.25">
      <c r="A125" t="s">
        <v>579</v>
      </c>
      <c r="B125" t="s">
        <v>723</v>
      </c>
      <c r="C125" t="s">
        <v>510</v>
      </c>
      <c r="D125">
        <v>116</v>
      </c>
      <c r="E125">
        <v>28</v>
      </c>
      <c r="F125" s="2">
        <v>0.86</v>
      </c>
      <c r="G125" s="2">
        <v>0.74</v>
      </c>
      <c r="H125">
        <v>17</v>
      </c>
      <c r="I125">
        <v>4</v>
      </c>
      <c r="J125">
        <v>132</v>
      </c>
      <c r="K125">
        <v>0.36099999999999999</v>
      </c>
      <c r="L125">
        <v>8</v>
      </c>
      <c r="M125">
        <v>3</v>
      </c>
      <c r="N125">
        <v>6</v>
      </c>
      <c r="O125">
        <v>0</v>
      </c>
      <c r="P125">
        <f>VLOOKUP(TRIM(B125),'Draft 0 Pos'!$F$3:$H$256,3,FALSE)</f>
        <v>132</v>
      </c>
      <c r="Q125">
        <f t="shared" si="11"/>
        <v>0</v>
      </c>
    </row>
    <row r="126" spans="1:17" x14ac:dyDescent="0.25">
      <c r="A126" t="s">
        <v>562</v>
      </c>
      <c r="B126" t="s">
        <v>722</v>
      </c>
      <c r="C126" t="s">
        <v>1103</v>
      </c>
      <c r="D126">
        <v>57</v>
      </c>
      <c r="E126">
        <v>210</v>
      </c>
      <c r="F126" s="2">
        <v>0.99</v>
      </c>
      <c r="G126" s="2">
        <v>0.95</v>
      </c>
      <c r="H126">
        <v>8</v>
      </c>
      <c r="I126">
        <v>5</v>
      </c>
      <c r="J126">
        <v>61</v>
      </c>
      <c r="K126">
        <v>0.38500000000000001</v>
      </c>
      <c r="L126">
        <v>4</v>
      </c>
      <c r="M126">
        <v>1</v>
      </c>
      <c r="N126">
        <v>3</v>
      </c>
      <c r="O126">
        <v>0</v>
      </c>
      <c r="P126">
        <f>VLOOKUP(TRIM(B126),'Draft 0 Pos'!$F$3:$H$256,3,FALSE)</f>
        <v>61</v>
      </c>
      <c r="Q126">
        <f t="shared" si="11"/>
        <v>0</v>
      </c>
    </row>
    <row r="127" spans="1:17" x14ac:dyDescent="0.25">
      <c r="A127" t="s">
        <v>575</v>
      </c>
      <c r="B127" t="s">
        <v>721</v>
      </c>
      <c r="C127" t="s">
        <v>510</v>
      </c>
      <c r="D127">
        <v>130</v>
      </c>
      <c r="E127">
        <v>315</v>
      </c>
      <c r="F127" s="2">
        <v>0.98</v>
      </c>
      <c r="G127" s="2">
        <v>0.85</v>
      </c>
      <c r="H127">
        <v>16</v>
      </c>
      <c r="I127">
        <v>5</v>
      </c>
      <c r="J127">
        <v>125</v>
      </c>
      <c r="K127">
        <v>0.25700000000000001</v>
      </c>
      <c r="L127">
        <v>4</v>
      </c>
      <c r="M127">
        <v>0</v>
      </c>
      <c r="N127">
        <v>8</v>
      </c>
      <c r="O127">
        <v>0</v>
      </c>
      <c r="P127">
        <f>VLOOKUP(TRIM(B127),'Draft 0 Pos'!$F$3:$H$256,3,FALSE)</f>
        <v>125</v>
      </c>
      <c r="Q127">
        <f t="shared" si="11"/>
        <v>0</v>
      </c>
    </row>
    <row r="128" spans="1:17" x14ac:dyDescent="0.25">
      <c r="A128" t="s">
        <v>557</v>
      </c>
      <c r="B128" t="s">
        <v>720</v>
      </c>
      <c r="C128" t="s">
        <v>510</v>
      </c>
      <c r="D128">
        <v>4</v>
      </c>
      <c r="E128">
        <v>168</v>
      </c>
      <c r="F128" s="2">
        <v>1</v>
      </c>
      <c r="G128" s="2">
        <v>0.99</v>
      </c>
      <c r="H128">
        <v>1</v>
      </c>
      <c r="I128">
        <v>4</v>
      </c>
      <c r="J128">
        <v>4</v>
      </c>
      <c r="K128">
        <v>0.26200000000000001</v>
      </c>
      <c r="L128">
        <v>6</v>
      </c>
      <c r="M128">
        <v>1</v>
      </c>
      <c r="N128">
        <v>5</v>
      </c>
      <c r="O128">
        <v>1</v>
      </c>
      <c r="P128">
        <f>VLOOKUP(TRIM(B128),'Draft 0 Pos'!$F$3:$H$256,3,FALSE)</f>
        <v>4</v>
      </c>
      <c r="Q128">
        <f t="shared" si="11"/>
        <v>0</v>
      </c>
    </row>
    <row r="129" spans="1:17" x14ac:dyDescent="0.25">
      <c r="A129" t="s">
        <v>557</v>
      </c>
      <c r="B129" t="s">
        <v>719</v>
      </c>
      <c r="C129" t="s">
        <v>582</v>
      </c>
      <c r="D129">
        <v>75</v>
      </c>
      <c r="E129">
        <v>66</v>
      </c>
      <c r="F129" s="2">
        <v>0.99</v>
      </c>
      <c r="G129" s="2">
        <v>0.98</v>
      </c>
      <c r="H129">
        <v>10</v>
      </c>
      <c r="I129">
        <v>5</v>
      </c>
      <c r="J129">
        <v>77</v>
      </c>
      <c r="K129">
        <v>0.375</v>
      </c>
      <c r="L129">
        <v>6</v>
      </c>
      <c r="M129">
        <v>2</v>
      </c>
      <c r="N129">
        <v>8</v>
      </c>
      <c r="O129">
        <v>0</v>
      </c>
      <c r="P129">
        <f>VLOOKUP(TRIM(B129),'Draft 0 Pos'!$F$3:$H$256,3,FALSE)</f>
        <v>77</v>
      </c>
      <c r="Q129">
        <f t="shared" si="11"/>
        <v>0</v>
      </c>
    </row>
    <row r="130" spans="1:17" x14ac:dyDescent="0.25">
      <c r="A130" t="s">
        <v>557</v>
      </c>
      <c r="B130" t="s">
        <v>718</v>
      </c>
      <c r="C130" t="s">
        <v>569</v>
      </c>
      <c r="D130">
        <v>103</v>
      </c>
      <c r="E130">
        <v>130</v>
      </c>
      <c r="F130" s="2">
        <v>0.99</v>
      </c>
      <c r="G130" s="2">
        <v>0.92</v>
      </c>
      <c r="H130">
        <v>12</v>
      </c>
      <c r="I130">
        <v>5</v>
      </c>
      <c r="J130">
        <v>93</v>
      </c>
      <c r="K130">
        <v>0.38100000000000001</v>
      </c>
      <c r="L130">
        <v>3</v>
      </c>
      <c r="M130">
        <v>2</v>
      </c>
      <c r="N130">
        <v>6</v>
      </c>
      <c r="O130">
        <v>0</v>
      </c>
      <c r="P130">
        <f>VLOOKUP(TRIM(B130),'Draft 0 Pos'!$F$3:$H$256,3,FALSE)</f>
        <v>93</v>
      </c>
      <c r="Q130">
        <f t="shared" si="11"/>
        <v>0</v>
      </c>
    </row>
    <row r="131" spans="1:17" x14ac:dyDescent="0.25">
      <c r="A131" t="s">
        <v>557</v>
      </c>
      <c r="B131" t="s">
        <v>717</v>
      </c>
      <c r="C131" t="s">
        <v>594</v>
      </c>
      <c r="D131">
        <v>29</v>
      </c>
      <c r="E131">
        <v>273</v>
      </c>
      <c r="F131" s="2">
        <v>0.99</v>
      </c>
      <c r="G131" s="2">
        <v>0.97</v>
      </c>
      <c r="H131">
        <v>5</v>
      </c>
      <c r="I131">
        <v>4</v>
      </c>
      <c r="J131">
        <v>36</v>
      </c>
      <c r="K131">
        <v>0.34300000000000003</v>
      </c>
      <c r="L131">
        <v>4</v>
      </c>
      <c r="M131">
        <v>1</v>
      </c>
      <c r="N131">
        <v>2</v>
      </c>
      <c r="O131">
        <v>0</v>
      </c>
      <c r="P131">
        <f>VLOOKUP(TRIM(B131),'Draft 0 Pos'!$F$3:$H$256,3,FALSE)</f>
        <v>36</v>
      </c>
      <c r="Q131">
        <f t="shared" si="11"/>
        <v>0</v>
      </c>
    </row>
    <row r="132" spans="1:17" x14ac:dyDescent="0.25">
      <c r="A132" t="s">
        <v>557</v>
      </c>
      <c r="B132" t="s">
        <v>716</v>
      </c>
      <c r="C132" t="s">
        <v>517</v>
      </c>
      <c r="D132">
        <v>21</v>
      </c>
      <c r="E132">
        <v>559</v>
      </c>
      <c r="F132" s="2">
        <v>0.99</v>
      </c>
      <c r="G132" s="2">
        <v>0.88</v>
      </c>
      <c r="H132">
        <v>3</v>
      </c>
      <c r="I132">
        <v>4</v>
      </c>
      <c r="J132">
        <v>20</v>
      </c>
      <c r="K132">
        <v>0.219</v>
      </c>
      <c r="L132">
        <v>4</v>
      </c>
      <c r="M132">
        <v>0</v>
      </c>
      <c r="N132">
        <v>3</v>
      </c>
      <c r="O132">
        <v>0</v>
      </c>
      <c r="P132">
        <f>VLOOKUP(TRIM(B132),'Draft 0 Pos'!$F$3:$H$256,3,FALSE)</f>
        <v>20</v>
      </c>
      <c r="Q132">
        <f t="shared" si="11"/>
        <v>0</v>
      </c>
    </row>
    <row r="133" spans="1:17" x14ac:dyDescent="0.25">
      <c r="A133" t="s">
        <v>554</v>
      </c>
      <c r="B133" t="s">
        <v>715</v>
      </c>
      <c r="C133" t="s">
        <v>572</v>
      </c>
      <c r="D133">
        <v>48</v>
      </c>
      <c r="E133">
        <v>17</v>
      </c>
      <c r="F133" s="2">
        <v>0.99</v>
      </c>
      <c r="G133" s="2">
        <v>0.97</v>
      </c>
      <c r="H133">
        <v>7</v>
      </c>
      <c r="I133">
        <v>4</v>
      </c>
      <c r="J133">
        <v>52</v>
      </c>
      <c r="K133">
        <v>0.33300000000000002</v>
      </c>
      <c r="L133">
        <v>8</v>
      </c>
      <c r="M133">
        <v>3</v>
      </c>
      <c r="N133">
        <v>11</v>
      </c>
      <c r="O133">
        <v>0</v>
      </c>
      <c r="P133">
        <f>VLOOKUP(TRIM(B133),'Draft 0 Pos'!$F$3:$H$256,3,FALSE)</f>
        <v>52</v>
      </c>
      <c r="Q133">
        <f t="shared" si="11"/>
        <v>0</v>
      </c>
    </row>
    <row r="134" spans="1:17" x14ac:dyDescent="0.25">
      <c r="A134" t="s">
        <v>516</v>
      </c>
    </row>
    <row r="135" spans="1:17" x14ac:dyDescent="0.25">
      <c r="A135" t="s">
        <v>714</v>
      </c>
    </row>
    <row r="136" spans="1:17" x14ac:dyDescent="0.25">
      <c r="C136" t="s">
        <v>552</v>
      </c>
      <c r="D136" t="s">
        <v>551</v>
      </c>
      <c r="F136" t="s">
        <v>550</v>
      </c>
      <c r="H136" t="s">
        <v>549</v>
      </c>
      <c r="K136" t="s">
        <v>548</v>
      </c>
    </row>
    <row r="137" spans="1:17" x14ac:dyDescent="0.25">
      <c r="A137" t="s">
        <v>547</v>
      </c>
      <c r="B137" t="s">
        <v>546</v>
      </c>
      <c r="C137" t="s">
        <v>545</v>
      </c>
      <c r="D137" t="s">
        <v>544</v>
      </c>
      <c r="E137" t="s">
        <v>543</v>
      </c>
      <c r="F137" t="s">
        <v>542</v>
      </c>
      <c r="G137" t="s">
        <v>541</v>
      </c>
      <c r="H137" t="s">
        <v>540</v>
      </c>
      <c r="I137" t="s">
        <v>539</v>
      </c>
      <c r="J137" t="s">
        <v>538</v>
      </c>
      <c r="K137" t="s">
        <v>537</v>
      </c>
      <c r="L137" t="s">
        <v>536</v>
      </c>
      <c r="M137" t="s">
        <v>535</v>
      </c>
      <c r="N137" t="s">
        <v>534</v>
      </c>
      <c r="O137" t="s">
        <v>533</v>
      </c>
    </row>
    <row r="138" spans="1:17" x14ac:dyDescent="0.25">
      <c r="A138" t="s">
        <v>512</v>
      </c>
      <c r="B138" t="s">
        <v>704</v>
      </c>
      <c r="C138" t="s">
        <v>572</v>
      </c>
      <c r="D138">
        <v>90</v>
      </c>
      <c r="E138">
        <v>627</v>
      </c>
      <c r="F138" s="2">
        <v>0.97</v>
      </c>
      <c r="G138" s="2">
        <v>0.88</v>
      </c>
      <c r="H138">
        <v>11</v>
      </c>
      <c r="I138">
        <v>4</v>
      </c>
      <c r="J138">
        <v>84</v>
      </c>
      <c r="K138">
        <v>7</v>
      </c>
      <c r="L138">
        <v>1.44</v>
      </c>
      <c r="M138">
        <v>0</v>
      </c>
      <c r="N138">
        <v>7</v>
      </c>
      <c r="O138">
        <v>0</v>
      </c>
      <c r="P138">
        <f>VLOOKUP(TRIM(B138),'Draft 0 Pos'!$F$3:$H$256,3,FALSE)</f>
        <v>84</v>
      </c>
      <c r="Q138">
        <f t="shared" ref="Q138:Q146" si="12">IF(P138=J138,0,1)</f>
        <v>0</v>
      </c>
    </row>
    <row r="139" spans="1:17" x14ac:dyDescent="0.25">
      <c r="A139" t="s">
        <v>512</v>
      </c>
      <c r="B139" t="s">
        <v>712</v>
      </c>
      <c r="C139" t="s">
        <v>582</v>
      </c>
      <c r="D139">
        <v>40</v>
      </c>
      <c r="E139">
        <v>244</v>
      </c>
      <c r="F139" s="2">
        <v>0.97</v>
      </c>
      <c r="G139" s="2">
        <v>0.91</v>
      </c>
      <c r="H139">
        <v>6</v>
      </c>
      <c r="I139">
        <v>5</v>
      </c>
      <c r="J139">
        <v>45</v>
      </c>
      <c r="K139">
        <v>4.5</v>
      </c>
      <c r="L139">
        <v>1.33</v>
      </c>
      <c r="M139">
        <v>0</v>
      </c>
      <c r="N139">
        <v>17</v>
      </c>
      <c r="O139">
        <v>0</v>
      </c>
      <c r="P139">
        <f>VLOOKUP(TRIM(B139),'Draft 0 Pos'!$F$3:$H$256,3,FALSE)</f>
        <v>45</v>
      </c>
      <c r="Q139">
        <f t="shared" si="12"/>
        <v>0</v>
      </c>
    </row>
    <row r="140" spans="1:17" x14ac:dyDescent="0.25">
      <c r="A140" t="s">
        <v>512</v>
      </c>
      <c r="B140" t="s">
        <v>710</v>
      </c>
      <c r="C140" t="s">
        <v>517</v>
      </c>
      <c r="D140">
        <v>555</v>
      </c>
      <c r="E140">
        <v>106</v>
      </c>
      <c r="F140" s="2">
        <v>0.57999999999999996</v>
      </c>
      <c r="G140" s="2">
        <v>0.33</v>
      </c>
      <c r="H140">
        <v>23</v>
      </c>
      <c r="I140">
        <v>4</v>
      </c>
      <c r="J140">
        <v>180</v>
      </c>
      <c r="K140">
        <v>2.4500000000000002</v>
      </c>
      <c r="L140">
        <v>1.36</v>
      </c>
      <c r="M140">
        <v>1</v>
      </c>
      <c r="N140">
        <v>8</v>
      </c>
      <c r="O140">
        <v>0</v>
      </c>
      <c r="P140">
        <f>VLOOKUP(TRIM(B140),'Draft 0 Pos'!$F$3:$H$256,3,FALSE)</f>
        <v>180</v>
      </c>
      <c r="Q140">
        <f t="shared" si="12"/>
        <v>0</v>
      </c>
    </row>
    <row r="141" spans="1:17" x14ac:dyDescent="0.25">
      <c r="A141" t="s">
        <v>512</v>
      </c>
      <c r="B141" t="s">
        <v>709</v>
      </c>
      <c r="C141" t="s">
        <v>638</v>
      </c>
      <c r="D141">
        <v>158</v>
      </c>
      <c r="E141">
        <v>46</v>
      </c>
      <c r="F141" s="2">
        <v>0.97</v>
      </c>
      <c r="G141" s="2">
        <v>0.87</v>
      </c>
      <c r="H141">
        <v>18</v>
      </c>
      <c r="I141">
        <v>5</v>
      </c>
      <c r="J141">
        <v>141</v>
      </c>
      <c r="K141">
        <v>4.05</v>
      </c>
      <c r="L141">
        <v>0.9</v>
      </c>
      <c r="M141">
        <v>1</v>
      </c>
      <c r="N141">
        <v>12</v>
      </c>
      <c r="O141">
        <v>0</v>
      </c>
      <c r="P141">
        <f>VLOOKUP(TRIM(B141),'Draft 0 Pos'!$F$3:$H$256,3,FALSE)</f>
        <v>141</v>
      </c>
      <c r="Q141">
        <f t="shared" si="12"/>
        <v>0</v>
      </c>
    </row>
    <row r="142" spans="1:17" x14ac:dyDescent="0.25">
      <c r="A142" t="s">
        <v>512</v>
      </c>
      <c r="B142" t="s">
        <v>708</v>
      </c>
      <c r="C142" t="s">
        <v>565</v>
      </c>
      <c r="D142">
        <v>118</v>
      </c>
      <c r="E142">
        <v>172</v>
      </c>
      <c r="F142" s="2">
        <v>0.95</v>
      </c>
      <c r="G142" s="2">
        <v>0.92</v>
      </c>
      <c r="H142">
        <v>13</v>
      </c>
      <c r="I142">
        <v>4</v>
      </c>
      <c r="J142">
        <v>100</v>
      </c>
      <c r="K142">
        <v>2.7</v>
      </c>
      <c r="L142">
        <v>1.2</v>
      </c>
      <c r="M142">
        <v>0</v>
      </c>
      <c r="N142">
        <v>4</v>
      </c>
      <c r="O142">
        <v>2</v>
      </c>
      <c r="P142">
        <f>VLOOKUP(TRIM(B142),'Draft 0 Pos'!$F$3:$H$256,3,FALSE)</f>
        <v>100</v>
      </c>
      <c r="Q142">
        <f t="shared" si="12"/>
        <v>0</v>
      </c>
    </row>
    <row r="143" spans="1:17" x14ac:dyDescent="0.25">
      <c r="A143" t="s">
        <v>512</v>
      </c>
      <c r="B143" t="s">
        <v>700</v>
      </c>
      <c r="C143" t="s">
        <v>572</v>
      </c>
      <c r="D143">
        <v>148</v>
      </c>
      <c r="E143">
        <v>73</v>
      </c>
      <c r="F143" s="2">
        <v>0.67</v>
      </c>
      <c r="G143" s="2">
        <v>0.49</v>
      </c>
      <c r="H143">
        <v>20</v>
      </c>
      <c r="I143">
        <v>5</v>
      </c>
      <c r="J143">
        <v>157</v>
      </c>
      <c r="K143">
        <v>0</v>
      </c>
      <c r="L143">
        <v>0.6</v>
      </c>
      <c r="M143">
        <v>1</v>
      </c>
      <c r="N143">
        <v>2</v>
      </c>
      <c r="O143">
        <v>0</v>
      </c>
      <c r="P143">
        <f>VLOOKUP(TRIM(B143),'Draft 0 Pos'!$F$3:$H$256,3,FALSE)</f>
        <v>157</v>
      </c>
      <c r="Q143">
        <f t="shared" si="12"/>
        <v>0</v>
      </c>
    </row>
    <row r="144" spans="1:17" x14ac:dyDescent="0.25">
      <c r="A144" t="s">
        <v>512</v>
      </c>
      <c r="B144" t="s">
        <v>707</v>
      </c>
      <c r="C144" t="s">
        <v>599</v>
      </c>
      <c r="D144">
        <v>260</v>
      </c>
      <c r="E144">
        <v>288</v>
      </c>
      <c r="F144" s="2">
        <v>0.28999999999999998</v>
      </c>
      <c r="G144" s="2">
        <v>0.16</v>
      </c>
      <c r="H144">
        <v>25</v>
      </c>
      <c r="I144">
        <v>4</v>
      </c>
      <c r="J144">
        <v>196</v>
      </c>
      <c r="K144">
        <v>0</v>
      </c>
      <c r="L144">
        <v>1</v>
      </c>
      <c r="M144">
        <v>0</v>
      </c>
      <c r="N144">
        <v>0</v>
      </c>
      <c r="O144">
        <v>1</v>
      </c>
      <c r="P144">
        <f>VLOOKUP(TRIM(B144),'Draft 0 Pos'!$F$3:$H$256,3,FALSE)</f>
        <v>196</v>
      </c>
      <c r="Q144">
        <f t="shared" si="12"/>
        <v>0</v>
      </c>
    </row>
    <row r="145" spans="1:17" x14ac:dyDescent="0.25">
      <c r="A145" t="s">
        <v>512</v>
      </c>
      <c r="B145" t="s">
        <v>698</v>
      </c>
      <c r="C145" t="s">
        <v>633</v>
      </c>
      <c r="D145">
        <v>100</v>
      </c>
      <c r="E145">
        <v>173</v>
      </c>
      <c r="F145" s="2">
        <v>0.95</v>
      </c>
      <c r="G145" s="2">
        <v>0.85</v>
      </c>
      <c r="H145">
        <v>14</v>
      </c>
      <c r="I145">
        <v>5</v>
      </c>
      <c r="J145">
        <v>109</v>
      </c>
      <c r="K145">
        <v>2.08</v>
      </c>
      <c r="L145">
        <v>0.69</v>
      </c>
      <c r="M145">
        <v>0</v>
      </c>
      <c r="N145">
        <v>3</v>
      </c>
      <c r="O145">
        <v>1</v>
      </c>
      <c r="P145">
        <f>VLOOKUP(TRIM(B145),'Draft 0 Pos'!$F$3:$H$256,3,FALSE)</f>
        <v>109</v>
      </c>
      <c r="Q145">
        <f t="shared" si="12"/>
        <v>0</v>
      </c>
    </row>
    <row r="146" spans="1:17" x14ac:dyDescent="0.25">
      <c r="A146" t="s">
        <v>512</v>
      </c>
      <c r="B146" t="s">
        <v>705</v>
      </c>
      <c r="C146" t="s">
        <v>510</v>
      </c>
      <c r="D146">
        <v>190</v>
      </c>
      <c r="E146">
        <v>11</v>
      </c>
      <c r="F146" s="2">
        <v>0.72</v>
      </c>
      <c r="G146" s="2">
        <v>0.53</v>
      </c>
      <c r="H146">
        <v>19</v>
      </c>
      <c r="I146">
        <v>4</v>
      </c>
      <c r="J146">
        <v>148</v>
      </c>
      <c r="K146">
        <v>2.92</v>
      </c>
      <c r="L146">
        <v>0.81</v>
      </c>
      <c r="M146">
        <v>2</v>
      </c>
      <c r="N146">
        <v>9</v>
      </c>
      <c r="O146">
        <v>0</v>
      </c>
      <c r="P146">
        <f>VLOOKUP(TRIM(B146),'Draft 0 Pos'!$F$3:$H$256,3,FALSE)</f>
        <v>148</v>
      </c>
      <c r="Q146">
        <f t="shared" si="12"/>
        <v>0</v>
      </c>
    </row>
    <row r="147" spans="1:17" x14ac:dyDescent="0.25">
      <c r="A147" t="s">
        <v>516</v>
      </c>
    </row>
    <row r="148" spans="1:17" x14ac:dyDescent="0.25">
      <c r="A148" t="s">
        <v>512</v>
      </c>
      <c r="B148" t="s">
        <v>713</v>
      </c>
      <c r="C148" t="s">
        <v>599</v>
      </c>
      <c r="D148">
        <v>598</v>
      </c>
      <c r="E148">
        <v>45</v>
      </c>
      <c r="F148" s="2">
        <v>0.6</v>
      </c>
      <c r="G148" s="2">
        <v>0.19</v>
      </c>
      <c r="H148">
        <v>22</v>
      </c>
      <c r="I148">
        <v>5</v>
      </c>
      <c r="J148">
        <v>173</v>
      </c>
      <c r="K148">
        <v>1.35</v>
      </c>
      <c r="L148">
        <v>0.75</v>
      </c>
      <c r="M148">
        <v>1</v>
      </c>
      <c r="N148">
        <v>7</v>
      </c>
      <c r="O148">
        <v>0</v>
      </c>
      <c r="P148">
        <f>VLOOKUP(TRIM(B148),'Draft 0 Pos'!$F$3:$H$256,3,FALSE)</f>
        <v>173</v>
      </c>
      <c r="Q148">
        <f t="shared" ref="Q148:Q155" si="13">IF(P148=J148,0,1)</f>
        <v>0</v>
      </c>
    </row>
    <row r="149" spans="1:17" x14ac:dyDescent="0.25">
      <c r="A149" t="s">
        <v>512</v>
      </c>
      <c r="B149" t="s">
        <v>703</v>
      </c>
      <c r="C149" t="s">
        <v>514</v>
      </c>
      <c r="D149">
        <v>191</v>
      </c>
      <c r="E149">
        <v>355</v>
      </c>
      <c r="F149" s="2">
        <v>0.45</v>
      </c>
      <c r="G149" s="2">
        <v>0.19</v>
      </c>
      <c r="H149">
        <v>30</v>
      </c>
      <c r="I149">
        <v>5</v>
      </c>
      <c r="J149">
        <v>237</v>
      </c>
      <c r="K149">
        <v>2.7</v>
      </c>
      <c r="L149">
        <v>1.5</v>
      </c>
      <c r="M149">
        <v>0</v>
      </c>
      <c r="N149">
        <v>6</v>
      </c>
      <c r="O149">
        <v>0</v>
      </c>
      <c r="P149">
        <f>VLOOKUP(TRIM(B149),'Draft 0 Pos'!$F$3:$H$256,3,FALSE)</f>
        <v>237</v>
      </c>
      <c r="Q149">
        <f t="shared" si="13"/>
        <v>0</v>
      </c>
    </row>
    <row r="150" spans="1:17" x14ac:dyDescent="0.25">
      <c r="A150" t="s">
        <v>512</v>
      </c>
      <c r="B150" t="s">
        <v>702</v>
      </c>
      <c r="C150" t="s">
        <v>569</v>
      </c>
      <c r="D150">
        <v>270</v>
      </c>
      <c r="E150">
        <v>1773</v>
      </c>
      <c r="F150" s="2">
        <v>0.39</v>
      </c>
      <c r="G150" s="2">
        <v>0.2</v>
      </c>
      <c r="H150">
        <v>29</v>
      </c>
      <c r="I150">
        <v>4</v>
      </c>
      <c r="J150">
        <v>228</v>
      </c>
      <c r="K150">
        <v>15.43</v>
      </c>
      <c r="L150">
        <v>3</v>
      </c>
      <c r="M150">
        <v>0</v>
      </c>
      <c r="N150">
        <v>1</v>
      </c>
      <c r="O150">
        <v>0</v>
      </c>
      <c r="P150">
        <f>VLOOKUP(TRIM(B150),'Draft 0 Pos'!$F$3:$H$256,3,FALSE)</f>
        <v>228</v>
      </c>
      <c r="Q150">
        <f t="shared" si="13"/>
        <v>0</v>
      </c>
    </row>
    <row r="151" spans="1:17" x14ac:dyDescent="0.25">
      <c r="A151" t="s">
        <v>512</v>
      </c>
      <c r="B151" t="s">
        <v>701</v>
      </c>
      <c r="C151" t="s">
        <v>529</v>
      </c>
      <c r="D151">
        <v>356</v>
      </c>
      <c r="E151">
        <v>110</v>
      </c>
      <c r="F151" s="2">
        <v>0.87</v>
      </c>
      <c r="G151" s="2">
        <v>0.72</v>
      </c>
      <c r="H151">
        <v>21</v>
      </c>
      <c r="I151">
        <v>4</v>
      </c>
      <c r="J151">
        <v>164</v>
      </c>
      <c r="K151">
        <v>3</v>
      </c>
      <c r="L151">
        <v>1.33</v>
      </c>
      <c r="M151">
        <v>1</v>
      </c>
      <c r="N151">
        <v>9</v>
      </c>
      <c r="O151">
        <v>0</v>
      </c>
      <c r="P151">
        <f>VLOOKUP(TRIM(B151),'Draft 0 Pos'!$F$3:$H$256,3,FALSE)</f>
        <v>164</v>
      </c>
      <c r="Q151">
        <f t="shared" si="13"/>
        <v>0</v>
      </c>
    </row>
    <row r="152" spans="1:17" x14ac:dyDescent="0.25">
      <c r="A152" t="s">
        <v>512</v>
      </c>
      <c r="B152" t="s">
        <v>711</v>
      </c>
      <c r="C152" t="s">
        <v>560</v>
      </c>
      <c r="D152">
        <v>142</v>
      </c>
      <c r="E152">
        <v>431</v>
      </c>
      <c r="F152" s="2">
        <v>0.91</v>
      </c>
      <c r="G152" s="2">
        <v>0.81</v>
      </c>
      <c r="H152">
        <v>15</v>
      </c>
      <c r="I152">
        <v>4</v>
      </c>
      <c r="J152">
        <v>116</v>
      </c>
      <c r="K152">
        <v>7.71</v>
      </c>
      <c r="L152">
        <v>2.14</v>
      </c>
      <c r="M152">
        <v>0</v>
      </c>
      <c r="N152">
        <v>5</v>
      </c>
      <c r="O152">
        <v>1</v>
      </c>
      <c r="P152">
        <f>VLOOKUP(TRIM(B152),'Draft 0 Pos'!$F$3:$H$256,3,FALSE)</f>
        <v>116</v>
      </c>
      <c r="Q152">
        <f t="shared" si="13"/>
        <v>0</v>
      </c>
    </row>
    <row r="153" spans="1:17" x14ac:dyDescent="0.25">
      <c r="A153" t="s">
        <v>512</v>
      </c>
      <c r="B153" t="s">
        <v>706</v>
      </c>
      <c r="C153" t="s">
        <v>630</v>
      </c>
      <c r="D153">
        <v>213</v>
      </c>
      <c r="E153">
        <v>379</v>
      </c>
      <c r="F153" s="2">
        <v>0.52</v>
      </c>
      <c r="G153" s="2">
        <v>0.26</v>
      </c>
      <c r="H153">
        <v>26</v>
      </c>
      <c r="I153">
        <v>5</v>
      </c>
      <c r="J153">
        <v>205</v>
      </c>
      <c r="K153">
        <v>4.5</v>
      </c>
      <c r="L153">
        <v>2</v>
      </c>
      <c r="M153">
        <v>0</v>
      </c>
      <c r="N153">
        <v>3</v>
      </c>
      <c r="O153">
        <v>1</v>
      </c>
      <c r="P153">
        <f>VLOOKUP(TRIM(B153),'Draft 0 Pos'!$F$3:$H$256,3,FALSE)</f>
        <v>205</v>
      </c>
      <c r="Q153">
        <f t="shared" si="13"/>
        <v>0</v>
      </c>
    </row>
    <row r="154" spans="1:17" x14ac:dyDescent="0.25">
      <c r="A154" t="s">
        <v>512</v>
      </c>
      <c r="B154" t="s">
        <v>699</v>
      </c>
      <c r="C154" t="s">
        <v>526</v>
      </c>
      <c r="D154">
        <v>218</v>
      </c>
      <c r="E154">
        <v>294</v>
      </c>
      <c r="F154" s="2">
        <v>0.87</v>
      </c>
      <c r="G154" s="2">
        <v>0.65</v>
      </c>
      <c r="H154">
        <v>27</v>
      </c>
      <c r="I154">
        <v>5</v>
      </c>
      <c r="J154">
        <v>212</v>
      </c>
      <c r="K154">
        <v>4.76</v>
      </c>
      <c r="L154">
        <v>1.32</v>
      </c>
      <c r="M154">
        <v>0</v>
      </c>
      <c r="N154">
        <v>15</v>
      </c>
      <c r="O154">
        <v>0</v>
      </c>
      <c r="P154">
        <f>VLOOKUP(TRIM(B154),'Draft 0 Pos'!$F$3:$H$256,3,FALSE)</f>
        <v>212</v>
      </c>
      <c r="Q154">
        <f t="shared" si="13"/>
        <v>0</v>
      </c>
    </row>
    <row r="155" spans="1:17" x14ac:dyDescent="0.25">
      <c r="A155" t="s">
        <v>512</v>
      </c>
      <c r="B155" t="s">
        <v>697</v>
      </c>
      <c r="C155" t="s">
        <v>605</v>
      </c>
      <c r="D155">
        <v>192</v>
      </c>
      <c r="E155">
        <v>154</v>
      </c>
      <c r="F155" s="2">
        <v>0.64</v>
      </c>
      <c r="G155" s="2">
        <v>0.32</v>
      </c>
      <c r="H155">
        <v>28</v>
      </c>
      <c r="I155">
        <v>5</v>
      </c>
      <c r="J155">
        <v>221</v>
      </c>
      <c r="K155">
        <v>0</v>
      </c>
      <c r="L155">
        <v>0.8</v>
      </c>
      <c r="M155">
        <v>0</v>
      </c>
      <c r="N155">
        <v>5</v>
      </c>
      <c r="O155">
        <v>0</v>
      </c>
      <c r="P155">
        <f>VLOOKUP(TRIM(B155),'Draft 0 Pos'!$F$3:$H$256,3,FALSE)</f>
        <v>221</v>
      </c>
      <c r="Q155">
        <f t="shared" si="13"/>
        <v>0</v>
      </c>
    </row>
    <row r="156" spans="1:17" x14ac:dyDescent="0.25">
      <c r="A156" t="s">
        <v>509</v>
      </c>
    </row>
    <row r="157" spans="1:17" x14ac:dyDescent="0.25">
      <c r="A157" t="s">
        <v>696</v>
      </c>
    </row>
    <row r="158" spans="1:17" x14ac:dyDescent="0.25">
      <c r="C158" t="s">
        <v>552</v>
      </c>
      <c r="D158" t="s">
        <v>551</v>
      </c>
      <c r="F158" t="s">
        <v>550</v>
      </c>
      <c r="H158" t="s">
        <v>549</v>
      </c>
      <c r="K158" t="s">
        <v>548</v>
      </c>
    </row>
    <row r="159" spans="1:17" x14ac:dyDescent="0.25">
      <c r="A159" t="s">
        <v>547</v>
      </c>
      <c r="B159" t="s">
        <v>546</v>
      </c>
      <c r="C159" t="s">
        <v>545</v>
      </c>
      <c r="D159" t="s">
        <v>544</v>
      </c>
      <c r="E159" t="s">
        <v>543</v>
      </c>
      <c r="F159" t="s">
        <v>542</v>
      </c>
      <c r="G159" t="s">
        <v>541</v>
      </c>
      <c r="H159" t="s">
        <v>540</v>
      </c>
      <c r="I159" t="s">
        <v>539</v>
      </c>
      <c r="J159" t="s">
        <v>538</v>
      </c>
      <c r="K159" t="s">
        <v>592</v>
      </c>
      <c r="L159" t="s">
        <v>591</v>
      </c>
      <c r="M159" t="s">
        <v>590</v>
      </c>
      <c r="N159" t="s">
        <v>589</v>
      </c>
      <c r="O159" t="s">
        <v>588</v>
      </c>
    </row>
    <row r="160" spans="1:17" x14ac:dyDescent="0.25">
      <c r="A160" t="s">
        <v>587</v>
      </c>
      <c r="B160" t="s">
        <v>695</v>
      </c>
      <c r="C160" t="s">
        <v>577</v>
      </c>
      <c r="D160">
        <v>143</v>
      </c>
      <c r="E160">
        <v>354</v>
      </c>
      <c r="F160" s="2">
        <v>0.95</v>
      </c>
      <c r="G160" s="2">
        <v>0.9</v>
      </c>
      <c r="H160">
        <v>16</v>
      </c>
      <c r="I160">
        <v>3</v>
      </c>
      <c r="J160">
        <v>123</v>
      </c>
      <c r="K160">
        <v>0.216</v>
      </c>
      <c r="L160">
        <v>3</v>
      </c>
      <c r="M160">
        <v>2</v>
      </c>
      <c r="N160">
        <v>5</v>
      </c>
      <c r="O160">
        <v>0</v>
      </c>
      <c r="P160">
        <f>VLOOKUP(TRIM(B160),'Draft 0 Pos'!$F$3:$H$256,3,FALSE)</f>
        <v>123</v>
      </c>
      <c r="Q160">
        <f t="shared" ref="Q160:Q172" si="14">IF(P160=J160,0,1)</f>
        <v>0</v>
      </c>
    </row>
    <row r="161" spans="1:17" x14ac:dyDescent="0.25">
      <c r="A161" t="s">
        <v>564</v>
      </c>
      <c r="B161" t="s">
        <v>694</v>
      </c>
      <c r="C161" t="s">
        <v>569</v>
      </c>
      <c r="D161">
        <v>94</v>
      </c>
      <c r="E161">
        <v>346</v>
      </c>
      <c r="F161" s="2">
        <v>0.99</v>
      </c>
      <c r="G161" s="2">
        <v>0.97</v>
      </c>
      <c r="H161">
        <v>14</v>
      </c>
      <c r="I161">
        <v>3</v>
      </c>
      <c r="J161">
        <v>107</v>
      </c>
      <c r="K161">
        <v>0.26500000000000001</v>
      </c>
      <c r="L161">
        <v>5</v>
      </c>
      <c r="M161">
        <v>1</v>
      </c>
      <c r="N161">
        <v>3</v>
      </c>
      <c r="O161">
        <v>0</v>
      </c>
      <c r="P161">
        <f>VLOOKUP(TRIM(B161),'Draft 0 Pos'!$F$3:$H$256,3,FALSE)</f>
        <v>107</v>
      </c>
      <c r="Q161">
        <f t="shared" si="14"/>
        <v>0</v>
      </c>
    </row>
    <row r="162" spans="1:17" x14ac:dyDescent="0.25">
      <c r="A162" t="s">
        <v>584</v>
      </c>
      <c r="B162" t="s">
        <v>693</v>
      </c>
      <c r="C162" t="s">
        <v>531</v>
      </c>
      <c r="D162">
        <v>38</v>
      </c>
      <c r="E162">
        <v>421</v>
      </c>
      <c r="F162" s="2">
        <v>0.99</v>
      </c>
      <c r="G162" s="2">
        <v>0.95</v>
      </c>
      <c r="H162">
        <v>5</v>
      </c>
      <c r="I162">
        <v>6</v>
      </c>
      <c r="J162">
        <v>38</v>
      </c>
      <c r="K162">
        <v>0.19400000000000001</v>
      </c>
      <c r="L162">
        <v>4</v>
      </c>
      <c r="M162">
        <v>1</v>
      </c>
      <c r="N162">
        <v>6</v>
      </c>
      <c r="O162">
        <v>0</v>
      </c>
      <c r="P162">
        <f>VLOOKUP(TRIM(B162),'Draft 0 Pos'!$F$3:$H$256,3,FALSE)</f>
        <v>38</v>
      </c>
      <c r="Q162">
        <f t="shared" si="14"/>
        <v>0</v>
      </c>
    </row>
    <row r="163" spans="1:17" x14ac:dyDescent="0.25">
      <c r="A163" t="s">
        <v>581</v>
      </c>
      <c r="B163" t="s">
        <v>692</v>
      </c>
      <c r="C163" t="s">
        <v>555</v>
      </c>
      <c r="D163">
        <v>11</v>
      </c>
      <c r="E163">
        <v>646</v>
      </c>
      <c r="F163" s="2">
        <v>1</v>
      </c>
      <c r="G163" s="2">
        <v>0.99</v>
      </c>
      <c r="H163">
        <v>2</v>
      </c>
      <c r="I163">
        <v>3</v>
      </c>
      <c r="J163">
        <v>11</v>
      </c>
      <c r="K163">
        <v>0.25900000000000001</v>
      </c>
      <c r="L163">
        <v>2</v>
      </c>
      <c r="M163">
        <v>0</v>
      </c>
      <c r="N163">
        <v>1</v>
      </c>
      <c r="O163">
        <v>0</v>
      </c>
      <c r="P163">
        <f>VLOOKUP(TRIM(B163),'Draft 0 Pos'!$F$3:$H$256,3,FALSE)</f>
        <v>11</v>
      </c>
      <c r="Q163">
        <f t="shared" si="14"/>
        <v>0</v>
      </c>
    </row>
    <row r="164" spans="1:17" x14ac:dyDescent="0.25">
      <c r="A164" t="s">
        <v>579</v>
      </c>
      <c r="B164" t="s">
        <v>691</v>
      </c>
      <c r="C164" t="s">
        <v>633</v>
      </c>
      <c r="D164">
        <v>82</v>
      </c>
      <c r="E164">
        <v>289</v>
      </c>
      <c r="F164" s="2">
        <v>0.97</v>
      </c>
      <c r="G164" s="2">
        <v>0.86</v>
      </c>
      <c r="H164">
        <v>13</v>
      </c>
      <c r="I164">
        <v>6</v>
      </c>
      <c r="J164">
        <v>102</v>
      </c>
      <c r="K164">
        <v>0.32300000000000001</v>
      </c>
      <c r="L164">
        <v>2</v>
      </c>
      <c r="M164">
        <v>1</v>
      </c>
      <c r="N164">
        <v>5</v>
      </c>
      <c r="O164">
        <v>0</v>
      </c>
      <c r="P164">
        <f>VLOOKUP(TRIM(B164),'Draft 0 Pos'!$F$3:$H$256,3,FALSE)</f>
        <v>102</v>
      </c>
      <c r="Q164">
        <f t="shared" si="14"/>
        <v>0</v>
      </c>
    </row>
    <row r="165" spans="1:17" x14ac:dyDescent="0.25">
      <c r="A165" t="s">
        <v>562</v>
      </c>
      <c r="B165" t="s">
        <v>1105</v>
      </c>
      <c r="C165" t="s">
        <v>605</v>
      </c>
      <c r="D165">
        <v>119</v>
      </c>
      <c r="E165">
        <v>270</v>
      </c>
      <c r="F165" s="2">
        <v>0.95</v>
      </c>
      <c r="G165" s="2">
        <v>0.71</v>
      </c>
      <c r="H165">
        <v>15</v>
      </c>
      <c r="I165">
        <v>6</v>
      </c>
      <c r="J165">
        <v>118</v>
      </c>
      <c r="K165">
        <v>0.2</v>
      </c>
      <c r="L165">
        <v>4</v>
      </c>
      <c r="M165">
        <v>2</v>
      </c>
      <c r="N165">
        <v>4</v>
      </c>
      <c r="O165">
        <v>1</v>
      </c>
      <c r="P165" t="e">
        <f>VLOOKUP(TRIM(B165),'Draft 0 Pos'!$F$3:$H$256,3,FALSE)</f>
        <v>#N/A</v>
      </c>
      <c r="Q165" t="e">
        <f t="shared" si="14"/>
        <v>#N/A</v>
      </c>
    </row>
    <row r="166" spans="1:17" x14ac:dyDescent="0.25">
      <c r="A166" t="s">
        <v>575</v>
      </c>
      <c r="B166" t="s">
        <v>690</v>
      </c>
      <c r="C166" t="s">
        <v>638</v>
      </c>
      <c r="D166">
        <v>55</v>
      </c>
      <c r="E166">
        <v>116</v>
      </c>
      <c r="F166" s="2">
        <v>0.99</v>
      </c>
      <c r="G166" s="2">
        <v>0.98</v>
      </c>
      <c r="H166">
        <v>9</v>
      </c>
      <c r="I166">
        <v>6</v>
      </c>
      <c r="J166">
        <v>70</v>
      </c>
      <c r="K166">
        <v>0.217</v>
      </c>
      <c r="L166">
        <v>7</v>
      </c>
      <c r="M166">
        <v>3</v>
      </c>
      <c r="N166">
        <v>5</v>
      </c>
      <c r="O166">
        <v>0</v>
      </c>
      <c r="P166">
        <f>VLOOKUP(TRIM(B166),'Draft 0 Pos'!$F$3:$H$256,3,FALSE)</f>
        <v>70</v>
      </c>
      <c r="Q166">
        <f t="shared" si="14"/>
        <v>0</v>
      </c>
    </row>
    <row r="167" spans="1:17" x14ac:dyDescent="0.25">
      <c r="A167" t="s">
        <v>557</v>
      </c>
      <c r="B167" t="s">
        <v>689</v>
      </c>
      <c r="C167" t="s">
        <v>510</v>
      </c>
      <c r="D167">
        <v>3</v>
      </c>
      <c r="E167">
        <v>1242</v>
      </c>
      <c r="F167" s="2">
        <v>1</v>
      </c>
      <c r="G167" s="2">
        <v>0.97</v>
      </c>
      <c r="H167">
        <v>1</v>
      </c>
      <c r="I167">
        <v>6</v>
      </c>
      <c r="J167">
        <v>6</v>
      </c>
      <c r="K167">
        <v>0.13900000000000001</v>
      </c>
      <c r="L167">
        <v>3</v>
      </c>
      <c r="M167">
        <v>0</v>
      </c>
      <c r="N167">
        <v>2</v>
      </c>
      <c r="O167">
        <v>1</v>
      </c>
      <c r="P167">
        <f>VLOOKUP(TRIM(B167),'Draft 0 Pos'!$F$3:$H$256,3,FALSE)</f>
        <v>6</v>
      </c>
      <c r="Q167">
        <f t="shared" si="14"/>
        <v>0</v>
      </c>
    </row>
    <row r="168" spans="1:17" x14ac:dyDescent="0.25">
      <c r="A168" t="s">
        <v>557</v>
      </c>
      <c r="B168" t="s">
        <v>688</v>
      </c>
      <c r="C168" t="s">
        <v>633</v>
      </c>
      <c r="D168">
        <v>99</v>
      </c>
      <c r="E168">
        <v>61</v>
      </c>
      <c r="F168" s="2">
        <v>0.99</v>
      </c>
      <c r="G168" s="2">
        <v>0.92</v>
      </c>
      <c r="H168">
        <v>11</v>
      </c>
      <c r="I168">
        <v>6</v>
      </c>
      <c r="J168">
        <v>86</v>
      </c>
      <c r="K168">
        <v>0.39300000000000002</v>
      </c>
      <c r="L168">
        <v>7</v>
      </c>
      <c r="M168">
        <v>1</v>
      </c>
      <c r="N168">
        <v>6</v>
      </c>
      <c r="O168">
        <v>1</v>
      </c>
      <c r="P168">
        <f>VLOOKUP(TRIM(B168),'Draft 0 Pos'!$F$3:$H$256,3,FALSE)</f>
        <v>86</v>
      </c>
      <c r="Q168">
        <f t="shared" si="14"/>
        <v>0</v>
      </c>
    </row>
    <row r="169" spans="1:17" x14ac:dyDescent="0.25">
      <c r="A169" t="s">
        <v>557</v>
      </c>
      <c r="B169" t="s">
        <v>687</v>
      </c>
      <c r="C169" t="s">
        <v>560</v>
      </c>
      <c r="D169">
        <v>201</v>
      </c>
      <c r="E169">
        <v>470</v>
      </c>
      <c r="F169" s="2">
        <v>0.56999999999999995</v>
      </c>
      <c r="G169" s="2">
        <v>0.39</v>
      </c>
      <c r="H169">
        <v>19</v>
      </c>
      <c r="I169">
        <v>6</v>
      </c>
      <c r="J169">
        <v>150</v>
      </c>
      <c r="K169">
        <v>0.161</v>
      </c>
      <c r="L169">
        <v>3</v>
      </c>
      <c r="M169">
        <v>2</v>
      </c>
      <c r="N169">
        <v>4</v>
      </c>
      <c r="O169">
        <v>0</v>
      </c>
      <c r="P169">
        <f>VLOOKUP(TRIM(B169),'Draft 0 Pos'!$F$3:$H$256,3,FALSE)</f>
        <v>150</v>
      </c>
      <c r="Q169">
        <f t="shared" si="14"/>
        <v>0</v>
      </c>
    </row>
    <row r="170" spans="1:17" x14ac:dyDescent="0.25">
      <c r="A170" t="s">
        <v>557</v>
      </c>
      <c r="B170" t="s">
        <v>686</v>
      </c>
      <c r="C170" t="s">
        <v>526</v>
      </c>
      <c r="D170">
        <v>167</v>
      </c>
      <c r="E170">
        <v>1236</v>
      </c>
      <c r="F170" s="2">
        <v>0.84</v>
      </c>
      <c r="G170" s="2">
        <v>0.51</v>
      </c>
      <c r="H170">
        <v>26</v>
      </c>
      <c r="I170">
        <v>3</v>
      </c>
      <c r="J170">
        <v>203</v>
      </c>
      <c r="K170">
        <v>0.14799999999999999</v>
      </c>
      <c r="L170">
        <v>3</v>
      </c>
      <c r="M170">
        <v>0</v>
      </c>
      <c r="N170">
        <v>0</v>
      </c>
      <c r="O170">
        <v>1</v>
      </c>
      <c r="P170">
        <f>VLOOKUP(TRIM(B170),'Draft 0 Pos'!$F$3:$H$256,3,FALSE)</f>
        <v>203</v>
      </c>
      <c r="Q170">
        <f t="shared" si="14"/>
        <v>0</v>
      </c>
    </row>
    <row r="171" spans="1:17" x14ac:dyDescent="0.25">
      <c r="A171" t="s">
        <v>557</v>
      </c>
      <c r="B171" t="s">
        <v>685</v>
      </c>
      <c r="C171" t="s">
        <v>1103</v>
      </c>
      <c r="D171">
        <v>64</v>
      </c>
      <c r="E171">
        <v>124</v>
      </c>
      <c r="F171" s="2">
        <v>0.95</v>
      </c>
      <c r="G171" s="2">
        <v>0.9</v>
      </c>
      <c r="H171">
        <v>7</v>
      </c>
      <c r="I171">
        <v>6</v>
      </c>
      <c r="J171">
        <v>54</v>
      </c>
      <c r="K171">
        <v>0.34799999999999998</v>
      </c>
      <c r="L171">
        <v>4</v>
      </c>
      <c r="M171">
        <v>2</v>
      </c>
      <c r="N171">
        <v>6</v>
      </c>
      <c r="O171">
        <v>0</v>
      </c>
      <c r="P171">
        <f>VLOOKUP(TRIM(B171),'Draft 0 Pos'!$F$3:$H$256,3,FALSE)</f>
        <v>54</v>
      </c>
      <c r="Q171">
        <f t="shared" si="14"/>
        <v>0</v>
      </c>
    </row>
    <row r="172" spans="1:17" x14ac:dyDescent="0.25">
      <c r="A172" t="s">
        <v>554</v>
      </c>
      <c r="B172" t="s">
        <v>684</v>
      </c>
      <c r="C172" t="s">
        <v>633</v>
      </c>
      <c r="D172">
        <v>129</v>
      </c>
      <c r="E172">
        <v>282</v>
      </c>
      <c r="F172" s="2">
        <v>0.98</v>
      </c>
      <c r="G172" s="2">
        <v>0.91</v>
      </c>
      <c r="H172">
        <v>17</v>
      </c>
      <c r="I172">
        <v>6</v>
      </c>
      <c r="J172">
        <v>134</v>
      </c>
      <c r="K172">
        <v>0.3</v>
      </c>
      <c r="L172">
        <v>5</v>
      </c>
      <c r="M172">
        <v>1</v>
      </c>
      <c r="N172">
        <v>3</v>
      </c>
      <c r="O172">
        <v>0</v>
      </c>
      <c r="P172">
        <f>VLOOKUP(TRIM(B172),'Draft 0 Pos'!$F$3:$H$256,3,FALSE)</f>
        <v>134</v>
      </c>
      <c r="Q172">
        <f t="shared" si="14"/>
        <v>0</v>
      </c>
    </row>
    <row r="173" spans="1:17" x14ac:dyDescent="0.25">
      <c r="A173" t="s">
        <v>516</v>
      </c>
    </row>
    <row r="174" spans="1:17" x14ac:dyDescent="0.25">
      <c r="A174" t="s">
        <v>584</v>
      </c>
      <c r="B174" t="s">
        <v>683</v>
      </c>
      <c r="C174" t="s">
        <v>594</v>
      </c>
      <c r="D174">
        <v>127</v>
      </c>
      <c r="E174">
        <v>1222</v>
      </c>
      <c r="F174" s="2">
        <v>0.97</v>
      </c>
      <c r="G174" s="2">
        <v>0.83</v>
      </c>
      <c r="H174">
        <v>18</v>
      </c>
      <c r="I174">
        <v>3</v>
      </c>
      <c r="J174">
        <v>139</v>
      </c>
      <c r="K174">
        <v>0.14699999999999999</v>
      </c>
      <c r="L174">
        <v>4</v>
      </c>
      <c r="M174">
        <v>0</v>
      </c>
      <c r="N174">
        <v>3</v>
      </c>
      <c r="O174">
        <v>0</v>
      </c>
      <c r="P174">
        <f>VLOOKUP(TRIM(B174),'Draft 0 Pos'!$F$3:$H$256,3,FALSE)</f>
        <v>139</v>
      </c>
      <c r="Q174">
        <f t="shared" ref="Q174:Q176" si="15">IF(P174=J174,0,1)</f>
        <v>0</v>
      </c>
    </row>
    <row r="175" spans="1:17" x14ac:dyDescent="0.25">
      <c r="A175" t="s">
        <v>557</v>
      </c>
      <c r="B175" t="s">
        <v>682</v>
      </c>
      <c r="C175" t="s">
        <v>529</v>
      </c>
      <c r="D175">
        <v>152</v>
      </c>
      <c r="E175">
        <v>1795</v>
      </c>
      <c r="F175" s="2">
        <v>0.71</v>
      </c>
      <c r="G175" s="2">
        <v>0.37</v>
      </c>
      <c r="H175">
        <v>21</v>
      </c>
      <c r="I175">
        <v>6</v>
      </c>
      <c r="J175">
        <v>166</v>
      </c>
      <c r="K175">
        <v>9.0999999999999998E-2</v>
      </c>
      <c r="L175">
        <v>0</v>
      </c>
      <c r="M175">
        <v>0</v>
      </c>
      <c r="N175">
        <v>3</v>
      </c>
      <c r="O175">
        <v>0</v>
      </c>
      <c r="P175">
        <f>VLOOKUP(TRIM(B175),'Draft 0 Pos'!$F$3:$H$256,3,FALSE)</f>
        <v>166</v>
      </c>
      <c r="Q175">
        <f t="shared" si="15"/>
        <v>0</v>
      </c>
    </row>
    <row r="176" spans="1:17" x14ac:dyDescent="0.25">
      <c r="A176" t="s">
        <v>554</v>
      </c>
      <c r="B176" t="s">
        <v>681</v>
      </c>
      <c r="C176" t="s">
        <v>510</v>
      </c>
      <c r="D176">
        <v>223</v>
      </c>
      <c r="E176">
        <v>133</v>
      </c>
      <c r="F176" s="2">
        <v>0.74</v>
      </c>
      <c r="G176" s="2">
        <v>0.43</v>
      </c>
      <c r="H176">
        <v>28</v>
      </c>
      <c r="I176">
        <v>3</v>
      </c>
      <c r="J176">
        <v>219</v>
      </c>
      <c r="K176">
        <v>0.39100000000000001</v>
      </c>
      <c r="L176">
        <v>4</v>
      </c>
      <c r="M176">
        <v>2</v>
      </c>
      <c r="N176">
        <v>4</v>
      </c>
      <c r="O176">
        <v>0</v>
      </c>
      <c r="P176">
        <f>VLOOKUP(TRIM(B176),'Draft 0 Pos'!$F$3:$H$256,3,FALSE)</f>
        <v>219</v>
      </c>
      <c r="Q176">
        <f t="shared" si="15"/>
        <v>0</v>
      </c>
    </row>
    <row r="177" spans="1:17" x14ac:dyDescent="0.25">
      <c r="A177" t="s">
        <v>680</v>
      </c>
    </row>
    <row r="178" spans="1:17" x14ac:dyDescent="0.25">
      <c r="C178" t="s">
        <v>552</v>
      </c>
      <c r="D178" t="s">
        <v>551</v>
      </c>
      <c r="F178" t="s">
        <v>550</v>
      </c>
      <c r="H178" t="s">
        <v>549</v>
      </c>
      <c r="K178" t="s">
        <v>548</v>
      </c>
    </row>
    <row r="179" spans="1:17" x14ac:dyDescent="0.25">
      <c r="A179" t="s">
        <v>547</v>
      </c>
      <c r="B179" t="s">
        <v>546</v>
      </c>
      <c r="C179" t="s">
        <v>545</v>
      </c>
      <c r="D179" t="s">
        <v>544</v>
      </c>
      <c r="E179" t="s">
        <v>543</v>
      </c>
      <c r="F179" t="s">
        <v>542</v>
      </c>
      <c r="G179" t="s">
        <v>541</v>
      </c>
      <c r="H179" t="s">
        <v>540</v>
      </c>
      <c r="I179" t="s">
        <v>539</v>
      </c>
      <c r="J179" t="s">
        <v>538</v>
      </c>
      <c r="K179" t="s">
        <v>537</v>
      </c>
      <c r="L179" t="s">
        <v>536</v>
      </c>
      <c r="M179" t="s">
        <v>535</v>
      </c>
      <c r="N179" t="s">
        <v>534</v>
      </c>
      <c r="O179" t="s">
        <v>533</v>
      </c>
    </row>
    <row r="180" spans="1:17" x14ac:dyDescent="0.25">
      <c r="A180" t="s">
        <v>512</v>
      </c>
      <c r="B180" t="s">
        <v>679</v>
      </c>
      <c r="C180" t="s">
        <v>569</v>
      </c>
      <c r="D180">
        <v>193</v>
      </c>
      <c r="E180">
        <v>237</v>
      </c>
      <c r="F180" s="2">
        <v>0.67</v>
      </c>
      <c r="G180" s="2">
        <v>0.57999999999999996</v>
      </c>
      <c r="H180">
        <v>23</v>
      </c>
      <c r="I180">
        <v>6</v>
      </c>
      <c r="J180">
        <v>182</v>
      </c>
      <c r="K180">
        <v>0</v>
      </c>
      <c r="L180">
        <v>1</v>
      </c>
      <c r="M180">
        <v>0</v>
      </c>
      <c r="N180">
        <v>1</v>
      </c>
      <c r="O180">
        <v>1</v>
      </c>
      <c r="P180">
        <f>VLOOKUP(TRIM(B180),'Draft 0 Pos'!$F$3:$H$256,3,FALSE)</f>
        <v>182</v>
      </c>
      <c r="Q180">
        <f t="shared" ref="Q180:Q188" si="16">IF(P180=J180,0,1)</f>
        <v>0</v>
      </c>
    </row>
    <row r="181" spans="1:17" x14ac:dyDescent="0.25">
      <c r="A181" t="s">
        <v>512</v>
      </c>
      <c r="B181" t="s">
        <v>678</v>
      </c>
      <c r="C181" t="s">
        <v>1102</v>
      </c>
      <c r="D181">
        <v>25</v>
      </c>
      <c r="E181">
        <v>83</v>
      </c>
      <c r="F181" s="2">
        <v>0.97</v>
      </c>
      <c r="G181" s="2">
        <v>0.93</v>
      </c>
      <c r="H181">
        <v>4</v>
      </c>
      <c r="I181">
        <v>3</v>
      </c>
      <c r="J181">
        <v>27</v>
      </c>
      <c r="K181">
        <v>2.57</v>
      </c>
      <c r="L181">
        <v>0.86</v>
      </c>
      <c r="M181">
        <v>1</v>
      </c>
      <c r="N181">
        <v>6</v>
      </c>
      <c r="O181">
        <v>0</v>
      </c>
      <c r="P181">
        <f>VLOOKUP(TRIM(B181),'Draft 0 Pos'!$F$3:$H$256,3,FALSE)</f>
        <v>27</v>
      </c>
      <c r="Q181">
        <f t="shared" si="16"/>
        <v>0</v>
      </c>
    </row>
    <row r="182" spans="1:17" x14ac:dyDescent="0.25">
      <c r="A182" t="s">
        <v>512</v>
      </c>
      <c r="B182" t="s">
        <v>677</v>
      </c>
      <c r="C182" t="s">
        <v>582</v>
      </c>
      <c r="D182">
        <v>72</v>
      </c>
      <c r="E182">
        <v>2</v>
      </c>
      <c r="F182" s="2">
        <v>0.97</v>
      </c>
      <c r="G182" s="2">
        <v>0.88</v>
      </c>
      <c r="H182">
        <v>10</v>
      </c>
      <c r="I182">
        <v>3</v>
      </c>
      <c r="J182">
        <v>75</v>
      </c>
      <c r="K182">
        <v>0.71</v>
      </c>
      <c r="L182">
        <v>0.55000000000000004</v>
      </c>
      <c r="M182">
        <v>2</v>
      </c>
      <c r="N182">
        <v>20</v>
      </c>
      <c r="O182">
        <v>0</v>
      </c>
      <c r="P182">
        <f>VLOOKUP(TRIM(B182),'Draft 0 Pos'!$F$3:$H$256,3,FALSE)</f>
        <v>75</v>
      </c>
      <c r="Q182">
        <f t="shared" si="16"/>
        <v>0</v>
      </c>
    </row>
    <row r="183" spans="1:17" x14ac:dyDescent="0.25">
      <c r="A183" t="s">
        <v>512</v>
      </c>
      <c r="B183" t="s">
        <v>676</v>
      </c>
      <c r="C183" t="s">
        <v>522</v>
      </c>
      <c r="D183">
        <v>217</v>
      </c>
      <c r="E183">
        <v>102</v>
      </c>
      <c r="F183" s="2">
        <v>0.74</v>
      </c>
      <c r="G183" s="2">
        <v>0.54</v>
      </c>
      <c r="H183">
        <v>29</v>
      </c>
      <c r="I183">
        <v>6</v>
      </c>
      <c r="J183">
        <v>230</v>
      </c>
      <c r="K183">
        <v>2.79</v>
      </c>
      <c r="L183">
        <v>0.83</v>
      </c>
      <c r="M183">
        <v>0</v>
      </c>
      <c r="N183">
        <v>12</v>
      </c>
      <c r="O183">
        <v>0</v>
      </c>
      <c r="P183">
        <f>VLOOKUP(TRIM(B183),'Draft 0 Pos'!$F$3:$H$256,3,FALSE)</f>
        <v>230</v>
      </c>
      <c r="Q183">
        <f t="shared" si="16"/>
        <v>0</v>
      </c>
    </row>
    <row r="184" spans="1:17" x14ac:dyDescent="0.25">
      <c r="A184" t="s">
        <v>512</v>
      </c>
      <c r="B184" t="s">
        <v>669</v>
      </c>
      <c r="C184" t="s">
        <v>531</v>
      </c>
      <c r="D184">
        <v>219</v>
      </c>
      <c r="E184">
        <v>148</v>
      </c>
      <c r="F184" s="2">
        <v>0.56000000000000005</v>
      </c>
      <c r="G184" s="2">
        <v>0.44</v>
      </c>
      <c r="H184">
        <v>27</v>
      </c>
      <c r="I184">
        <v>6</v>
      </c>
      <c r="J184">
        <v>214</v>
      </c>
      <c r="K184">
        <v>0</v>
      </c>
      <c r="L184">
        <v>0.5</v>
      </c>
      <c r="M184">
        <v>0</v>
      </c>
      <c r="N184">
        <v>1</v>
      </c>
      <c r="O184">
        <v>2</v>
      </c>
      <c r="P184">
        <f>VLOOKUP(TRIM(B184),'Draft 0 Pos'!$F$3:$H$256,3,FALSE)</f>
        <v>214</v>
      </c>
      <c r="Q184">
        <f t="shared" si="16"/>
        <v>0</v>
      </c>
    </row>
    <row r="185" spans="1:17" x14ac:dyDescent="0.25">
      <c r="A185" t="s">
        <v>512</v>
      </c>
      <c r="B185" t="s">
        <v>675</v>
      </c>
      <c r="C185" t="s">
        <v>565</v>
      </c>
      <c r="D185">
        <v>101</v>
      </c>
      <c r="E185">
        <v>334</v>
      </c>
      <c r="F185" s="2">
        <v>0.94</v>
      </c>
      <c r="G185" s="2">
        <v>0.81</v>
      </c>
      <c r="H185">
        <v>12</v>
      </c>
      <c r="I185">
        <v>3</v>
      </c>
      <c r="J185">
        <v>91</v>
      </c>
      <c r="K185">
        <v>3</v>
      </c>
      <c r="L185">
        <v>1.44</v>
      </c>
      <c r="M185">
        <v>0</v>
      </c>
      <c r="N185">
        <v>8</v>
      </c>
      <c r="O185">
        <v>0</v>
      </c>
      <c r="P185">
        <f>VLOOKUP(TRIM(B185),'Draft 0 Pos'!$F$3:$H$256,3,FALSE)</f>
        <v>91</v>
      </c>
      <c r="Q185">
        <f t="shared" si="16"/>
        <v>0</v>
      </c>
    </row>
    <row r="186" spans="1:17" x14ac:dyDescent="0.25">
      <c r="A186" t="s">
        <v>512</v>
      </c>
      <c r="B186" t="s">
        <v>674</v>
      </c>
      <c r="C186" t="s">
        <v>558</v>
      </c>
      <c r="D186">
        <v>53</v>
      </c>
      <c r="E186">
        <v>34</v>
      </c>
      <c r="F186" s="2">
        <v>0.97</v>
      </c>
      <c r="G186" s="2">
        <v>0.87</v>
      </c>
      <c r="H186">
        <v>6</v>
      </c>
      <c r="I186">
        <v>3</v>
      </c>
      <c r="J186">
        <v>43</v>
      </c>
      <c r="K186">
        <v>1.64</v>
      </c>
      <c r="L186">
        <v>1</v>
      </c>
      <c r="M186">
        <v>1</v>
      </c>
      <c r="N186">
        <v>10</v>
      </c>
      <c r="O186">
        <v>0</v>
      </c>
      <c r="P186">
        <f>VLOOKUP(TRIM(B186),'Draft 0 Pos'!$F$3:$H$256,3,FALSE)</f>
        <v>43</v>
      </c>
      <c r="Q186">
        <f t="shared" si="16"/>
        <v>0</v>
      </c>
    </row>
    <row r="187" spans="1:17" x14ac:dyDescent="0.25">
      <c r="A187" t="s">
        <v>512</v>
      </c>
      <c r="B187" t="s">
        <v>673</v>
      </c>
      <c r="C187" t="s">
        <v>531</v>
      </c>
      <c r="D187">
        <v>92</v>
      </c>
      <c r="E187">
        <v>103</v>
      </c>
      <c r="F187" s="2">
        <v>0.97</v>
      </c>
      <c r="G187" s="2">
        <v>0.88</v>
      </c>
      <c r="H187">
        <v>8</v>
      </c>
      <c r="I187">
        <v>3</v>
      </c>
      <c r="J187">
        <v>59</v>
      </c>
      <c r="K187">
        <v>1.59</v>
      </c>
      <c r="L187">
        <v>0.97</v>
      </c>
      <c r="M187">
        <v>0</v>
      </c>
      <c r="N187">
        <v>8</v>
      </c>
      <c r="O187">
        <v>0</v>
      </c>
      <c r="P187">
        <f>VLOOKUP(TRIM(B187),'Draft 0 Pos'!$F$3:$H$256,3,FALSE)</f>
        <v>59</v>
      </c>
      <c r="Q187">
        <f t="shared" si="16"/>
        <v>0</v>
      </c>
    </row>
    <row r="188" spans="1:17" x14ac:dyDescent="0.25">
      <c r="A188" t="s">
        <v>512</v>
      </c>
      <c r="B188" t="s">
        <v>671</v>
      </c>
      <c r="C188" t="s">
        <v>524</v>
      </c>
      <c r="D188">
        <v>248</v>
      </c>
      <c r="E188">
        <v>89</v>
      </c>
      <c r="F188" s="2">
        <v>0.77</v>
      </c>
      <c r="G188" s="2">
        <v>0.54</v>
      </c>
      <c r="H188">
        <v>20</v>
      </c>
      <c r="I188">
        <v>3</v>
      </c>
      <c r="J188">
        <v>155</v>
      </c>
      <c r="K188">
        <v>1.54</v>
      </c>
      <c r="L188">
        <v>0.86</v>
      </c>
      <c r="M188">
        <v>0</v>
      </c>
      <c r="N188">
        <v>7</v>
      </c>
      <c r="O188">
        <v>0</v>
      </c>
      <c r="P188">
        <f>VLOOKUP(TRIM(B188),'Draft 0 Pos'!$F$3:$H$256,3,FALSE)</f>
        <v>155</v>
      </c>
      <c r="Q188">
        <f t="shared" si="16"/>
        <v>0</v>
      </c>
    </row>
    <row r="189" spans="1:17" x14ac:dyDescent="0.25">
      <c r="A189" t="s">
        <v>516</v>
      </c>
    </row>
    <row r="190" spans="1:17" x14ac:dyDescent="0.25">
      <c r="A190" t="s">
        <v>512</v>
      </c>
      <c r="B190" t="s">
        <v>670</v>
      </c>
      <c r="C190" t="s">
        <v>531</v>
      </c>
      <c r="D190">
        <v>188</v>
      </c>
      <c r="E190">
        <v>1815</v>
      </c>
      <c r="F190" s="2">
        <v>0.64</v>
      </c>
      <c r="G190" s="2">
        <v>0.36</v>
      </c>
      <c r="H190">
        <v>22</v>
      </c>
      <c r="I190">
        <v>3</v>
      </c>
      <c r="J190">
        <v>171</v>
      </c>
      <c r="K190">
        <v>16.2</v>
      </c>
      <c r="L190">
        <v>2.4</v>
      </c>
      <c r="M190">
        <v>0</v>
      </c>
      <c r="N190">
        <v>3</v>
      </c>
      <c r="O190">
        <v>0</v>
      </c>
      <c r="P190">
        <f>VLOOKUP(TRIM(B190),'Draft 0 Pos'!$F$3:$H$256,3,FALSE)</f>
        <v>171</v>
      </c>
      <c r="Q190">
        <f t="shared" ref="Q190:Q194" si="17">IF(P190=J190,0,1)</f>
        <v>0</v>
      </c>
    </row>
    <row r="191" spans="1:17" x14ac:dyDescent="0.25">
      <c r="A191" t="s">
        <v>512</v>
      </c>
      <c r="B191" t="s">
        <v>668</v>
      </c>
      <c r="C191" t="s">
        <v>1104</v>
      </c>
      <c r="D191">
        <v>155</v>
      </c>
      <c r="E191">
        <v>392</v>
      </c>
      <c r="F191" s="2">
        <v>0.88</v>
      </c>
      <c r="G191" s="2">
        <v>0.67</v>
      </c>
      <c r="H191">
        <v>24</v>
      </c>
      <c r="I191">
        <v>3</v>
      </c>
      <c r="J191">
        <v>187</v>
      </c>
      <c r="K191">
        <v>0</v>
      </c>
      <c r="L191">
        <v>0</v>
      </c>
      <c r="M191">
        <v>0</v>
      </c>
      <c r="N191">
        <v>1</v>
      </c>
      <c r="O191">
        <v>0</v>
      </c>
      <c r="P191">
        <f>VLOOKUP(TRIM(B191),'Draft 0 Pos'!$F$3:$H$256,3,FALSE)</f>
        <v>187</v>
      </c>
      <c r="Q191">
        <f t="shared" si="17"/>
        <v>0</v>
      </c>
    </row>
    <row r="192" spans="1:17" x14ac:dyDescent="0.25">
      <c r="A192" t="s">
        <v>512</v>
      </c>
      <c r="B192" t="s">
        <v>667</v>
      </c>
      <c r="C192" t="s">
        <v>572</v>
      </c>
      <c r="D192">
        <v>216</v>
      </c>
      <c r="E192">
        <v>673</v>
      </c>
      <c r="F192" s="2">
        <v>0.88</v>
      </c>
      <c r="G192" s="2">
        <v>0.21</v>
      </c>
      <c r="H192">
        <v>30</v>
      </c>
      <c r="I192">
        <v>3</v>
      </c>
      <c r="J192">
        <v>235</v>
      </c>
      <c r="K192">
        <v>0</v>
      </c>
      <c r="L192">
        <v>0</v>
      </c>
      <c r="M192">
        <v>0</v>
      </c>
      <c r="N192">
        <v>0</v>
      </c>
      <c r="O192">
        <v>0</v>
      </c>
      <c r="P192">
        <f>VLOOKUP(TRIM(B192),'Draft 0 Pos'!$F$3:$H$256,3,FALSE)</f>
        <v>235</v>
      </c>
      <c r="Q192">
        <f t="shared" si="17"/>
        <v>0</v>
      </c>
    </row>
    <row r="193" spans="1:17" x14ac:dyDescent="0.25">
      <c r="A193" t="s">
        <v>512</v>
      </c>
      <c r="B193" t="s">
        <v>666</v>
      </c>
      <c r="C193" t="s">
        <v>517</v>
      </c>
      <c r="D193">
        <v>161</v>
      </c>
      <c r="E193">
        <v>673</v>
      </c>
      <c r="F193" s="2">
        <v>0.72</v>
      </c>
      <c r="G193" s="2">
        <v>0.21</v>
      </c>
      <c r="H193">
        <v>25</v>
      </c>
      <c r="I193">
        <v>6</v>
      </c>
      <c r="J193">
        <v>198</v>
      </c>
      <c r="K193">
        <v>0</v>
      </c>
      <c r="L193">
        <v>0</v>
      </c>
      <c r="M193">
        <v>0</v>
      </c>
      <c r="N193">
        <v>0</v>
      </c>
      <c r="O193">
        <v>0</v>
      </c>
      <c r="P193">
        <f>VLOOKUP(TRIM(B193),'Draft 0 Pos'!$F$3:$H$256,3,FALSE)</f>
        <v>198</v>
      </c>
      <c r="Q193">
        <f t="shared" si="17"/>
        <v>0</v>
      </c>
    </row>
    <row r="194" spans="1:17" x14ac:dyDescent="0.25">
      <c r="A194" t="s">
        <v>512</v>
      </c>
      <c r="B194" t="s">
        <v>672</v>
      </c>
      <c r="C194" t="s">
        <v>633</v>
      </c>
      <c r="D194">
        <v>17</v>
      </c>
      <c r="E194">
        <v>72</v>
      </c>
      <c r="F194" s="2">
        <v>0.94</v>
      </c>
      <c r="G194" s="2">
        <v>0.35</v>
      </c>
      <c r="H194">
        <v>3</v>
      </c>
      <c r="I194">
        <v>6</v>
      </c>
      <c r="J194">
        <v>22</v>
      </c>
      <c r="K194">
        <v>3</v>
      </c>
      <c r="L194">
        <v>0.67</v>
      </c>
      <c r="M194">
        <v>1</v>
      </c>
      <c r="N194">
        <v>7</v>
      </c>
      <c r="O194">
        <v>0</v>
      </c>
      <c r="P194">
        <f>VLOOKUP(TRIM(B194),'Draft 0 Pos'!$F$3:$H$256,3,FALSE)</f>
        <v>22</v>
      </c>
      <c r="Q194">
        <f t="shared" si="17"/>
        <v>0</v>
      </c>
    </row>
    <row r="195" spans="1:17" x14ac:dyDescent="0.25">
      <c r="A195" t="s">
        <v>509</v>
      </c>
    </row>
    <row r="196" spans="1:17" x14ac:dyDescent="0.25">
      <c r="A196" t="s">
        <v>665</v>
      </c>
    </row>
    <row r="197" spans="1:17" x14ac:dyDescent="0.25">
      <c r="C197" t="s">
        <v>552</v>
      </c>
      <c r="D197" t="s">
        <v>551</v>
      </c>
      <c r="F197" t="s">
        <v>550</v>
      </c>
      <c r="H197" t="s">
        <v>549</v>
      </c>
      <c r="K197" t="s">
        <v>548</v>
      </c>
    </row>
    <row r="198" spans="1:17" x14ac:dyDescent="0.25">
      <c r="A198" t="s">
        <v>547</v>
      </c>
      <c r="B198" t="s">
        <v>546</v>
      </c>
      <c r="C198" t="s">
        <v>545</v>
      </c>
      <c r="D198" t="s">
        <v>544</v>
      </c>
      <c r="E198" t="s">
        <v>543</v>
      </c>
      <c r="F198" t="s">
        <v>542</v>
      </c>
      <c r="G198" t="s">
        <v>541</v>
      </c>
      <c r="H198" t="s">
        <v>540</v>
      </c>
      <c r="I198" t="s">
        <v>539</v>
      </c>
      <c r="J198" t="s">
        <v>538</v>
      </c>
      <c r="K198" t="s">
        <v>592</v>
      </c>
      <c r="L198" t="s">
        <v>591</v>
      </c>
      <c r="M198" t="s">
        <v>590</v>
      </c>
      <c r="N198" t="s">
        <v>589</v>
      </c>
      <c r="O198" t="s">
        <v>588</v>
      </c>
    </row>
    <row r="199" spans="1:17" x14ac:dyDescent="0.25">
      <c r="A199" t="s">
        <v>587</v>
      </c>
      <c r="B199" t="s">
        <v>664</v>
      </c>
      <c r="C199" t="s">
        <v>594</v>
      </c>
      <c r="D199">
        <v>175</v>
      </c>
      <c r="E199">
        <v>672</v>
      </c>
      <c r="F199" s="2">
        <v>0.68</v>
      </c>
      <c r="G199" s="2">
        <v>0.53</v>
      </c>
      <c r="H199">
        <v>22</v>
      </c>
      <c r="I199">
        <v>2</v>
      </c>
      <c r="J199">
        <v>170</v>
      </c>
      <c r="K199">
        <v>0.23799999999999999</v>
      </c>
      <c r="L199">
        <v>0</v>
      </c>
      <c r="M199">
        <v>0</v>
      </c>
      <c r="N199">
        <v>3</v>
      </c>
      <c r="O199">
        <v>0</v>
      </c>
      <c r="P199">
        <f>VLOOKUP(TRIM(B199),'Draft 0 Pos'!$F$3:$H$256,3,FALSE)</f>
        <v>170</v>
      </c>
      <c r="Q199">
        <f t="shared" ref="Q199:Q211" si="18">IF(P199=J199,0,1)</f>
        <v>0</v>
      </c>
    </row>
    <row r="200" spans="1:17" x14ac:dyDescent="0.25">
      <c r="A200" t="s">
        <v>564</v>
      </c>
      <c r="B200" t="s">
        <v>663</v>
      </c>
      <c r="C200" t="s">
        <v>630</v>
      </c>
      <c r="D200">
        <v>124</v>
      </c>
      <c r="E200">
        <v>1821</v>
      </c>
      <c r="F200" s="2">
        <v>0.92</v>
      </c>
      <c r="G200" s="2">
        <v>0.64</v>
      </c>
      <c r="H200">
        <v>18</v>
      </c>
      <c r="I200">
        <v>2</v>
      </c>
      <c r="J200">
        <v>138</v>
      </c>
      <c r="K200">
        <v>5.8999999999999997E-2</v>
      </c>
      <c r="L200">
        <v>1</v>
      </c>
      <c r="M200">
        <v>0</v>
      </c>
      <c r="N200">
        <v>0</v>
      </c>
      <c r="O200">
        <v>0</v>
      </c>
      <c r="P200">
        <f>VLOOKUP(TRIM(B200),'Draft 0 Pos'!$F$3:$H$256,3,FALSE)</f>
        <v>138</v>
      </c>
      <c r="Q200">
        <f t="shared" si="18"/>
        <v>0</v>
      </c>
    </row>
    <row r="201" spans="1:17" x14ac:dyDescent="0.25">
      <c r="A201" t="s">
        <v>584</v>
      </c>
      <c r="B201" t="s">
        <v>662</v>
      </c>
      <c r="C201" t="s">
        <v>555</v>
      </c>
      <c r="D201">
        <v>157</v>
      </c>
      <c r="E201">
        <v>572</v>
      </c>
      <c r="F201" s="2">
        <v>0.44</v>
      </c>
      <c r="G201" s="2">
        <v>0.23</v>
      </c>
      <c r="H201">
        <v>25</v>
      </c>
      <c r="I201">
        <v>7</v>
      </c>
      <c r="J201">
        <v>199</v>
      </c>
      <c r="K201">
        <v>0.3</v>
      </c>
      <c r="L201">
        <v>3</v>
      </c>
      <c r="M201">
        <v>0</v>
      </c>
      <c r="N201">
        <v>1</v>
      </c>
      <c r="O201">
        <v>0</v>
      </c>
      <c r="P201">
        <f>VLOOKUP(TRIM(B201),'Draft 0 Pos'!$F$3:$H$256,3,FALSE)</f>
        <v>199</v>
      </c>
      <c r="Q201">
        <f t="shared" si="18"/>
        <v>0</v>
      </c>
    </row>
    <row r="202" spans="1:17" x14ac:dyDescent="0.25">
      <c r="A202" t="s">
        <v>581</v>
      </c>
      <c r="B202" t="s">
        <v>661</v>
      </c>
      <c r="C202" t="s">
        <v>1102</v>
      </c>
      <c r="D202">
        <v>126</v>
      </c>
      <c r="E202">
        <v>485</v>
      </c>
      <c r="F202" s="2">
        <v>0.93</v>
      </c>
      <c r="G202" s="2">
        <v>0.66</v>
      </c>
      <c r="H202">
        <v>23</v>
      </c>
      <c r="I202">
        <v>7</v>
      </c>
      <c r="J202">
        <v>183</v>
      </c>
      <c r="K202">
        <v>0.25</v>
      </c>
      <c r="L202">
        <v>1</v>
      </c>
      <c r="M202">
        <v>1</v>
      </c>
      <c r="N202">
        <v>4</v>
      </c>
      <c r="O202">
        <v>0</v>
      </c>
      <c r="P202">
        <f>VLOOKUP(TRIM(B202),'Draft 0 Pos'!$F$3:$H$256,3,FALSE)</f>
        <v>183</v>
      </c>
      <c r="Q202">
        <f t="shared" si="18"/>
        <v>0</v>
      </c>
    </row>
    <row r="203" spans="1:17" x14ac:dyDescent="0.25">
      <c r="A203" t="s">
        <v>579</v>
      </c>
      <c r="B203" t="s">
        <v>660</v>
      </c>
      <c r="C203" t="s">
        <v>520</v>
      </c>
      <c r="D203">
        <v>6</v>
      </c>
      <c r="E203">
        <v>508</v>
      </c>
      <c r="F203" s="2">
        <v>0.99</v>
      </c>
      <c r="G203" s="2">
        <v>0.83</v>
      </c>
      <c r="H203">
        <v>1</v>
      </c>
      <c r="I203">
        <v>7</v>
      </c>
      <c r="J203">
        <v>7</v>
      </c>
      <c r="K203">
        <v>0.25900000000000001</v>
      </c>
      <c r="L203">
        <v>2</v>
      </c>
      <c r="M203">
        <v>1</v>
      </c>
      <c r="N203">
        <v>2</v>
      </c>
      <c r="O203">
        <v>0</v>
      </c>
      <c r="P203">
        <f>VLOOKUP(TRIM(B203),'Draft 0 Pos'!$F$3:$H$256,3,FALSE)</f>
        <v>7</v>
      </c>
      <c r="Q203">
        <f t="shared" si="18"/>
        <v>0</v>
      </c>
    </row>
    <row r="204" spans="1:17" x14ac:dyDescent="0.25">
      <c r="A204" t="s">
        <v>562</v>
      </c>
      <c r="B204" t="s">
        <v>659</v>
      </c>
      <c r="C204" t="s">
        <v>529</v>
      </c>
      <c r="D204">
        <v>10</v>
      </c>
      <c r="E204">
        <v>301</v>
      </c>
      <c r="F204" s="2">
        <v>1</v>
      </c>
      <c r="G204" s="2">
        <v>0.99</v>
      </c>
      <c r="H204">
        <v>2</v>
      </c>
      <c r="I204">
        <v>2</v>
      </c>
      <c r="J204">
        <v>10</v>
      </c>
      <c r="K204">
        <v>0.222</v>
      </c>
      <c r="L204">
        <v>3</v>
      </c>
      <c r="M204">
        <v>2</v>
      </c>
      <c r="N204">
        <v>6</v>
      </c>
      <c r="O204">
        <v>0</v>
      </c>
      <c r="P204">
        <f>VLOOKUP(TRIM(B204),'Draft 0 Pos'!$F$3:$H$256,3,FALSE)</f>
        <v>10</v>
      </c>
      <c r="Q204">
        <f t="shared" si="18"/>
        <v>0</v>
      </c>
    </row>
    <row r="205" spans="1:17" x14ac:dyDescent="0.25">
      <c r="A205" t="s">
        <v>575</v>
      </c>
      <c r="B205" t="s">
        <v>658</v>
      </c>
      <c r="C205" t="s">
        <v>572</v>
      </c>
      <c r="D205">
        <v>98</v>
      </c>
      <c r="E205">
        <v>454</v>
      </c>
      <c r="F205" s="2">
        <v>0.73</v>
      </c>
      <c r="G205" s="2">
        <v>0.5</v>
      </c>
      <c r="H205">
        <v>15</v>
      </c>
      <c r="I205">
        <v>7</v>
      </c>
      <c r="J205">
        <v>119</v>
      </c>
      <c r="K205">
        <v>0.15</v>
      </c>
      <c r="L205">
        <v>4</v>
      </c>
      <c r="M205">
        <v>2</v>
      </c>
      <c r="N205">
        <v>2</v>
      </c>
      <c r="O205">
        <v>0</v>
      </c>
      <c r="P205">
        <f>VLOOKUP(TRIM(B205),'Draft 0 Pos'!$F$3:$H$256,3,FALSE)</f>
        <v>119</v>
      </c>
      <c r="Q205">
        <f t="shared" si="18"/>
        <v>0</v>
      </c>
    </row>
    <row r="206" spans="1:17" x14ac:dyDescent="0.25">
      <c r="A206" t="s">
        <v>557</v>
      </c>
      <c r="B206" t="s">
        <v>657</v>
      </c>
      <c r="C206" t="s">
        <v>514</v>
      </c>
      <c r="D206">
        <v>195</v>
      </c>
      <c r="E206">
        <v>1207</v>
      </c>
      <c r="F206" s="2">
        <v>0.67</v>
      </c>
      <c r="G206" s="2">
        <v>0.28999999999999998</v>
      </c>
      <c r="H206">
        <v>30</v>
      </c>
      <c r="I206">
        <v>2</v>
      </c>
      <c r="J206">
        <v>234</v>
      </c>
      <c r="K206">
        <v>0.23100000000000001</v>
      </c>
      <c r="L206">
        <v>0</v>
      </c>
      <c r="M206">
        <v>0</v>
      </c>
      <c r="N206">
        <v>2</v>
      </c>
      <c r="O206">
        <v>0</v>
      </c>
      <c r="P206">
        <f>VLOOKUP(TRIM(B206),'Draft 0 Pos'!$F$3:$H$256,3,FALSE)</f>
        <v>234</v>
      </c>
      <c r="Q206">
        <f t="shared" si="18"/>
        <v>0</v>
      </c>
    </row>
    <row r="207" spans="1:17" x14ac:dyDescent="0.25">
      <c r="A207" t="s">
        <v>557</v>
      </c>
      <c r="B207" t="s">
        <v>656</v>
      </c>
      <c r="C207" t="s">
        <v>558</v>
      </c>
      <c r="D207">
        <v>81</v>
      </c>
      <c r="E207">
        <v>24</v>
      </c>
      <c r="F207" s="2">
        <v>0.92</v>
      </c>
      <c r="G207" s="2">
        <v>0.78</v>
      </c>
      <c r="H207">
        <v>12</v>
      </c>
      <c r="I207">
        <v>2</v>
      </c>
      <c r="J207">
        <v>90</v>
      </c>
      <c r="K207">
        <v>0.27300000000000002</v>
      </c>
      <c r="L207">
        <v>6</v>
      </c>
      <c r="M207">
        <v>1</v>
      </c>
      <c r="N207">
        <v>7</v>
      </c>
      <c r="O207">
        <v>5</v>
      </c>
      <c r="P207">
        <f>VLOOKUP(TRIM(B207),'Draft 0 Pos'!$F$3:$H$256,3,FALSE)</f>
        <v>90</v>
      </c>
      <c r="Q207">
        <f t="shared" si="18"/>
        <v>0</v>
      </c>
    </row>
    <row r="208" spans="1:17" x14ac:dyDescent="0.25">
      <c r="A208" t="s">
        <v>557</v>
      </c>
      <c r="B208" t="s">
        <v>655</v>
      </c>
      <c r="C208" t="s">
        <v>572</v>
      </c>
      <c r="D208">
        <v>95</v>
      </c>
      <c r="E208">
        <v>153</v>
      </c>
      <c r="F208" s="2">
        <v>0.99</v>
      </c>
      <c r="G208" s="2">
        <v>0.95</v>
      </c>
      <c r="H208">
        <v>14</v>
      </c>
      <c r="I208">
        <v>2</v>
      </c>
      <c r="J208">
        <v>106</v>
      </c>
      <c r="K208">
        <v>0.24099999999999999</v>
      </c>
      <c r="L208">
        <v>6</v>
      </c>
      <c r="M208">
        <v>2</v>
      </c>
      <c r="N208">
        <v>6</v>
      </c>
      <c r="O208">
        <v>0</v>
      </c>
      <c r="P208">
        <f>VLOOKUP(TRIM(B208),'Draft 0 Pos'!$F$3:$H$256,3,FALSE)</f>
        <v>106</v>
      </c>
      <c r="Q208">
        <f t="shared" si="18"/>
        <v>0</v>
      </c>
    </row>
    <row r="209" spans="1:17" x14ac:dyDescent="0.25">
      <c r="A209" t="s">
        <v>557</v>
      </c>
      <c r="B209" t="s">
        <v>654</v>
      </c>
      <c r="C209" t="s">
        <v>577</v>
      </c>
      <c r="D209">
        <v>62</v>
      </c>
      <c r="E209">
        <v>218</v>
      </c>
      <c r="F209" s="2">
        <v>0.99</v>
      </c>
      <c r="G209" s="2">
        <v>0.95</v>
      </c>
      <c r="H209">
        <v>10</v>
      </c>
      <c r="I209">
        <v>2</v>
      </c>
      <c r="J209">
        <v>74</v>
      </c>
      <c r="K209">
        <v>0.30299999999999999</v>
      </c>
      <c r="L209">
        <v>4</v>
      </c>
      <c r="M209">
        <v>2</v>
      </c>
      <c r="N209">
        <v>3</v>
      </c>
      <c r="O209">
        <v>0</v>
      </c>
      <c r="P209">
        <f>VLOOKUP(TRIM(B209),'Draft 0 Pos'!$F$3:$H$256,3,FALSE)</f>
        <v>74</v>
      </c>
      <c r="Q209">
        <f t="shared" si="18"/>
        <v>0</v>
      </c>
    </row>
    <row r="210" spans="1:17" x14ac:dyDescent="0.25">
      <c r="A210" t="s">
        <v>557</v>
      </c>
      <c r="B210" t="s">
        <v>653</v>
      </c>
      <c r="C210" t="s">
        <v>522</v>
      </c>
      <c r="D210">
        <v>179</v>
      </c>
      <c r="E210">
        <v>611</v>
      </c>
      <c r="F210" s="2">
        <v>0.88</v>
      </c>
      <c r="G210" s="2">
        <v>0.65</v>
      </c>
      <c r="H210">
        <v>29</v>
      </c>
      <c r="I210">
        <v>7</v>
      </c>
      <c r="J210">
        <v>231</v>
      </c>
      <c r="K210">
        <v>0.11799999999999999</v>
      </c>
      <c r="L210">
        <v>2</v>
      </c>
      <c r="M210">
        <v>2</v>
      </c>
      <c r="N210">
        <v>4</v>
      </c>
      <c r="O210">
        <v>0</v>
      </c>
      <c r="P210">
        <f>VLOOKUP(TRIM(B210),'Draft 0 Pos'!$F$3:$H$256,3,FALSE)</f>
        <v>231</v>
      </c>
      <c r="Q210">
        <f t="shared" si="18"/>
        <v>0</v>
      </c>
    </row>
    <row r="211" spans="1:17" x14ac:dyDescent="0.25">
      <c r="A211" t="s">
        <v>554</v>
      </c>
      <c r="B211" t="s">
        <v>652</v>
      </c>
      <c r="C211" t="s">
        <v>1103</v>
      </c>
      <c r="D211">
        <v>180</v>
      </c>
      <c r="E211">
        <v>135</v>
      </c>
      <c r="F211" s="2">
        <v>0.64</v>
      </c>
      <c r="G211" s="2">
        <v>0.42</v>
      </c>
      <c r="H211">
        <v>28</v>
      </c>
      <c r="I211">
        <v>2</v>
      </c>
      <c r="J211">
        <v>218</v>
      </c>
      <c r="K211">
        <v>0.22700000000000001</v>
      </c>
      <c r="L211">
        <v>6</v>
      </c>
      <c r="M211">
        <v>2</v>
      </c>
      <c r="N211">
        <v>5</v>
      </c>
      <c r="O211">
        <v>1</v>
      </c>
      <c r="P211">
        <f>VLOOKUP(TRIM(B211),'Draft 0 Pos'!$F$3:$H$256,3,FALSE)</f>
        <v>218</v>
      </c>
      <c r="Q211">
        <f t="shared" si="18"/>
        <v>0</v>
      </c>
    </row>
    <row r="212" spans="1:17" x14ac:dyDescent="0.25">
      <c r="A212" t="s">
        <v>516</v>
      </c>
    </row>
    <row r="213" spans="1:17" x14ac:dyDescent="0.25">
      <c r="A213" t="s">
        <v>581</v>
      </c>
      <c r="B213" t="s">
        <v>651</v>
      </c>
      <c r="C213" t="s">
        <v>565</v>
      </c>
      <c r="D213">
        <v>89</v>
      </c>
      <c r="E213">
        <v>601</v>
      </c>
      <c r="F213" s="2">
        <v>0.98</v>
      </c>
      <c r="G213" s="2">
        <v>0.87</v>
      </c>
      <c r="H213">
        <v>13</v>
      </c>
      <c r="I213">
        <v>7</v>
      </c>
      <c r="J213">
        <v>103</v>
      </c>
      <c r="K213">
        <v>0.188</v>
      </c>
      <c r="L213">
        <v>2</v>
      </c>
      <c r="M213">
        <v>1</v>
      </c>
      <c r="N213">
        <v>3</v>
      </c>
      <c r="O213">
        <v>0</v>
      </c>
      <c r="P213">
        <f>VLOOKUP(TRIM(B213),'Draft 0 Pos'!$F$3:$H$256,3,FALSE)</f>
        <v>103</v>
      </c>
      <c r="Q213">
        <f t="shared" ref="Q213:Q219" si="19">IF(P213=J213,0,1)</f>
        <v>0</v>
      </c>
    </row>
    <row r="214" spans="1:17" x14ac:dyDescent="0.25">
      <c r="A214" t="s">
        <v>557</v>
      </c>
      <c r="B214" t="s">
        <v>650</v>
      </c>
      <c r="C214" t="s">
        <v>572</v>
      </c>
      <c r="D214">
        <v>165</v>
      </c>
      <c r="E214">
        <v>1692</v>
      </c>
      <c r="F214" s="2">
        <v>0.78</v>
      </c>
      <c r="G214" s="2">
        <v>0.41</v>
      </c>
      <c r="H214">
        <v>27</v>
      </c>
      <c r="I214">
        <v>7</v>
      </c>
      <c r="J214">
        <v>215</v>
      </c>
      <c r="K214">
        <v>0.111</v>
      </c>
      <c r="L214">
        <v>1</v>
      </c>
      <c r="M214">
        <v>0</v>
      </c>
      <c r="N214">
        <v>1</v>
      </c>
      <c r="O214">
        <v>0</v>
      </c>
      <c r="P214">
        <f>VLOOKUP(TRIM(B214),'Draft 0 Pos'!$F$3:$H$256,3,FALSE)</f>
        <v>215</v>
      </c>
      <c r="Q214">
        <f t="shared" si="19"/>
        <v>0</v>
      </c>
    </row>
    <row r="215" spans="1:17" x14ac:dyDescent="0.25">
      <c r="A215" t="s">
        <v>557</v>
      </c>
      <c r="B215" t="s">
        <v>649</v>
      </c>
      <c r="C215" t="s">
        <v>524</v>
      </c>
      <c r="D215">
        <v>66</v>
      </c>
      <c r="E215">
        <v>1268</v>
      </c>
      <c r="F215" s="2">
        <v>0.98</v>
      </c>
      <c r="G215" s="2">
        <v>0.35</v>
      </c>
      <c r="H215">
        <v>11</v>
      </c>
      <c r="I215">
        <v>7</v>
      </c>
      <c r="J215">
        <v>87</v>
      </c>
      <c r="K215">
        <v>0</v>
      </c>
      <c r="L215">
        <v>0</v>
      </c>
      <c r="M215">
        <v>0</v>
      </c>
      <c r="N215">
        <v>0</v>
      </c>
      <c r="O215">
        <v>0</v>
      </c>
      <c r="P215">
        <f>VLOOKUP(TRIM(B215),'Draft 0 Pos'!$F$3:$H$256,3,FALSE)</f>
        <v>87</v>
      </c>
      <c r="Q215">
        <f t="shared" si="19"/>
        <v>0</v>
      </c>
    </row>
    <row r="216" spans="1:17" x14ac:dyDescent="0.25">
      <c r="A216" t="s">
        <v>557</v>
      </c>
      <c r="B216" t="s">
        <v>648</v>
      </c>
      <c r="C216" t="s">
        <v>647</v>
      </c>
      <c r="D216">
        <v>156</v>
      </c>
      <c r="E216">
        <v>1212</v>
      </c>
      <c r="F216" s="2">
        <v>0.41</v>
      </c>
      <c r="G216" s="2">
        <v>0.26</v>
      </c>
      <c r="H216">
        <v>24</v>
      </c>
      <c r="I216">
        <v>2</v>
      </c>
      <c r="J216">
        <v>186</v>
      </c>
      <c r="K216">
        <v>5.8999999999999997E-2</v>
      </c>
      <c r="L216">
        <v>2</v>
      </c>
      <c r="M216">
        <v>0</v>
      </c>
      <c r="N216">
        <v>2</v>
      </c>
      <c r="O216">
        <v>1</v>
      </c>
      <c r="P216">
        <f>VLOOKUP(TRIM(B216),'Draft 0 Pos'!$F$3:$H$256,3,FALSE)</f>
        <v>186</v>
      </c>
      <c r="Q216">
        <f t="shared" si="19"/>
        <v>0</v>
      </c>
    </row>
    <row r="217" spans="1:17" x14ac:dyDescent="0.25">
      <c r="A217" t="s">
        <v>554</v>
      </c>
      <c r="B217" t="s">
        <v>646</v>
      </c>
      <c r="C217" t="s">
        <v>633</v>
      </c>
      <c r="D217">
        <v>37</v>
      </c>
      <c r="E217">
        <v>1268</v>
      </c>
      <c r="F217" s="2">
        <v>0.92</v>
      </c>
      <c r="G217" s="2">
        <v>0.24</v>
      </c>
      <c r="H217">
        <v>6</v>
      </c>
      <c r="I217">
        <v>2</v>
      </c>
      <c r="J217">
        <v>42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f>VLOOKUP(TRIM(B217),'Draft 0 Pos'!$F$3:$H$256,3,FALSE)</f>
        <v>42</v>
      </c>
      <c r="Q217">
        <f t="shared" si="19"/>
        <v>0</v>
      </c>
    </row>
    <row r="218" spans="1:17" x14ac:dyDescent="0.25">
      <c r="A218" t="s">
        <v>554</v>
      </c>
      <c r="B218" t="s">
        <v>645</v>
      </c>
      <c r="C218" t="s">
        <v>520</v>
      </c>
      <c r="D218">
        <v>16</v>
      </c>
      <c r="E218">
        <v>1268</v>
      </c>
      <c r="F218" s="2">
        <v>1</v>
      </c>
      <c r="G218" s="2">
        <v>0.47</v>
      </c>
      <c r="H218">
        <v>3</v>
      </c>
      <c r="I218">
        <v>7</v>
      </c>
      <c r="J218">
        <v>23</v>
      </c>
      <c r="K218">
        <v>0</v>
      </c>
      <c r="L218">
        <v>0</v>
      </c>
      <c r="M218">
        <v>0</v>
      </c>
      <c r="N218">
        <v>0</v>
      </c>
      <c r="O218">
        <v>0</v>
      </c>
      <c r="P218">
        <f>VLOOKUP(TRIM(B218),'Draft 0 Pos'!$F$3:$H$256,3,FALSE)</f>
        <v>23</v>
      </c>
      <c r="Q218">
        <f t="shared" si="19"/>
        <v>0</v>
      </c>
    </row>
    <row r="219" spans="1:17" x14ac:dyDescent="0.25">
      <c r="A219" t="s">
        <v>554</v>
      </c>
      <c r="B219" t="s">
        <v>644</v>
      </c>
      <c r="C219" t="s">
        <v>599</v>
      </c>
      <c r="D219">
        <v>44</v>
      </c>
      <c r="E219">
        <v>1778</v>
      </c>
      <c r="F219" s="2">
        <v>0.94</v>
      </c>
      <c r="G219" s="2">
        <v>0.59</v>
      </c>
      <c r="H219">
        <v>8</v>
      </c>
      <c r="I219">
        <v>2</v>
      </c>
      <c r="J219">
        <v>58</v>
      </c>
      <c r="K219">
        <v>8.3000000000000004E-2</v>
      </c>
      <c r="L219">
        <v>0</v>
      </c>
      <c r="M219">
        <v>0</v>
      </c>
      <c r="N219">
        <v>1</v>
      </c>
      <c r="O219">
        <v>0</v>
      </c>
      <c r="P219">
        <f>VLOOKUP(TRIM(B219),'Draft 0 Pos'!$F$3:$H$256,3,FALSE)</f>
        <v>58</v>
      </c>
      <c r="Q219">
        <f t="shared" si="19"/>
        <v>0</v>
      </c>
    </row>
    <row r="220" spans="1:17" x14ac:dyDescent="0.25">
      <c r="A220" t="s">
        <v>643</v>
      </c>
    </row>
    <row r="221" spans="1:17" x14ac:dyDescent="0.25">
      <c r="C221" t="s">
        <v>552</v>
      </c>
      <c r="D221" t="s">
        <v>551</v>
      </c>
      <c r="F221" t="s">
        <v>550</v>
      </c>
      <c r="H221" t="s">
        <v>549</v>
      </c>
      <c r="K221" t="s">
        <v>548</v>
      </c>
    </row>
    <row r="222" spans="1:17" x14ac:dyDescent="0.25">
      <c r="A222" t="s">
        <v>547</v>
      </c>
      <c r="B222" t="s">
        <v>546</v>
      </c>
      <c r="C222" t="s">
        <v>545</v>
      </c>
      <c r="D222" t="s">
        <v>544</v>
      </c>
      <c r="E222" t="s">
        <v>543</v>
      </c>
      <c r="F222" t="s">
        <v>542</v>
      </c>
      <c r="G222" t="s">
        <v>541</v>
      </c>
      <c r="H222" t="s">
        <v>540</v>
      </c>
      <c r="I222" t="s">
        <v>539</v>
      </c>
      <c r="J222" t="s">
        <v>538</v>
      </c>
      <c r="K222" t="s">
        <v>537</v>
      </c>
      <c r="L222" t="s">
        <v>536</v>
      </c>
      <c r="M222" t="s">
        <v>535</v>
      </c>
      <c r="N222" t="s">
        <v>534</v>
      </c>
      <c r="O222" t="s">
        <v>533</v>
      </c>
    </row>
    <row r="223" spans="1:17" x14ac:dyDescent="0.25">
      <c r="A223" t="s">
        <v>512</v>
      </c>
      <c r="B223" t="s">
        <v>642</v>
      </c>
      <c r="C223" t="s">
        <v>1103</v>
      </c>
      <c r="D223">
        <v>120</v>
      </c>
      <c r="E223">
        <v>673</v>
      </c>
      <c r="F223" s="2">
        <v>0.96</v>
      </c>
      <c r="G223" s="2">
        <v>0.46</v>
      </c>
      <c r="H223">
        <v>17</v>
      </c>
      <c r="I223">
        <v>7</v>
      </c>
      <c r="J223">
        <v>135</v>
      </c>
      <c r="K223">
        <v>0</v>
      </c>
      <c r="L223">
        <v>0</v>
      </c>
      <c r="M223">
        <v>0</v>
      </c>
      <c r="N223">
        <v>0</v>
      </c>
      <c r="O223">
        <v>0</v>
      </c>
      <c r="P223">
        <f>VLOOKUP(TRIM(B223),'Draft 0 Pos'!$F$3:$H$256,3,FALSE)</f>
        <v>135</v>
      </c>
      <c r="Q223">
        <f t="shared" ref="Q223:Q231" si="20">IF(P223=J223,0,1)</f>
        <v>0</v>
      </c>
    </row>
    <row r="224" spans="1:17" x14ac:dyDescent="0.25">
      <c r="A224" t="s">
        <v>512</v>
      </c>
      <c r="B224" t="s">
        <v>641</v>
      </c>
      <c r="C224" t="s">
        <v>529</v>
      </c>
      <c r="D224">
        <v>22</v>
      </c>
      <c r="E224">
        <v>407</v>
      </c>
      <c r="F224" s="2">
        <v>0.97</v>
      </c>
      <c r="G224" s="2">
        <v>0.87</v>
      </c>
      <c r="H224">
        <v>4</v>
      </c>
      <c r="I224">
        <v>2</v>
      </c>
      <c r="J224">
        <v>26</v>
      </c>
      <c r="K224">
        <v>4.91</v>
      </c>
      <c r="L224">
        <v>1.36</v>
      </c>
      <c r="M224">
        <v>0</v>
      </c>
      <c r="N224">
        <v>11</v>
      </c>
      <c r="O224">
        <v>0</v>
      </c>
      <c r="P224">
        <f>VLOOKUP(TRIM(B224),'Draft 0 Pos'!$F$3:$H$256,3,FALSE)</f>
        <v>26</v>
      </c>
      <c r="Q224">
        <f t="shared" si="20"/>
        <v>0</v>
      </c>
    </row>
    <row r="225" spans="1:17" x14ac:dyDescent="0.25">
      <c r="A225" t="s">
        <v>512</v>
      </c>
      <c r="B225" t="s">
        <v>640</v>
      </c>
      <c r="C225" t="s">
        <v>520</v>
      </c>
      <c r="D225">
        <v>26</v>
      </c>
      <c r="E225">
        <v>87</v>
      </c>
      <c r="F225" s="2">
        <v>0.98</v>
      </c>
      <c r="G225" s="2">
        <v>0.86</v>
      </c>
      <c r="H225">
        <v>5</v>
      </c>
      <c r="I225">
        <v>7</v>
      </c>
      <c r="J225">
        <v>39</v>
      </c>
      <c r="K225">
        <v>1.42</v>
      </c>
      <c r="L225">
        <v>0.32</v>
      </c>
      <c r="M225">
        <v>0</v>
      </c>
      <c r="N225">
        <v>8</v>
      </c>
      <c r="O225">
        <v>0</v>
      </c>
      <c r="P225">
        <f>VLOOKUP(TRIM(B225),'Draft 0 Pos'!$F$3:$H$256,3,FALSE)</f>
        <v>39</v>
      </c>
      <c r="Q225">
        <f t="shared" si="20"/>
        <v>0</v>
      </c>
    </row>
    <row r="226" spans="1:17" x14ac:dyDescent="0.25">
      <c r="A226" t="s">
        <v>512</v>
      </c>
      <c r="B226" t="s">
        <v>639</v>
      </c>
      <c r="C226" t="s">
        <v>638</v>
      </c>
      <c r="D226">
        <v>54</v>
      </c>
      <c r="E226">
        <v>38</v>
      </c>
      <c r="F226" s="2">
        <v>0.96</v>
      </c>
      <c r="G226" s="2">
        <v>0.82</v>
      </c>
      <c r="H226">
        <v>9</v>
      </c>
      <c r="I226">
        <v>7</v>
      </c>
      <c r="J226">
        <v>71</v>
      </c>
      <c r="K226">
        <v>2.7</v>
      </c>
      <c r="L226">
        <v>0.9</v>
      </c>
      <c r="M226">
        <v>1</v>
      </c>
      <c r="N226">
        <v>12</v>
      </c>
      <c r="O226">
        <v>0</v>
      </c>
      <c r="P226">
        <f>VLOOKUP(TRIM(B226),'Draft 0 Pos'!$F$3:$H$256,3,FALSE)</f>
        <v>71</v>
      </c>
      <c r="Q226">
        <f t="shared" si="20"/>
        <v>0</v>
      </c>
    </row>
    <row r="227" spans="1:17" x14ac:dyDescent="0.25">
      <c r="A227" t="s">
        <v>512</v>
      </c>
      <c r="B227" t="s">
        <v>637</v>
      </c>
      <c r="C227" t="s">
        <v>569</v>
      </c>
      <c r="D227">
        <v>42</v>
      </c>
      <c r="E227">
        <v>615</v>
      </c>
      <c r="F227" s="2">
        <v>0.97</v>
      </c>
      <c r="G227" s="2">
        <v>0.84</v>
      </c>
      <c r="H227">
        <v>7</v>
      </c>
      <c r="I227">
        <v>7</v>
      </c>
      <c r="J227">
        <v>55</v>
      </c>
      <c r="K227">
        <v>6.52</v>
      </c>
      <c r="L227">
        <v>1.55</v>
      </c>
      <c r="M227">
        <v>0</v>
      </c>
      <c r="N227">
        <v>9</v>
      </c>
      <c r="O227">
        <v>0</v>
      </c>
      <c r="P227">
        <f>VLOOKUP(TRIM(B227),'Draft 0 Pos'!$F$3:$H$256,3,FALSE)</f>
        <v>55</v>
      </c>
      <c r="Q227">
        <f t="shared" si="20"/>
        <v>0</v>
      </c>
    </row>
    <row r="228" spans="1:17" x14ac:dyDescent="0.25">
      <c r="A228" t="s">
        <v>512</v>
      </c>
      <c r="B228" t="s">
        <v>636</v>
      </c>
      <c r="C228" t="s">
        <v>565</v>
      </c>
      <c r="D228">
        <v>139</v>
      </c>
      <c r="E228">
        <v>201</v>
      </c>
      <c r="F228" s="2">
        <v>0.72</v>
      </c>
      <c r="G228" s="2">
        <v>0.42</v>
      </c>
      <c r="H228">
        <v>20</v>
      </c>
      <c r="I228">
        <v>2</v>
      </c>
      <c r="J228">
        <v>154</v>
      </c>
      <c r="K228">
        <v>1.35</v>
      </c>
      <c r="L228">
        <v>1.2</v>
      </c>
      <c r="M228">
        <v>0</v>
      </c>
      <c r="N228">
        <v>7</v>
      </c>
      <c r="O228">
        <v>0</v>
      </c>
      <c r="P228">
        <f>VLOOKUP(TRIM(B228),'Draft 0 Pos'!$F$3:$H$256,3,FALSE)</f>
        <v>154</v>
      </c>
      <c r="Q228">
        <f t="shared" si="20"/>
        <v>0</v>
      </c>
    </row>
    <row r="229" spans="1:17" x14ac:dyDescent="0.25">
      <c r="A229" t="s">
        <v>512</v>
      </c>
      <c r="B229" t="s">
        <v>635</v>
      </c>
      <c r="C229" t="s">
        <v>630</v>
      </c>
      <c r="D229">
        <v>108</v>
      </c>
      <c r="E229">
        <v>5</v>
      </c>
      <c r="F229" s="2">
        <v>0.87</v>
      </c>
      <c r="G229" s="2">
        <v>0.7</v>
      </c>
      <c r="H229">
        <v>16</v>
      </c>
      <c r="I229">
        <v>2</v>
      </c>
      <c r="J229">
        <v>122</v>
      </c>
      <c r="K229">
        <v>0</v>
      </c>
      <c r="L229">
        <v>0.75</v>
      </c>
      <c r="M229">
        <v>1</v>
      </c>
      <c r="N229">
        <v>17</v>
      </c>
      <c r="O229">
        <v>0</v>
      </c>
      <c r="P229">
        <f>VLOOKUP(TRIM(B229),'Draft 0 Pos'!$F$3:$H$256,3,FALSE)</f>
        <v>122</v>
      </c>
      <c r="Q229">
        <f t="shared" si="20"/>
        <v>0</v>
      </c>
    </row>
    <row r="230" spans="1:17" x14ac:dyDescent="0.25">
      <c r="A230" t="s">
        <v>512</v>
      </c>
      <c r="B230" t="s">
        <v>634</v>
      </c>
      <c r="C230" t="s">
        <v>633</v>
      </c>
      <c r="D230">
        <v>145</v>
      </c>
      <c r="E230">
        <v>385</v>
      </c>
      <c r="F230" s="2">
        <v>0.93</v>
      </c>
      <c r="G230" s="2">
        <v>0.8</v>
      </c>
      <c r="H230">
        <v>21</v>
      </c>
      <c r="I230">
        <v>7</v>
      </c>
      <c r="J230">
        <v>167</v>
      </c>
      <c r="K230">
        <v>5.4</v>
      </c>
      <c r="L230">
        <v>1.8</v>
      </c>
      <c r="M230">
        <v>1</v>
      </c>
      <c r="N230">
        <v>10</v>
      </c>
      <c r="O230">
        <v>0</v>
      </c>
      <c r="P230">
        <f>VLOOKUP(TRIM(B230),'Draft 0 Pos'!$F$3:$H$256,3,FALSE)</f>
        <v>167</v>
      </c>
      <c r="Q230">
        <f t="shared" si="20"/>
        <v>0</v>
      </c>
    </row>
    <row r="231" spans="1:17" x14ac:dyDescent="0.25">
      <c r="A231" t="s">
        <v>512</v>
      </c>
      <c r="B231" t="s">
        <v>632</v>
      </c>
      <c r="C231" t="s">
        <v>510</v>
      </c>
      <c r="D231">
        <v>134</v>
      </c>
      <c r="E231">
        <v>93</v>
      </c>
      <c r="F231" s="2">
        <v>0.81</v>
      </c>
      <c r="G231" s="2">
        <v>0.64</v>
      </c>
      <c r="H231">
        <v>19</v>
      </c>
      <c r="I231">
        <v>7</v>
      </c>
      <c r="J231">
        <v>151</v>
      </c>
      <c r="K231">
        <v>2.4500000000000002</v>
      </c>
      <c r="L231">
        <v>1.27</v>
      </c>
      <c r="M231">
        <v>1</v>
      </c>
      <c r="N231">
        <v>8</v>
      </c>
      <c r="O231">
        <v>0</v>
      </c>
      <c r="P231">
        <f>VLOOKUP(TRIM(B231),'Draft 0 Pos'!$F$3:$H$256,3,FALSE)</f>
        <v>151</v>
      </c>
      <c r="Q231">
        <f t="shared" si="20"/>
        <v>0</v>
      </c>
    </row>
    <row r="232" spans="1:17" x14ac:dyDescent="0.25">
      <c r="A232" t="s">
        <v>516</v>
      </c>
    </row>
    <row r="233" spans="1:17" x14ac:dyDescent="0.25">
      <c r="A233" t="s">
        <v>512</v>
      </c>
      <c r="B233" t="s">
        <v>631</v>
      </c>
      <c r="C233" t="s">
        <v>630</v>
      </c>
      <c r="D233">
        <v>159</v>
      </c>
      <c r="E233">
        <v>539</v>
      </c>
      <c r="F233" s="2">
        <v>0.93</v>
      </c>
      <c r="G233" s="2">
        <v>0.72</v>
      </c>
      <c r="H233">
        <v>26</v>
      </c>
      <c r="I233">
        <v>2</v>
      </c>
      <c r="J233">
        <v>202</v>
      </c>
      <c r="K233">
        <v>5.91</v>
      </c>
      <c r="L233">
        <v>1.41</v>
      </c>
      <c r="M233">
        <v>0</v>
      </c>
      <c r="N233">
        <v>9</v>
      </c>
      <c r="O233">
        <v>0</v>
      </c>
      <c r="P233">
        <f>VLOOKUP(TRIM(B233),'Draft 0 Pos'!$F$3:$H$256,3,FALSE)</f>
        <v>202</v>
      </c>
      <c r="Q233">
        <f t="shared" ref="Q233" si="21">IF(P233=J233,0,1)</f>
        <v>0</v>
      </c>
    </row>
    <row r="234" spans="1:17" x14ac:dyDescent="0.25">
      <c r="A234" t="s">
        <v>509</v>
      </c>
    </row>
    <row r="235" spans="1:17" x14ac:dyDescent="0.25">
      <c r="A235" t="s">
        <v>629</v>
      </c>
    </row>
    <row r="236" spans="1:17" x14ac:dyDescent="0.25">
      <c r="C236" t="s">
        <v>552</v>
      </c>
      <c r="D236" t="s">
        <v>551</v>
      </c>
      <c r="F236" t="s">
        <v>550</v>
      </c>
      <c r="H236" t="s">
        <v>549</v>
      </c>
      <c r="K236" t="s">
        <v>548</v>
      </c>
    </row>
    <row r="237" spans="1:17" x14ac:dyDescent="0.25">
      <c r="A237" t="s">
        <v>547</v>
      </c>
      <c r="B237" t="s">
        <v>546</v>
      </c>
      <c r="C237" t="s">
        <v>545</v>
      </c>
      <c r="D237" t="s">
        <v>544</v>
      </c>
      <c r="E237" t="s">
        <v>543</v>
      </c>
      <c r="F237" t="s">
        <v>542</v>
      </c>
      <c r="G237" t="s">
        <v>541</v>
      </c>
      <c r="H237" t="s">
        <v>540</v>
      </c>
      <c r="I237" t="s">
        <v>539</v>
      </c>
      <c r="J237" t="s">
        <v>538</v>
      </c>
      <c r="K237" t="s">
        <v>592</v>
      </c>
      <c r="L237" t="s">
        <v>591</v>
      </c>
      <c r="M237" t="s">
        <v>590</v>
      </c>
      <c r="N237" t="s">
        <v>589</v>
      </c>
      <c r="O237" t="s">
        <v>588</v>
      </c>
    </row>
    <row r="238" spans="1:17" x14ac:dyDescent="0.25">
      <c r="A238" t="s">
        <v>587</v>
      </c>
      <c r="B238" t="s">
        <v>628</v>
      </c>
      <c r="C238" t="s">
        <v>569</v>
      </c>
      <c r="D238">
        <v>86</v>
      </c>
      <c r="E238">
        <v>619</v>
      </c>
      <c r="F238" s="2">
        <v>0.99</v>
      </c>
      <c r="G238" s="2">
        <v>0.95</v>
      </c>
      <c r="H238">
        <v>9</v>
      </c>
      <c r="I238">
        <v>5</v>
      </c>
      <c r="J238">
        <v>69</v>
      </c>
      <c r="K238">
        <v>0.182</v>
      </c>
      <c r="L238">
        <v>2</v>
      </c>
      <c r="M238">
        <v>0</v>
      </c>
      <c r="N238">
        <v>4</v>
      </c>
      <c r="O238">
        <v>0</v>
      </c>
      <c r="P238">
        <f>VLOOKUP(TRIM(B238),'Draft 0 Pos'!$F$3:$H$256,3,FALSE)</f>
        <v>69</v>
      </c>
      <c r="Q238">
        <f t="shared" ref="Q238:Q250" si="22">IF(P238=J238,0,1)</f>
        <v>0</v>
      </c>
    </row>
    <row r="239" spans="1:17" x14ac:dyDescent="0.25">
      <c r="A239" t="s">
        <v>564</v>
      </c>
      <c r="B239" t="s">
        <v>627</v>
      </c>
      <c r="C239" t="s">
        <v>529</v>
      </c>
      <c r="D239">
        <v>110</v>
      </c>
      <c r="E239">
        <v>519</v>
      </c>
      <c r="F239" s="2">
        <v>0.99</v>
      </c>
      <c r="G239" s="2">
        <v>0.96</v>
      </c>
      <c r="H239">
        <v>14</v>
      </c>
      <c r="I239">
        <v>4</v>
      </c>
      <c r="J239">
        <v>108</v>
      </c>
      <c r="K239">
        <v>0.20699999999999999</v>
      </c>
      <c r="L239">
        <v>4</v>
      </c>
      <c r="M239">
        <v>1</v>
      </c>
      <c r="N239">
        <v>2</v>
      </c>
      <c r="O239">
        <v>0</v>
      </c>
      <c r="P239">
        <f>VLOOKUP(TRIM(B239),'Draft 0 Pos'!$F$3:$H$256,3,FALSE)</f>
        <v>108</v>
      </c>
      <c r="Q239">
        <f t="shared" si="22"/>
        <v>0</v>
      </c>
    </row>
    <row r="240" spans="1:17" x14ac:dyDescent="0.25">
      <c r="A240" t="s">
        <v>584</v>
      </c>
      <c r="B240" t="s">
        <v>626</v>
      </c>
      <c r="C240" t="s">
        <v>510</v>
      </c>
      <c r="D240">
        <v>63</v>
      </c>
      <c r="E240">
        <v>150</v>
      </c>
      <c r="F240" s="2">
        <v>0.99</v>
      </c>
      <c r="G240" s="2">
        <v>0.97</v>
      </c>
      <c r="H240">
        <v>6</v>
      </c>
      <c r="I240">
        <v>4</v>
      </c>
      <c r="J240">
        <v>44</v>
      </c>
      <c r="K240">
        <v>0.216</v>
      </c>
      <c r="L240">
        <v>7</v>
      </c>
      <c r="M240">
        <v>3</v>
      </c>
      <c r="N240">
        <v>4</v>
      </c>
      <c r="O240">
        <v>0</v>
      </c>
      <c r="P240">
        <f>VLOOKUP(TRIM(B240),'Draft 0 Pos'!$F$3:$H$256,3,FALSE)</f>
        <v>44</v>
      </c>
      <c r="Q240">
        <f t="shared" si="22"/>
        <v>0</v>
      </c>
    </row>
    <row r="241" spans="1:17" x14ac:dyDescent="0.25">
      <c r="A241" t="s">
        <v>581</v>
      </c>
      <c r="B241" t="s">
        <v>625</v>
      </c>
      <c r="C241" t="s">
        <v>572</v>
      </c>
      <c r="D241">
        <v>87</v>
      </c>
      <c r="E241">
        <v>526</v>
      </c>
      <c r="F241" s="2">
        <v>0.99</v>
      </c>
      <c r="G241" s="2">
        <v>0.86</v>
      </c>
      <c r="H241">
        <v>5</v>
      </c>
      <c r="I241">
        <v>5</v>
      </c>
      <c r="J241">
        <v>37</v>
      </c>
      <c r="K241">
        <v>0.182</v>
      </c>
      <c r="L241">
        <v>4</v>
      </c>
      <c r="M241">
        <v>1</v>
      </c>
      <c r="N241">
        <v>2</v>
      </c>
      <c r="O241">
        <v>0</v>
      </c>
      <c r="P241">
        <f>VLOOKUP(TRIM(B241),'Draft 0 Pos'!$F$3:$H$256,3,FALSE)</f>
        <v>37</v>
      </c>
      <c r="Q241">
        <f t="shared" si="22"/>
        <v>0</v>
      </c>
    </row>
    <row r="242" spans="1:17" x14ac:dyDescent="0.25">
      <c r="A242" t="s">
        <v>579</v>
      </c>
      <c r="B242" t="s">
        <v>624</v>
      </c>
      <c r="C242" t="s">
        <v>565</v>
      </c>
      <c r="D242">
        <v>65</v>
      </c>
      <c r="E242">
        <v>589</v>
      </c>
      <c r="F242" s="2">
        <v>0.99</v>
      </c>
      <c r="G242" s="2">
        <v>0.91</v>
      </c>
      <c r="H242">
        <v>11</v>
      </c>
      <c r="I242">
        <v>5</v>
      </c>
      <c r="J242">
        <v>85</v>
      </c>
      <c r="K242">
        <v>0.20599999999999999</v>
      </c>
      <c r="L242">
        <v>5</v>
      </c>
      <c r="M242">
        <v>0</v>
      </c>
      <c r="N242">
        <v>2</v>
      </c>
      <c r="O242">
        <v>0</v>
      </c>
      <c r="P242">
        <f>VLOOKUP(TRIM(B242),'Draft 0 Pos'!$F$3:$H$256,3,FALSE)</f>
        <v>85</v>
      </c>
      <c r="Q242">
        <f t="shared" si="22"/>
        <v>0</v>
      </c>
    </row>
    <row r="243" spans="1:17" x14ac:dyDescent="0.25">
      <c r="A243" t="s">
        <v>562</v>
      </c>
      <c r="B243" t="s">
        <v>623</v>
      </c>
      <c r="C243" t="s">
        <v>1102</v>
      </c>
      <c r="D243">
        <v>202</v>
      </c>
      <c r="E243">
        <v>417</v>
      </c>
      <c r="F243" s="2">
        <v>0.7</v>
      </c>
      <c r="G243" s="2">
        <v>0.43</v>
      </c>
      <c r="H243">
        <v>28</v>
      </c>
      <c r="I243">
        <v>4</v>
      </c>
      <c r="J243">
        <v>220</v>
      </c>
      <c r="K243">
        <v>0.23499999999999999</v>
      </c>
      <c r="L243">
        <v>3</v>
      </c>
      <c r="M243">
        <v>1</v>
      </c>
      <c r="N243">
        <v>4</v>
      </c>
      <c r="O243">
        <v>0</v>
      </c>
      <c r="P243">
        <f>VLOOKUP(TRIM(B243),'Draft 0 Pos'!$F$3:$H$256,3,FALSE)</f>
        <v>220</v>
      </c>
      <c r="Q243">
        <f t="shared" si="22"/>
        <v>0</v>
      </c>
    </row>
    <row r="244" spans="1:17" x14ac:dyDescent="0.25">
      <c r="A244" t="s">
        <v>575</v>
      </c>
      <c r="B244" t="s">
        <v>622</v>
      </c>
      <c r="C244" t="s">
        <v>526</v>
      </c>
      <c r="D244">
        <v>58</v>
      </c>
      <c r="E244">
        <v>550</v>
      </c>
      <c r="F244" s="2">
        <v>0.99</v>
      </c>
      <c r="G244" s="2">
        <v>0.91</v>
      </c>
      <c r="H244">
        <v>8</v>
      </c>
      <c r="I244">
        <v>4</v>
      </c>
      <c r="J244">
        <v>60</v>
      </c>
      <c r="K244">
        <v>0.161</v>
      </c>
      <c r="L244">
        <v>5</v>
      </c>
      <c r="M244">
        <v>1</v>
      </c>
      <c r="N244">
        <v>2</v>
      </c>
      <c r="O244">
        <v>0</v>
      </c>
      <c r="P244">
        <f>VLOOKUP(TRIM(B244),'Draft 0 Pos'!$F$3:$H$256,3,FALSE)</f>
        <v>60</v>
      </c>
      <c r="Q244">
        <f t="shared" si="22"/>
        <v>0</v>
      </c>
    </row>
    <row r="245" spans="1:17" x14ac:dyDescent="0.25">
      <c r="A245" t="s">
        <v>557</v>
      </c>
      <c r="B245" t="s">
        <v>621</v>
      </c>
      <c r="C245" t="s">
        <v>560</v>
      </c>
      <c r="D245">
        <v>111</v>
      </c>
      <c r="E245">
        <v>256</v>
      </c>
      <c r="F245" s="2">
        <v>0.93</v>
      </c>
      <c r="G245" s="2">
        <v>0.83</v>
      </c>
      <c r="H245">
        <v>12</v>
      </c>
      <c r="I245">
        <v>4</v>
      </c>
      <c r="J245">
        <v>92</v>
      </c>
      <c r="K245">
        <v>0.312</v>
      </c>
      <c r="L245">
        <v>3</v>
      </c>
      <c r="M245">
        <v>1</v>
      </c>
      <c r="N245">
        <v>3</v>
      </c>
      <c r="O245">
        <v>1</v>
      </c>
      <c r="P245">
        <f>VLOOKUP(TRIM(B245),'Draft 0 Pos'!$F$3:$H$256,3,FALSE)</f>
        <v>92</v>
      </c>
      <c r="Q245">
        <f t="shared" si="22"/>
        <v>0</v>
      </c>
    </row>
    <row r="246" spans="1:17" x14ac:dyDescent="0.25">
      <c r="A246" t="s">
        <v>557</v>
      </c>
      <c r="B246" t="s">
        <v>620</v>
      </c>
      <c r="C246" t="s">
        <v>1104</v>
      </c>
      <c r="D246">
        <v>32</v>
      </c>
      <c r="E246">
        <v>484</v>
      </c>
      <c r="F246" s="2">
        <v>0.97</v>
      </c>
      <c r="G246" s="2">
        <v>0.78</v>
      </c>
      <c r="H246">
        <v>4</v>
      </c>
      <c r="I246">
        <v>4</v>
      </c>
      <c r="J246">
        <v>28</v>
      </c>
      <c r="K246">
        <v>0.222</v>
      </c>
      <c r="L246">
        <v>2</v>
      </c>
      <c r="M246">
        <v>1</v>
      </c>
      <c r="N246">
        <v>3</v>
      </c>
      <c r="O246">
        <v>0</v>
      </c>
      <c r="P246">
        <f>VLOOKUP(TRIM(B246),'Draft 0 Pos'!$F$3:$H$256,3,FALSE)</f>
        <v>28</v>
      </c>
      <c r="Q246">
        <f t="shared" si="22"/>
        <v>0</v>
      </c>
    </row>
    <row r="247" spans="1:17" x14ac:dyDescent="0.25">
      <c r="A247" t="s">
        <v>557</v>
      </c>
      <c r="B247" t="s">
        <v>619</v>
      </c>
      <c r="C247" t="s">
        <v>1103</v>
      </c>
      <c r="D247">
        <v>50</v>
      </c>
      <c r="E247">
        <v>26</v>
      </c>
      <c r="F247" s="2">
        <v>0.96</v>
      </c>
      <c r="G247" s="2">
        <v>0.93</v>
      </c>
      <c r="H247">
        <v>3</v>
      </c>
      <c r="I247">
        <v>5</v>
      </c>
      <c r="J247">
        <v>21</v>
      </c>
      <c r="K247">
        <v>0.25900000000000001</v>
      </c>
      <c r="L247">
        <v>8</v>
      </c>
      <c r="M247">
        <v>4</v>
      </c>
      <c r="N247">
        <v>9</v>
      </c>
      <c r="O247">
        <v>0</v>
      </c>
      <c r="P247">
        <f>VLOOKUP(TRIM(B247),'Draft 0 Pos'!$F$3:$H$256,3,FALSE)</f>
        <v>21</v>
      </c>
      <c r="Q247">
        <f t="shared" si="22"/>
        <v>0</v>
      </c>
    </row>
    <row r="248" spans="1:17" x14ac:dyDescent="0.25">
      <c r="A248" t="s">
        <v>557</v>
      </c>
      <c r="B248" t="s">
        <v>617</v>
      </c>
      <c r="C248" t="s">
        <v>529</v>
      </c>
      <c r="D248">
        <v>169</v>
      </c>
      <c r="E248">
        <v>1689</v>
      </c>
      <c r="F248" s="2">
        <v>0.72</v>
      </c>
      <c r="G248" s="2">
        <v>0.52</v>
      </c>
      <c r="H248">
        <v>15</v>
      </c>
      <c r="I248">
        <v>5</v>
      </c>
      <c r="J248">
        <v>117</v>
      </c>
      <c r="K248">
        <v>0.2</v>
      </c>
      <c r="L248">
        <v>1</v>
      </c>
      <c r="M248">
        <v>0</v>
      </c>
      <c r="N248">
        <v>2</v>
      </c>
      <c r="O248">
        <v>0</v>
      </c>
      <c r="P248">
        <f>VLOOKUP(TRIM(B248),'Draft 0 Pos'!$F$3:$H$256,3,FALSE)</f>
        <v>117</v>
      </c>
      <c r="Q248">
        <f t="shared" si="22"/>
        <v>0</v>
      </c>
    </row>
    <row r="249" spans="1:17" x14ac:dyDescent="0.25">
      <c r="A249" t="s">
        <v>557</v>
      </c>
      <c r="B249" t="s">
        <v>616</v>
      </c>
      <c r="C249" t="s">
        <v>524</v>
      </c>
      <c r="D249">
        <v>310</v>
      </c>
      <c r="E249">
        <v>383</v>
      </c>
      <c r="F249" s="2">
        <v>0.27</v>
      </c>
      <c r="G249" s="2">
        <v>0.15</v>
      </c>
      <c r="H249">
        <v>25</v>
      </c>
      <c r="I249">
        <v>5</v>
      </c>
      <c r="J249">
        <v>197</v>
      </c>
      <c r="K249">
        <v>0.2</v>
      </c>
      <c r="L249">
        <v>4</v>
      </c>
      <c r="M249">
        <v>1</v>
      </c>
      <c r="N249">
        <v>6</v>
      </c>
      <c r="O249">
        <v>0</v>
      </c>
      <c r="P249">
        <f>VLOOKUP(TRIM(B249),'Draft 0 Pos'!$F$3:$H$256,3,FALSE)</f>
        <v>197</v>
      </c>
      <c r="Q249">
        <f t="shared" si="22"/>
        <v>0</v>
      </c>
    </row>
    <row r="250" spans="1:17" x14ac:dyDescent="0.25">
      <c r="A250" t="s">
        <v>554</v>
      </c>
      <c r="B250" t="s">
        <v>610</v>
      </c>
      <c r="C250" t="s">
        <v>565</v>
      </c>
      <c r="D250">
        <v>151</v>
      </c>
      <c r="E250">
        <v>339</v>
      </c>
      <c r="F250" s="2">
        <v>0.91</v>
      </c>
      <c r="G250" s="2">
        <v>0.76</v>
      </c>
      <c r="H250">
        <v>19</v>
      </c>
      <c r="I250">
        <v>5</v>
      </c>
      <c r="J250">
        <v>149</v>
      </c>
      <c r="K250">
        <v>0.27300000000000002</v>
      </c>
      <c r="L250">
        <v>3</v>
      </c>
      <c r="M250">
        <v>1</v>
      </c>
      <c r="N250">
        <v>5</v>
      </c>
      <c r="O250">
        <v>0</v>
      </c>
      <c r="P250">
        <f>VLOOKUP(TRIM(B250),'Draft 0 Pos'!$F$3:$H$256,3,FALSE)</f>
        <v>149</v>
      </c>
      <c r="Q250">
        <f t="shared" si="22"/>
        <v>0</v>
      </c>
    </row>
    <row r="251" spans="1:17" x14ac:dyDescent="0.25">
      <c r="A251" t="s">
        <v>516</v>
      </c>
    </row>
    <row r="252" spans="1:17" x14ac:dyDescent="0.25">
      <c r="A252" t="s">
        <v>564</v>
      </c>
      <c r="B252" t="s">
        <v>615</v>
      </c>
      <c r="C252" t="s">
        <v>1104</v>
      </c>
      <c r="D252">
        <v>115</v>
      </c>
      <c r="E252">
        <v>1175</v>
      </c>
      <c r="F252" s="2">
        <v>0.98</v>
      </c>
      <c r="G252" s="2">
        <v>0.72</v>
      </c>
      <c r="H252">
        <v>16</v>
      </c>
      <c r="I252">
        <v>4</v>
      </c>
      <c r="J252">
        <v>124</v>
      </c>
      <c r="K252">
        <v>0.25</v>
      </c>
      <c r="L252">
        <v>2</v>
      </c>
      <c r="M252">
        <v>0</v>
      </c>
      <c r="N252">
        <v>0</v>
      </c>
      <c r="O252">
        <v>0</v>
      </c>
      <c r="P252">
        <f>VLOOKUP(TRIM(B252),'Draft 0 Pos'!$F$3:$H$256,3,FALSE)</f>
        <v>124</v>
      </c>
      <c r="Q252">
        <f t="shared" ref="Q252:Q257" si="23">IF(P252=J252,0,1)</f>
        <v>0</v>
      </c>
    </row>
    <row r="253" spans="1:17" x14ac:dyDescent="0.25">
      <c r="A253" t="s">
        <v>564</v>
      </c>
      <c r="B253" t="s">
        <v>614</v>
      </c>
      <c r="C253" t="s">
        <v>1103</v>
      </c>
      <c r="D253">
        <v>181</v>
      </c>
      <c r="E253">
        <v>280</v>
      </c>
      <c r="F253" s="2">
        <v>0.7</v>
      </c>
      <c r="G253" s="2">
        <v>0.48</v>
      </c>
      <c r="H253">
        <v>21</v>
      </c>
      <c r="I253">
        <v>5</v>
      </c>
      <c r="J253">
        <v>165</v>
      </c>
      <c r="K253">
        <v>0.23799999999999999</v>
      </c>
      <c r="L253">
        <v>3</v>
      </c>
      <c r="M253">
        <v>2</v>
      </c>
      <c r="N253">
        <v>5</v>
      </c>
      <c r="O253">
        <v>0</v>
      </c>
      <c r="P253">
        <f>VLOOKUP(TRIM(B253),'Draft 0 Pos'!$F$3:$H$256,3,FALSE)</f>
        <v>165</v>
      </c>
      <c r="Q253">
        <f t="shared" si="23"/>
        <v>0</v>
      </c>
    </row>
    <row r="254" spans="1:17" x14ac:dyDescent="0.25">
      <c r="A254" t="s">
        <v>584</v>
      </c>
      <c r="B254" t="s">
        <v>613</v>
      </c>
      <c r="C254" t="s">
        <v>522</v>
      </c>
      <c r="D254">
        <v>225</v>
      </c>
      <c r="E254">
        <v>1195</v>
      </c>
      <c r="F254" s="2">
        <v>0.85</v>
      </c>
      <c r="G254" s="2">
        <v>0.64</v>
      </c>
      <c r="H254">
        <v>26</v>
      </c>
      <c r="I254">
        <v>4</v>
      </c>
      <c r="J254">
        <v>204</v>
      </c>
      <c r="K254">
        <v>0.25</v>
      </c>
      <c r="L254">
        <v>2</v>
      </c>
      <c r="M254">
        <v>0</v>
      </c>
      <c r="N254">
        <v>0</v>
      </c>
      <c r="O254">
        <v>0</v>
      </c>
      <c r="P254">
        <f>VLOOKUP(TRIM(B254),'Draft 0 Pos'!$F$3:$H$256,3,FALSE)</f>
        <v>204</v>
      </c>
      <c r="Q254">
        <f t="shared" si="23"/>
        <v>0</v>
      </c>
    </row>
    <row r="255" spans="1:17" x14ac:dyDescent="0.25">
      <c r="A255" t="s">
        <v>557</v>
      </c>
      <c r="B255" t="s">
        <v>612</v>
      </c>
      <c r="C255" t="s">
        <v>522</v>
      </c>
      <c r="D255">
        <v>457</v>
      </c>
      <c r="E255">
        <v>1268</v>
      </c>
      <c r="F255" s="2">
        <v>0.38</v>
      </c>
      <c r="G255" s="2">
        <v>0.04</v>
      </c>
      <c r="H255">
        <v>20</v>
      </c>
      <c r="I255">
        <v>4</v>
      </c>
      <c r="J255">
        <v>156</v>
      </c>
      <c r="K255">
        <v>0</v>
      </c>
      <c r="L255">
        <v>0</v>
      </c>
      <c r="M255">
        <v>0</v>
      </c>
      <c r="N255">
        <v>0</v>
      </c>
      <c r="O255">
        <v>0</v>
      </c>
      <c r="P255">
        <f>VLOOKUP(TRIM(B255),'Draft 0 Pos'!$F$3:$H$256,3,FALSE)</f>
        <v>156</v>
      </c>
      <c r="Q255">
        <f t="shared" si="23"/>
        <v>0</v>
      </c>
    </row>
    <row r="256" spans="1:17" x14ac:dyDescent="0.25">
      <c r="A256" t="s">
        <v>557</v>
      </c>
      <c r="B256" t="s">
        <v>611</v>
      </c>
      <c r="C256" t="s">
        <v>582</v>
      </c>
      <c r="D256">
        <v>293</v>
      </c>
      <c r="E256">
        <v>645</v>
      </c>
      <c r="F256" s="2">
        <v>0.3</v>
      </c>
      <c r="G256" s="2">
        <v>0.17</v>
      </c>
      <c r="H256">
        <v>30</v>
      </c>
      <c r="I256">
        <v>4</v>
      </c>
      <c r="J256">
        <v>236</v>
      </c>
      <c r="K256">
        <v>0.21</v>
      </c>
      <c r="L256">
        <v>1</v>
      </c>
      <c r="M256">
        <v>0</v>
      </c>
      <c r="N256">
        <v>1</v>
      </c>
      <c r="O256">
        <v>1</v>
      </c>
      <c r="P256">
        <f>VLOOKUP(TRIM(B256),'Draft 0 Pos'!$F$3:$H$256,3,FALSE)</f>
        <v>236</v>
      </c>
      <c r="Q256">
        <f t="shared" si="23"/>
        <v>0</v>
      </c>
    </row>
    <row r="257" spans="1:17" x14ac:dyDescent="0.25">
      <c r="A257" t="s">
        <v>554</v>
      </c>
      <c r="B257" t="s">
        <v>618</v>
      </c>
      <c r="C257" t="s">
        <v>1104</v>
      </c>
      <c r="D257">
        <v>224</v>
      </c>
      <c r="E257">
        <v>1810</v>
      </c>
      <c r="F257" s="2">
        <v>0.72</v>
      </c>
      <c r="G257" s="2">
        <v>0.3</v>
      </c>
      <c r="H257">
        <v>13</v>
      </c>
      <c r="I257">
        <v>5</v>
      </c>
      <c r="J257">
        <v>101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f>VLOOKUP(TRIM(B257),'Draft 0 Pos'!$F$3:$H$256,3,FALSE)</f>
        <v>101</v>
      </c>
      <c r="Q257">
        <f t="shared" si="23"/>
        <v>0</v>
      </c>
    </row>
    <row r="258" spans="1:17" x14ac:dyDescent="0.25">
      <c r="A258" t="s">
        <v>609</v>
      </c>
    </row>
    <row r="259" spans="1:17" x14ac:dyDescent="0.25">
      <c r="C259" t="s">
        <v>552</v>
      </c>
      <c r="D259" t="s">
        <v>551</v>
      </c>
      <c r="F259" t="s">
        <v>550</v>
      </c>
      <c r="H259" t="s">
        <v>549</v>
      </c>
      <c r="K259" t="s">
        <v>548</v>
      </c>
    </row>
    <row r="260" spans="1:17" x14ac:dyDescent="0.25">
      <c r="A260" t="s">
        <v>547</v>
      </c>
      <c r="B260" t="s">
        <v>546</v>
      </c>
      <c r="C260" t="s">
        <v>545</v>
      </c>
      <c r="D260" t="s">
        <v>544</v>
      </c>
      <c r="E260" t="s">
        <v>543</v>
      </c>
      <c r="F260" t="s">
        <v>542</v>
      </c>
      <c r="G260" t="s">
        <v>541</v>
      </c>
      <c r="H260" t="s">
        <v>540</v>
      </c>
      <c r="I260" t="s">
        <v>539</v>
      </c>
      <c r="J260" t="s">
        <v>538</v>
      </c>
      <c r="K260" t="s">
        <v>537</v>
      </c>
      <c r="L260" t="s">
        <v>536</v>
      </c>
      <c r="M260" t="s">
        <v>535</v>
      </c>
      <c r="N260" t="s">
        <v>534</v>
      </c>
      <c r="O260" t="s">
        <v>533</v>
      </c>
    </row>
    <row r="261" spans="1:17" x14ac:dyDescent="0.25">
      <c r="A261" t="s">
        <v>512</v>
      </c>
      <c r="B261" t="s">
        <v>608</v>
      </c>
      <c r="C261" t="s">
        <v>1103</v>
      </c>
      <c r="D261">
        <v>7</v>
      </c>
      <c r="E261">
        <v>8</v>
      </c>
      <c r="F261" s="2">
        <v>0.98</v>
      </c>
      <c r="G261" s="2">
        <v>0.91</v>
      </c>
      <c r="H261">
        <v>1</v>
      </c>
      <c r="I261">
        <v>5</v>
      </c>
      <c r="J261">
        <v>5</v>
      </c>
      <c r="K261">
        <v>3.09</v>
      </c>
      <c r="L261">
        <v>0.69</v>
      </c>
      <c r="M261">
        <v>2</v>
      </c>
      <c r="N261">
        <v>12</v>
      </c>
      <c r="O261">
        <v>0</v>
      </c>
      <c r="P261">
        <f>VLOOKUP(TRIM(B261),'Draft 0 Pos'!$F$3:$H$256,3,FALSE)</f>
        <v>5</v>
      </c>
      <c r="Q261">
        <f t="shared" ref="Q261:Q269" si="24">IF(P261=J261,0,1)</f>
        <v>0</v>
      </c>
    </row>
    <row r="262" spans="1:17" x14ac:dyDescent="0.25">
      <c r="A262" t="s">
        <v>512</v>
      </c>
      <c r="B262" t="s">
        <v>607</v>
      </c>
      <c r="C262" t="s">
        <v>520</v>
      </c>
      <c r="D262">
        <v>211</v>
      </c>
      <c r="E262">
        <v>533</v>
      </c>
      <c r="F262" s="2">
        <v>0.57999999999999996</v>
      </c>
      <c r="G262" s="2">
        <v>0.41</v>
      </c>
      <c r="H262">
        <v>23</v>
      </c>
      <c r="I262">
        <v>5</v>
      </c>
      <c r="J262">
        <v>181</v>
      </c>
      <c r="K262">
        <v>6.75</v>
      </c>
      <c r="L262">
        <v>2.25</v>
      </c>
      <c r="M262">
        <v>0</v>
      </c>
      <c r="N262">
        <v>1</v>
      </c>
      <c r="O262">
        <v>0</v>
      </c>
      <c r="P262">
        <f>VLOOKUP(TRIM(B262),'Draft 0 Pos'!$F$3:$H$256,3,FALSE)</f>
        <v>181</v>
      </c>
      <c r="Q262">
        <f t="shared" si="24"/>
        <v>0</v>
      </c>
    </row>
    <row r="263" spans="1:17" x14ac:dyDescent="0.25">
      <c r="A263" t="s">
        <v>512</v>
      </c>
      <c r="B263" t="s">
        <v>606</v>
      </c>
      <c r="C263" t="s">
        <v>605</v>
      </c>
      <c r="D263">
        <v>132</v>
      </c>
      <c r="E263">
        <v>524</v>
      </c>
      <c r="F263" s="2">
        <v>0.86</v>
      </c>
      <c r="G263" s="2">
        <v>0.44</v>
      </c>
      <c r="H263">
        <v>18</v>
      </c>
      <c r="I263">
        <v>4</v>
      </c>
      <c r="J263">
        <v>140</v>
      </c>
      <c r="K263">
        <v>10.8</v>
      </c>
      <c r="L263">
        <v>3</v>
      </c>
      <c r="M263">
        <v>0</v>
      </c>
      <c r="N263">
        <v>3</v>
      </c>
      <c r="O263">
        <v>1</v>
      </c>
      <c r="P263">
        <f>VLOOKUP(TRIM(B263),'Draft 0 Pos'!$F$3:$H$256,3,FALSE)</f>
        <v>140</v>
      </c>
      <c r="Q263">
        <f t="shared" si="24"/>
        <v>0</v>
      </c>
    </row>
    <row r="264" spans="1:17" x14ac:dyDescent="0.25">
      <c r="A264" t="s">
        <v>512</v>
      </c>
      <c r="B264" t="s">
        <v>604</v>
      </c>
      <c r="C264" t="s">
        <v>514</v>
      </c>
      <c r="D264">
        <v>67</v>
      </c>
      <c r="E264">
        <v>206</v>
      </c>
      <c r="F264" s="2">
        <v>0.97</v>
      </c>
      <c r="G264" s="2">
        <v>0.94</v>
      </c>
      <c r="H264">
        <v>7</v>
      </c>
      <c r="I264">
        <v>5</v>
      </c>
      <c r="J264">
        <v>53</v>
      </c>
      <c r="K264">
        <v>0</v>
      </c>
      <c r="L264">
        <v>0.5</v>
      </c>
      <c r="M264">
        <v>0</v>
      </c>
      <c r="N264">
        <v>2</v>
      </c>
      <c r="O264">
        <v>1</v>
      </c>
      <c r="P264">
        <f>VLOOKUP(TRIM(B264),'Draft 0 Pos'!$F$3:$H$256,3,FALSE)</f>
        <v>53</v>
      </c>
      <c r="Q264">
        <f t="shared" si="24"/>
        <v>0</v>
      </c>
    </row>
    <row r="265" spans="1:17" x14ac:dyDescent="0.25">
      <c r="A265" t="s">
        <v>512</v>
      </c>
      <c r="B265" t="s">
        <v>603</v>
      </c>
      <c r="C265" t="s">
        <v>572</v>
      </c>
      <c r="D265">
        <v>122</v>
      </c>
      <c r="E265">
        <v>4</v>
      </c>
      <c r="F265" s="2">
        <v>0.81</v>
      </c>
      <c r="G265" s="2">
        <v>0.65</v>
      </c>
      <c r="H265">
        <v>17</v>
      </c>
      <c r="I265">
        <v>5</v>
      </c>
      <c r="J265">
        <v>133</v>
      </c>
      <c r="K265">
        <v>1.64</v>
      </c>
      <c r="L265">
        <v>0.64</v>
      </c>
      <c r="M265">
        <v>2</v>
      </c>
      <c r="N265">
        <v>12</v>
      </c>
      <c r="O265">
        <v>0</v>
      </c>
      <c r="P265">
        <f>VLOOKUP(TRIM(B265),'Draft 0 Pos'!$F$3:$H$256,3,FALSE)</f>
        <v>133</v>
      </c>
      <c r="Q265">
        <f t="shared" si="24"/>
        <v>0</v>
      </c>
    </row>
    <row r="266" spans="1:17" x14ac:dyDescent="0.25">
      <c r="A266" t="s">
        <v>602</v>
      </c>
      <c r="B266" t="s">
        <v>601</v>
      </c>
      <c r="C266" t="s">
        <v>522</v>
      </c>
      <c r="D266">
        <v>140</v>
      </c>
      <c r="E266">
        <v>265</v>
      </c>
      <c r="F266" s="2">
        <v>0.78</v>
      </c>
      <c r="G266" s="2">
        <v>0.46</v>
      </c>
      <c r="H266">
        <v>10</v>
      </c>
      <c r="I266">
        <v>4</v>
      </c>
      <c r="J266">
        <v>76</v>
      </c>
      <c r="K266">
        <v>0</v>
      </c>
      <c r="L266">
        <v>0</v>
      </c>
      <c r="M266">
        <v>0</v>
      </c>
      <c r="N266">
        <v>0</v>
      </c>
      <c r="O266">
        <v>0</v>
      </c>
      <c r="P266">
        <f>VLOOKUP(TRIM(B266),'Draft 0 Pos'!$F$3:$H$256,3,FALSE)</f>
        <v>76</v>
      </c>
      <c r="Q266">
        <f t="shared" si="24"/>
        <v>0</v>
      </c>
    </row>
    <row r="267" spans="1:17" x14ac:dyDescent="0.25">
      <c r="A267" t="s">
        <v>512</v>
      </c>
      <c r="B267" t="s">
        <v>600</v>
      </c>
      <c r="C267" t="s">
        <v>599</v>
      </c>
      <c r="D267">
        <v>489</v>
      </c>
      <c r="E267">
        <v>527</v>
      </c>
      <c r="F267" s="2">
        <v>0.42</v>
      </c>
      <c r="G267" s="2">
        <v>0.15</v>
      </c>
      <c r="H267">
        <v>29</v>
      </c>
      <c r="I267">
        <v>5</v>
      </c>
      <c r="J267">
        <v>229</v>
      </c>
      <c r="K267">
        <v>3</v>
      </c>
      <c r="L267">
        <v>2.33</v>
      </c>
      <c r="M267">
        <v>0</v>
      </c>
      <c r="N267">
        <v>3</v>
      </c>
      <c r="O267">
        <v>0</v>
      </c>
      <c r="P267">
        <f>VLOOKUP(TRIM(B267),'Draft 0 Pos'!$F$3:$H$256,3,FALSE)</f>
        <v>229</v>
      </c>
      <c r="Q267">
        <f t="shared" si="24"/>
        <v>0</v>
      </c>
    </row>
    <row r="268" spans="1:17" x14ac:dyDescent="0.25">
      <c r="A268" t="s">
        <v>512</v>
      </c>
      <c r="B268" t="s">
        <v>598</v>
      </c>
      <c r="C268" t="s">
        <v>594</v>
      </c>
      <c r="D268">
        <v>163</v>
      </c>
      <c r="E268">
        <v>1839</v>
      </c>
      <c r="F268" s="2">
        <v>0.63</v>
      </c>
      <c r="G268" s="2">
        <v>0.39</v>
      </c>
      <c r="H268">
        <v>27</v>
      </c>
      <c r="I268">
        <v>5</v>
      </c>
      <c r="J268">
        <v>213</v>
      </c>
      <c r="K268">
        <v>14.73</v>
      </c>
      <c r="L268">
        <v>2.59</v>
      </c>
      <c r="M268">
        <v>0</v>
      </c>
      <c r="N268">
        <v>11</v>
      </c>
      <c r="O268">
        <v>0</v>
      </c>
      <c r="P268">
        <f>VLOOKUP(TRIM(B268),'Draft 0 Pos'!$F$3:$H$256,3,FALSE)</f>
        <v>213</v>
      </c>
      <c r="Q268">
        <f t="shared" si="24"/>
        <v>0</v>
      </c>
    </row>
    <row r="269" spans="1:17" x14ac:dyDescent="0.25">
      <c r="A269" t="s">
        <v>512</v>
      </c>
      <c r="B269" t="s">
        <v>597</v>
      </c>
      <c r="C269" t="s">
        <v>560</v>
      </c>
      <c r="D269">
        <v>13</v>
      </c>
      <c r="E269">
        <v>33</v>
      </c>
      <c r="F269" s="2">
        <v>0.98</v>
      </c>
      <c r="G269" s="2">
        <v>0.91</v>
      </c>
      <c r="H269">
        <v>2</v>
      </c>
      <c r="I269">
        <v>4</v>
      </c>
      <c r="J269">
        <v>12</v>
      </c>
      <c r="K269">
        <v>1.64</v>
      </c>
      <c r="L269">
        <v>0.55000000000000004</v>
      </c>
      <c r="M269">
        <v>0</v>
      </c>
      <c r="N269">
        <v>12</v>
      </c>
      <c r="O269">
        <v>0</v>
      </c>
      <c r="P269">
        <f>VLOOKUP(TRIM(B269),'Draft 0 Pos'!$F$3:$H$256,3,FALSE)</f>
        <v>12</v>
      </c>
      <c r="Q269">
        <f t="shared" si="24"/>
        <v>0</v>
      </c>
    </row>
    <row r="270" spans="1:17" x14ac:dyDescent="0.25">
      <c r="A270" t="s">
        <v>516</v>
      </c>
    </row>
    <row r="271" spans="1:17" x14ac:dyDescent="0.25">
      <c r="A271" t="s">
        <v>512</v>
      </c>
      <c r="B271" t="s">
        <v>596</v>
      </c>
      <c r="C271" t="s">
        <v>558</v>
      </c>
      <c r="D271">
        <v>274</v>
      </c>
      <c r="E271">
        <v>673</v>
      </c>
      <c r="F271" s="2">
        <v>0.33</v>
      </c>
      <c r="G271" s="2">
        <v>0.02</v>
      </c>
      <c r="H271">
        <v>22</v>
      </c>
      <c r="I271">
        <v>4</v>
      </c>
      <c r="J271">
        <v>172</v>
      </c>
      <c r="K271">
        <v>0</v>
      </c>
      <c r="L271">
        <v>0</v>
      </c>
      <c r="M271">
        <v>0</v>
      </c>
      <c r="N271">
        <v>0</v>
      </c>
      <c r="O271">
        <v>0</v>
      </c>
      <c r="P271">
        <f>VLOOKUP(TRIM(B271),'Draft 0 Pos'!$F$3:$H$256,3,FALSE)</f>
        <v>172</v>
      </c>
      <c r="Q271">
        <f t="shared" ref="Q271:Q272" si="25">IF(P271=J271,0,1)</f>
        <v>0</v>
      </c>
    </row>
    <row r="272" spans="1:17" x14ac:dyDescent="0.25">
      <c r="A272" t="s">
        <v>512</v>
      </c>
      <c r="B272" t="s">
        <v>595</v>
      </c>
      <c r="C272" t="s">
        <v>594</v>
      </c>
      <c r="D272">
        <v>162</v>
      </c>
      <c r="E272">
        <v>1808</v>
      </c>
      <c r="F272" s="2">
        <v>0.91</v>
      </c>
      <c r="G272" s="2">
        <v>0.55000000000000004</v>
      </c>
      <c r="H272">
        <v>24</v>
      </c>
      <c r="I272">
        <v>4</v>
      </c>
      <c r="J272">
        <v>188</v>
      </c>
      <c r="K272">
        <v>8.64</v>
      </c>
      <c r="L272">
        <v>2.16</v>
      </c>
      <c r="M272">
        <v>0</v>
      </c>
      <c r="N272">
        <v>11</v>
      </c>
      <c r="O272">
        <v>0</v>
      </c>
      <c r="P272">
        <f>VLOOKUP(TRIM(B272),'Draft 0 Pos'!$F$3:$H$256,3,FALSE)</f>
        <v>188</v>
      </c>
      <c r="Q272">
        <f t="shared" si="25"/>
        <v>0</v>
      </c>
    </row>
    <row r="273" spans="1:17" x14ac:dyDescent="0.25">
      <c r="A273" t="s">
        <v>509</v>
      </c>
    </row>
    <row r="274" spans="1:17" x14ac:dyDescent="0.25">
      <c r="A274" t="s">
        <v>593</v>
      </c>
    </row>
    <row r="275" spans="1:17" x14ac:dyDescent="0.25">
      <c r="C275" t="s">
        <v>552</v>
      </c>
      <c r="D275" t="s">
        <v>551</v>
      </c>
      <c r="F275" t="s">
        <v>550</v>
      </c>
      <c r="H275" t="s">
        <v>549</v>
      </c>
      <c r="K275" t="s">
        <v>548</v>
      </c>
    </row>
    <row r="276" spans="1:17" x14ac:dyDescent="0.25">
      <c r="A276" t="s">
        <v>547</v>
      </c>
      <c r="B276" t="s">
        <v>546</v>
      </c>
      <c r="C276" t="s">
        <v>545</v>
      </c>
      <c r="D276" t="s">
        <v>544</v>
      </c>
      <c r="E276" t="s">
        <v>543</v>
      </c>
      <c r="F276" t="s">
        <v>542</v>
      </c>
      <c r="G276" t="s">
        <v>541</v>
      </c>
      <c r="H276" t="s">
        <v>540</v>
      </c>
      <c r="I276" t="s">
        <v>539</v>
      </c>
      <c r="J276" t="s">
        <v>538</v>
      </c>
      <c r="K276" t="s">
        <v>592</v>
      </c>
      <c r="L276" t="s">
        <v>591</v>
      </c>
      <c r="M276" t="s">
        <v>590</v>
      </c>
      <c r="N276" t="s">
        <v>589</v>
      </c>
      <c r="O276" t="s">
        <v>588</v>
      </c>
    </row>
    <row r="277" spans="1:17" x14ac:dyDescent="0.25">
      <c r="A277" t="s">
        <v>587</v>
      </c>
      <c r="B277" t="s">
        <v>586</v>
      </c>
      <c r="C277" t="s">
        <v>510</v>
      </c>
      <c r="D277">
        <v>141</v>
      </c>
      <c r="E277">
        <v>642</v>
      </c>
      <c r="F277" s="2">
        <v>0.95</v>
      </c>
      <c r="G277" s="2">
        <v>0.87</v>
      </c>
      <c r="H277">
        <v>19</v>
      </c>
      <c r="I277">
        <v>3</v>
      </c>
      <c r="J277">
        <v>147</v>
      </c>
      <c r="K277">
        <v>0.11799999999999999</v>
      </c>
      <c r="L277">
        <v>1</v>
      </c>
      <c r="M277">
        <v>1</v>
      </c>
      <c r="N277">
        <v>3</v>
      </c>
      <c r="O277">
        <v>0</v>
      </c>
      <c r="P277">
        <f>VLOOKUP(TRIM(B277),'Draft 0 Pos'!$F$3:$H$256,3,FALSE)</f>
        <v>147</v>
      </c>
      <c r="Q277">
        <f t="shared" ref="Q277:Q289" si="26">IF(P277=J277,0,1)</f>
        <v>0</v>
      </c>
    </row>
    <row r="278" spans="1:17" x14ac:dyDescent="0.25">
      <c r="A278" t="s">
        <v>564</v>
      </c>
      <c r="B278" t="s">
        <v>585</v>
      </c>
      <c r="C278" t="s">
        <v>560</v>
      </c>
      <c r="D278">
        <v>36</v>
      </c>
      <c r="E278">
        <v>512</v>
      </c>
      <c r="F278" s="2">
        <v>0.99</v>
      </c>
      <c r="G278" s="2">
        <v>0.98</v>
      </c>
      <c r="H278">
        <v>4</v>
      </c>
      <c r="I278">
        <v>6</v>
      </c>
      <c r="J278">
        <v>30</v>
      </c>
      <c r="K278">
        <v>0.2</v>
      </c>
      <c r="L278">
        <v>4</v>
      </c>
      <c r="M278">
        <v>1</v>
      </c>
      <c r="N278">
        <v>3</v>
      </c>
      <c r="O278">
        <v>0</v>
      </c>
      <c r="P278">
        <f>VLOOKUP(TRIM(B278),'Draft 0 Pos'!$F$3:$H$256,3,FALSE)</f>
        <v>30</v>
      </c>
      <c r="Q278">
        <f t="shared" si="26"/>
        <v>0</v>
      </c>
    </row>
    <row r="279" spans="1:17" x14ac:dyDescent="0.25">
      <c r="A279" t="s">
        <v>584</v>
      </c>
      <c r="B279" t="s">
        <v>583</v>
      </c>
      <c r="C279" t="s">
        <v>582</v>
      </c>
      <c r="D279">
        <v>97</v>
      </c>
      <c r="E279">
        <v>158</v>
      </c>
      <c r="F279" s="2">
        <v>0.93</v>
      </c>
      <c r="G279" s="2">
        <v>0.63</v>
      </c>
      <c r="H279">
        <v>15</v>
      </c>
      <c r="I279">
        <v>3</v>
      </c>
      <c r="J279">
        <v>115</v>
      </c>
      <c r="K279">
        <v>0.35699999999999998</v>
      </c>
      <c r="L279">
        <v>3</v>
      </c>
      <c r="M279">
        <v>2</v>
      </c>
      <c r="N279">
        <v>6</v>
      </c>
      <c r="O279">
        <v>0</v>
      </c>
      <c r="P279">
        <f>VLOOKUP(TRIM(B279),'Draft 0 Pos'!$F$3:$H$256,3,FALSE)</f>
        <v>115</v>
      </c>
      <c r="Q279">
        <f t="shared" si="26"/>
        <v>0</v>
      </c>
    </row>
    <row r="280" spans="1:17" x14ac:dyDescent="0.25">
      <c r="A280" t="s">
        <v>581</v>
      </c>
      <c r="B280" t="s">
        <v>580</v>
      </c>
      <c r="C280" t="s">
        <v>529</v>
      </c>
      <c r="D280">
        <v>15</v>
      </c>
      <c r="E280">
        <v>44</v>
      </c>
      <c r="F280" s="2">
        <v>0.99</v>
      </c>
      <c r="G280" s="2">
        <v>0.98</v>
      </c>
      <c r="H280">
        <v>2</v>
      </c>
      <c r="I280">
        <v>6</v>
      </c>
      <c r="J280">
        <v>14</v>
      </c>
      <c r="K280">
        <v>0.375</v>
      </c>
      <c r="L280">
        <v>7</v>
      </c>
      <c r="M280">
        <v>2</v>
      </c>
      <c r="N280">
        <v>5</v>
      </c>
      <c r="O280">
        <v>1</v>
      </c>
      <c r="P280">
        <f>VLOOKUP(TRIM(B280),'Draft 0 Pos'!$F$3:$H$256,3,FALSE)</f>
        <v>14</v>
      </c>
      <c r="Q280">
        <f t="shared" si="26"/>
        <v>0</v>
      </c>
    </row>
    <row r="281" spans="1:17" x14ac:dyDescent="0.25">
      <c r="A281" t="s">
        <v>579</v>
      </c>
      <c r="B281" t="s">
        <v>578</v>
      </c>
      <c r="C281" t="s">
        <v>577</v>
      </c>
      <c r="D281">
        <v>49</v>
      </c>
      <c r="E281">
        <v>558</v>
      </c>
      <c r="F281" s="2">
        <v>0.96</v>
      </c>
      <c r="G281" s="2">
        <v>0.84</v>
      </c>
      <c r="H281">
        <v>7</v>
      </c>
      <c r="I281">
        <v>3</v>
      </c>
      <c r="J281">
        <v>51</v>
      </c>
      <c r="K281">
        <v>0.23699999999999999</v>
      </c>
      <c r="L281">
        <v>4</v>
      </c>
      <c r="M281">
        <v>0</v>
      </c>
      <c r="N281">
        <v>0</v>
      </c>
      <c r="O281">
        <v>1</v>
      </c>
      <c r="P281">
        <f>VLOOKUP(TRIM(B281),'Draft 0 Pos'!$F$3:$H$256,3,FALSE)</f>
        <v>51</v>
      </c>
      <c r="Q281">
        <f t="shared" si="26"/>
        <v>0</v>
      </c>
    </row>
    <row r="282" spans="1:17" x14ac:dyDescent="0.25">
      <c r="A282" t="s">
        <v>562</v>
      </c>
      <c r="B282" t="s">
        <v>576</v>
      </c>
      <c r="C282" t="s">
        <v>558</v>
      </c>
      <c r="D282">
        <v>80</v>
      </c>
      <c r="E282">
        <v>174</v>
      </c>
      <c r="F282" s="2">
        <v>0.99</v>
      </c>
      <c r="G282" s="2">
        <v>0.93</v>
      </c>
      <c r="H282">
        <v>11</v>
      </c>
      <c r="I282">
        <v>3</v>
      </c>
      <c r="J282">
        <v>83</v>
      </c>
      <c r="K282">
        <v>0.20599999999999999</v>
      </c>
      <c r="L282">
        <v>6</v>
      </c>
      <c r="M282">
        <v>2</v>
      </c>
      <c r="N282">
        <v>5</v>
      </c>
      <c r="O282">
        <v>1</v>
      </c>
      <c r="P282">
        <f>VLOOKUP(TRIM(B282),'Draft 0 Pos'!$F$3:$H$256,3,FALSE)</f>
        <v>83</v>
      </c>
      <c r="Q282">
        <f t="shared" si="26"/>
        <v>0</v>
      </c>
    </row>
    <row r="283" spans="1:17" x14ac:dyDescent="0.25">
      <c r="A283" t="s">
        <v>575</v>
      </c>
      <c r="B283" t="s">
        <v>574</v>
      </c>
      <c r="C283" t="s">
        <v>565</v>
      </c>
      <c r="D283">
        <v>68</v>
      </c>
      <c r="E283">
        <v>510</v>
      </c>
      <c r="F283" s="2">
        <v>0.98</v>
      </c>
      <c r="G283" s="2">
        <v>0.85</v>
      </c>
      <c r="H283">
        <v>9</v>
      </c>
      <c r="I283">
        <v>3</v>
      </c>
      <c r="J283">
        <v>67</v>
      </c>
      <c r="K283">
        <v>0.154</v>
      </c>
      <c r="L283">
        <v>3</v>
      </c>
      <c r="M283">
        <v>1</v>
      </c>
      <c r="N283">
        <v>5</v>
      </c>
      <c r="O283">
        <v>0</v>
      </c>
      <c r="P283">
        <f>VLOOKUP(TRIM(B283),'Draft 0 Pos'!$F$3:$H$256,3,FALSE)</f>
        <v>67</v>
      </c>
      <c r="Q283">
        <f t="shared" si="26"/>
        <v>0</v>
      </c>
    </row>
    <row r="284" spans="1:17" x14ac:dyDescent="0.25">
      <c r="A284" t="s">
        <v>557</v>
      </c>
      <c r="B284" t="s">
        <v>573</v>
      </c>
      <c r="C284" t="s">
        <v>572</v>
      </c>
      <c r="D284">
        <v>96</v>
      </c>
      <c r="E284">
        <v>298</v>
      </c>
      <c r="F284" s="2">
        <v>0.99</v>
      </c>
      <c r="G284" s="2">
        <v>0.94</v>
      </c>
      <c r="H284">
        <v>10</v>
      </c>
      <c r="I284">
        <v>6</v>
      </c>
      <c r="J284">
        <v>78</v>
      </c>
      <c r="K284">
        <v>0.17199999999999999</v>
      </c>
      <c r="L284">
        <v>4</v>
      </c>
      <c r="M284">
        <v>3</v>
      </c>
      <c r="N284">
        <v>4</v>
      </c>
      <c r="O284">
        <v>0</v>
      </c>
      <c r="P284">
        <f>VLOOKUP(TRIM(B284),'Draft 0 Pos'!$F$3:$H$256,3,FALSE)</f>
        <v>78</v>
      </c>
      <c r="Q284">
        <f t="shared" si="26"/>
        <v>0</v>
      </c>
    </row>
    <row r="285" spans="1:17" x14ac:dyDescent="0.25">
      <c r="A285" t="s">
        <v>557</v>
      </c>
      <c r="B285" t="s">
        <v>571</v>
      </c>
      <c r="C285" t="s">
        <v>565</v>
      </c>
      <c r="D285">
        <v>109</v>
      </c>
      <c r="E285">
        <v>223</v>
      </c>
      <c r="F285" s="2">
        <v>0.86</v>
      </c>
      <c r="G285" s="2">
        <v>0.71</v>
      </c>
      <c r="H285">
        <v>13</v>
      </c>
      <c r="I285">
        <v>3</v>
      </c>
      <c r="J285">
        <v>99</v>
      </c>
      <c r="K285">
        <v>0.29599999999999999</v>
      </c>
      <c r="L285">
        <v>6</v>
      </c>
      <c r="M285">
        <v>1</v>
      </c>
      <c r="N285">
        <v>4</v>
      </c>
      <c r="O285">
        <v>0</v>
      </c>
      <c r="P285">
        <f>VLOOKUP(TRIM(B285),'Draft 0 Pos'!$F$3:$H$256,3,FALSE)</f>
        <v>99</v>
      </c>
      <c r="Q285">
        <f t="shared" si="26"/>
        <v>0</v>
      </c>
    </row>
    <row r="286" spans="1:17" x14ac:dyDescent="0.25">
      <c r="A286" t="s">
        <v>557</v>
      </c>
      <c r="B286" t="s">
        <v>570</v>
      </c>
      <c r="C286" t="s">
        <v>569</v>
      </c>
      <c r="D286">
        <v>105</v>
      </c>
      <c r="E286">
        <v>60</v>
      </c>
      <c r="F286" s="2">
        <v>0.78</v>
      </c>
      <c r="G286" s="2">
        <v>0.66</v>
      </c>
      <c r="H286">
        <v>12</v>
      </c>
      <c r="I286">
        <v>6</v>
      </c>
      <c r="J286">
        <v>94</v>
      </c>
      <c r="K286">
        <v>0.36399999999999999</v>
      </c>
      <c r="L286">
        <v>5</v>
      </c>
      <c r="M286">
        <v>2</v>
      </c>
      <c r="N286">
        <v>6</v>
      </c>
      <c r="O286">
        <v>1</v>
      </c>
      <c r="P286">
        <f>VLOOKUP(TRIM(B286),'Draft 0 Pos'!$F$3:$H$256,3,FALSE)</f>
        <v>94</v>
      </c>
      <c r="Q286">
        <f t="shared" si="26"/>
        <v>0</v>
      </c>
    </row>
    <row r="287" spans="1:17" x14ac:dyDescent="0.25">
      <c r="A287" t="s">
        <v>557</v>
      </c>
      <c r="B287" t="s">
        <v>568</v>
      </c>
      <c r="C287" t="s">
        <v>520</v>
      </c>
      <c r="D287">
        <v>76</v>
      </c>
      <c r="E287">
        <v>420</v>
      </c>
      <c r="F287" s="2">
        <v>0.77</v>
      </c>
      <c r="G287" s="2">
        <v>0.47</v>
      </c>
      <c r="H287">
        <v>8</v>
      </c>
      <c r="I287">
        <v>6</v>
      </c>
      <c r="J287">
        <v>62</v>
      </c>
      <c r="K287">
        <v>0.30399999999999999</v>
      </c>
      <c r="L287">
        <v>1</v>
      </c>
      <c r="M287">
        <v>1</v>
      </c>
      <c r="N287">
        <v>4</v>
      </c>
      <c r="O287">
        <v>0</v>
      </c>
      <c r="P287">
        <f>VLOOKUP(TRIM(B287),'Draft 0 Pos'!$F$3:$H$256,3,FALSE)</f>
        <v>62</v>
      </c>
      <c r="Q287">
        <f t="shared" si="26"/>
        <v>0</v>
      </c>
    </row>
    <row r="288" spans="1:17" x14ac:dyDescent="0.25">
      <c r="A288" t="s">
        <v>557</v>
      </c>
      <c r="B288" t="s">
        <v>567</v>
      </c>
      <c r="C288" t="s">
        <v>522</v>
      </c>
      <c r="D288">
        <v>5</v>
      </c>
      <c r="E288">
        <v>351</v>
      </c>
      <c r="F288" s="2">
        <v>0.99</v>
      </c>
      <c r="G288" s="2">
        <v>0.78</v>
      </c>
      <c r="H288">
        <v>1</v>
      </c>
      <c r="I288">
        <v>3</v>
      </c>
      <c r="J288">
        <v>3</v>
      </c>
      <c r="K288">
        <v>0.29199999999999998</v>
      </c>
      <c r="L288">
        <v>3</v>
      </c>
      <c r="M288">
        <v>1</v>
      </c>
      <c r="N288">
        <v>4</v>
      </c>
      <c r="O288">
        <v>0</v>
      </c>
      <c r="P288">
        <f>VLOOKUP(TRIM(B288),'Draft 0 Pos'!$F$3:$H$256,3,FALSE)</f>
        <v>3</v>
      </c>
      <c r="Q288">
        <f t="shared" si="26"/>
        <v>0</v>
      </c>
    </row>
    <row r="289" spans="1:17" x14ac:dyDescent="0.25">
      <c r="A289" t="s">
        <v>554</v>
      </c>
      <c r="B289" t="s">
        <v>566</v>
      </c>
      <c r="C289" t="s">
        <v>565</v>
      </c>
      <c r="D289">
        <v>171</v>
      </c>
      <c r="E289">
        <v>1828</v>
      </c>
      <c r="F289" s="2">
        <v>0.54</v>
      </c>
      <c r="G289" s="2">
        <v>0.26</v>
      </c>
      <c r="H289">
        <v>21</v>
      </c>
      <c r="I289">
        <v>3</v>
      </c>
      <c r="J289">
        <v>163</v>
      </c>
      <c r="K289">
        <v>5.2999999999999999E-2</v>
      </c>
      <c r="L289">
        <v>1</v>
      </c>
      <c r="M289">
        <v>0</v>
      </c>
      <c r="N289">
        <v>0</v>
      </c>
      <c r="O289">
        <v>0</v>
      </c>
      <c r="P289">
        <f>VLOOKUP(TRIM(B289),'Draft 0 Pos'!$F$3:$H$256,3,FALSE)</f>
        <v>163</v>
      </c>
      <c r="Q289">
        <f t="shared" si="26"/>
        <v>0</v>
      </c>
    </row>
    <row r="290" spans="1:17" x14ac:dyDescent="0.25">
      <c r="A290" t="s">
        <v>516</v>
      </c>
    </row>
    <row r="291" spans="1:17" x14ac:dyDescent="0.25">
      <c r="A291" t="s">
        <v>564</v>
      </c>
      <c r="B291" t="s">
        <v>563</v>
      </c>
      <c r="C291" t="s">
        <v>555</v>
      </c>
      <c r="D291">
        <v>287</v>
      </c>
      <c r="E291">
        <v>1231</v>
      </c>
      <c r="F291" s="2">
        <v>0.57999999999999996</v>
      </c>
      <c r="G291" s="2">
        <v>0.28000000000000003</v>
      </c>
      <c r="H291">
        <v>29</v>
      </c>
      <c r="I291">
        <v>3</v>
      </c>
      <c r="J291">
        <v>227</v>
      </c>
      <c r="K291">
        <v>0.222</v>
      </c>
      <c r="L291">
        <v>1</v>
      </c>
      <c r="M291">
        <v>0</v>
      </c>
      <c r="N291">
        <v>1</v>
      </c>
      <c r="O291">
        <v>0</v>
      </c>
      <c r="P291">
        <f>VLOOKUP(TRIM(B291),'Draft 0 Pos'!$F$3:$H$256,3,FALSE)</f>
        <v>227</v>
      </c>
      <c r="Q291">
        <f t="shared" ref="Q291:Q295" si="27">IF(P291=J291,0,1)</f>
        <v>0</v>
      </c>
    </row>
    <row r="292" spans="1:17" x14ac:dyDescent="0.25">
      <c r="A292" t="s">
        <v>562</v>
      </c>
      <c r="B292" t="s">
        <v>561</v>
      </c>
      <c r="C292" t="s">
        <v>560</v>
      </c>
      <c r="D292">
        <v>170</v>
      </c>
      <c r="E292">
        <v>480</v>
      </c>
      <c r="F292" s="2">
        <v>0.54</v>
      </c>
      <c r="G292" s="2">
        <v>0.37</v>
      </c>
      <c r="H292">
        <v>27</v>
      </c>
      <c r="I292">
        <v>3</v>
      </c>
      <c r="J292">
        <v>211</v>
      </c>
      <c r="K292">
        <v>0.2</v>
      </c>
      <c r="L292">
        <v>4</v>
      </c>
      <c r="M292">
        <v>1</v>
      </c>
      <c r="N292">
        <v>4</v>
      </c>
      <c r="O292">
        <v>0</v>
      </c>
      <c r="P292">
        <f>VLOOKUP(TRIM(B292),'Draft 0 Pos'!$F$3:$H$256,3,FALSE)</f>
        <v>211</v>
      </c>
      <c r="Q292">
        <f t="shared" si="27"/>
        <v>0</v>
      </c>
    </row>
    <row r="293" spans="1:17" x14ac:dyDescent="0.25">
      <c r="A293" t="s">
        <v>557</v>
      </c>
      <c r="B293" t="s">
        <v>559</v>
      </c>
      <c r="C293" t="s">
        <v>558</v>
      </c>
      <c r="D293">
        <v>233</v>
      </c>
      <c r="E293">
        <v>20</v>
      </c>
      <c r="F293" s="2">
        <v>0.48</v>
      </c>
      <c r="G293" s="2">
        <v>0.31</v>
      </c>
      <c r="H293">
        <v>26</v>
      </c>
      <c r="I293">
        <v>6</v>
      </c>
      <c r="J293">
        <v>206</v>
      </c>
      <c r="K293">
        <v>0.27300000000000002</v>
      </c>
      <c r="L293">
        <v>10</v>
      </c>
      <c r="M293">
        <v>3</v>
      </c>
      <c r="N293">
        <v>6</v>
      </c>
      <c r="O293">
        <v>2</v>
      </c>
      <c r="P293">
        <f>VLOOKUP(TRIM(B293),'Draft 0 Pos'!$F$3:$H$256,3,FALSE)</f>
        <v>206</v>
      </c>
      <c r="Q293">
        <f t="shared" si="27"/>
        <v>0</v>
      </c>
    </row>
    <row r="294" spans="1:17" x14ac:dyDescent="0.25">
      <c r="A294" t="s">
        <v>557</v>
      </c>
      <c r="B294" t="s">
        <v>556</v>
      </c>
      <c r="C294" t="s">
        <v>555</v>
      </c>
      <c r="D294">
        <v>237</v>
      </c>
      <c r="E294">
        <v>561</v>
      </c>
      <c r="F294" s="2">
        <v>0.27</v>
      </c>
      <c r="G294" s="2">
        <v>0.09</v>
      </c>
      <c r="H294">
        <v>24</v>
      </c>
      <c r="I294">
        <v>6</v>
      </c>
      <c r="J294">
        <v>190</v>
      </c>
      <c r="K294">
        <v>0.188</v>
      </c>
      <c r="L294">
        <v>2</v>
      </c>
      <c r="M294">
        <v>1</v>
      </c>
      <c r="N294">
        <v>2</v>
      </c>
      <c r="O294">
        <v>0</v>
      </c>
      <c r="P294">
        <f>VLOOKUP(TRIM(B294),'Draft 0 Pos'!$F$3:$H$256,3,FALSE)</f>
        <v>190</v>
      </c>
      <c r="Q294">
        <f t="shared" si="27"/>
        <v>0</v>
      </c>
    </row>
    <row r="295" spans="1:17" x14ac:dyDescent="0.25">
      <c r="A295" t="s">
        <v>554</v>
      </c>
      <c r="B295" t="s">
        <v>1106</v>
      </c>
      <c r="C295" t="s">
        <v>1103</v>
      </c>
      <c r="D295">
        <v>209</v>
      </c>
      <c r="E295">
        <v>1719</v>
      </c>
      <c r="F295" s="2">
        <v>0.56999999999999995</v>
      </c>
      <c r="G295" s="2">
        <v>0.17</v>
      </c>
      <c r="H295">
        <v>25</v>
      </c>
      <c r="I295">
        <v>3</v>
      </c>
      <c r="J295">
        <v>195</v>
      </c>
      <c r="K295">
        <v>0.2</v>
      </c>
      <c r="L295">
        <v>0</v>
      </c>
      <c r="M295">
        <v>0</v>
      </c>
      <c r="N295">
        <v>0</v>
      </c>
      <c r="O295">
        <v>0</v>
      </c>
      <c r="P295" t="e">
        <f>VLOOKUP(TRIM(B295),'Draft 0 Pos'!$F$3:$H$256,3,FALSE)</f>
        <v>#N/A</v>
      </c>
      <c r="Q295" t="e">
        <f t="shared" si="27"/>
        <v>#N/A</v>
      </c>
    </row>
    <row r="296" spans="1:17" x14ac:dyDescent="0.25">
      <c r="A296" t="s">
        <v>553</v>
      </c>
    </row>
    <row r="297" spans="1:17" x14ac:dyDescent="0.25">
      <c r="C297" t="s">
        <v>552</v>
      </c>
      <c r="D297" t="s">
        <v>551</v>
      </c>
      <c r="F297" t="s">
        <v>550</v>
      </c>
      <c r="H297" t="s">
        <v>549</v>
      </c>
      <c r="K297" t="s">
        <v>548</v>
      </c>
    </row>
    <row r="298" spans="1:17" x14ac:dyDescent="0.25">
      <c r="A298" t="s">
        <v>547</v>
      </c>
      <c r="B298" t="s">
        <v>546</v>
      </c>
      <c r="C298" t="s">
        <v>545</v>
      </c>
      <c r="D298" t="s">
        <v>544</v>
      </c>
      <c r="E298" t="s">
        <v>543</v>
      </c>
      <c r="F298" t="s">
        <v>542</v>
      </c>
      <c r="G298" t="s">
        <v>541</v>
      </c>
      <c r="H298" t="s">
        <v>540</v>
      </c>
      <c r="I298" t="s">
        <v>539</v>
      </c>
      <c r="J298" t="s">
        <v>538</v>
      </c>
      <c r="K298" t="s">
        <v>537</v>
      </c>
      <c r="L298" t="s">
        <v>536</v>
      </c>
      <c r="M298" t="s">
        <v>535</v>
      </c>
      <c r="N298" t="s">
        <v>534</v>
      </c>
      <c r="O298" t="s">
        <v>533</v>
      </c>
    </row>
    <row r="299" spans="1:17" x14ac:dyDescent="0.25">
      <c r="A299" t="s">
        <v>512</v>
      </c>
      <c r="B299" t="s">
        <v>532</v>
      </c>
      <c r="C299" t="s">
        <v>531</v>
      </c>
      <c r="D299">
        <v>135</v>
      </c>
      <c r="E299">
        <v>15</v>
      </c>
      <c r="F299" s="2">
        <v>0.96</v>
      </c>
      <c r="G299" s="2">
        <v>0.85</v>
      </c>
      <c r="H299">
        <v>16</v>
      </c>
      <c r="I299">
        <v>6</v>
      </c>
      <c r="J299">
        <v>126</v>
      </c>
      <c r="K299">
        <v>2.31</v>
      </c>
      <c r="L299">
        <v>0.69</v>
      </c>
      <c r="M299">
        <v>1</v>
      </c>
      <c r="N299">
        <v>12</v>
      </c>
      <c r="O299">
        <v>0</v>
      </c>
      <c r="P299">
        <f>VLOOKUP(TRIM(B299),'Draft 0 Pos'!$F$3:$H$256,3,FALSE)</f>
        <v>126</v>
      </c>
      <c r="Q299">
        <f t="shared" ref="Q299:Q307" si="28">IF(P299=J299,0,1)</f>
        <v>0</v>
      </c>
    </row>
    <row r="300" spans="1:17" x14ac:dyDescent="0.25">
      <c r="A300" t="s">
        <v>512</v>
      </c>
      <c r="B300" t="s">
        <v>530</v>
      </c>
      <c r="C300" t="s">
        <v>529</v>
      </c>
      <c r="D300">
        <v>113</v>
      </c>
      <c r="E300">
        <v>446</v>
      </c>
      <c r="F300" s="2">
        <v>0.93</v>
      </c>
      <c r="G300" s="2">
        <v>0.88</v>
      </c>
      <c r="H300">
        <v>17</v>
      </c>
      <c r="I300">
        <v>3</v>
      </c>
      <c r="J300">
        <v>131</v>
      </c>
      <c r="K300">
        <v>15.43</v>
      </c>
      <c r="L300">
        <v>1.71</v>
      </c>
      <c r="M300">
        <v>0</v>
      </c>
      <c r="N300">
        <v>4</v>
      </c>
      <c r="O300">
        <v>2</v>
      </c>
      <c r="P300">
        <f>VLOOKUP(TRIM(B300),'Draft 0 Pos'!$F$3:$H$256,3,FALSE)</f>
        <v>131</v>
      </c>
      <c r="Q300">
        <f t="shared" si="28"/>
        <v>0</v>
      </c>
    </row>
    <row r="301" spans="1:17" x14ac:dyDescent="0.25">
      <c r="A301" t="s">
        <v>512</v>
      </c>
      <c r="B301" t="s">
        <v>528</v>
      </c>
      <c r="C301" t="s">
        <v>510</v>
      </c>
      <c r="D301">
        <v>112</v>
      </c>
      <c r="E301">
        <v>213</v>
      </c>
      <c r="F301" s="2">
        <v>0.96</v>
      </c>
      <c r="G301" s="2">
        <v>0.94</v>
      </c>
      <c r="H301">
        <v>14</v>
      </c>
      <c r="I301">
        <v>6</v>
      </c>
      <c r="J301">
        <v>110</v>
      </c>
      <c r="K301">
        <v>0</v>
      </c>
      <c r="L301">
        <v>1</v>
      </c>
      <c r="M301">
        <v>0</v>
      </c>
      <c r="N301">
        <v>2</v>
      </c>
      <c r="O301">
        <v>1</v>
      </c>
      <c r="P301">
        <f>VLOOKUP(TRIM(B301),'Draft 0 Pos'!$F$3:$H$256,3,FALSE)</f>
        <v>110</v>
      </c>
      <c r="Q301">
        <f t="shared" si="28"/>
        <v>0</v>
      </c>
    </row>
    <row r="302" spans="1:17" x14ac:dyDescent="0.25">
      <c r="A302" t="s">
        <v>512</v>
      </c>
      <c r="B302" t="s">
        <v>527</v>
      </c>
      <c r="C302" t="s">
        <v>526</v>
      </c>
      <c r="D302">
        <v>222</v>
      </c>
      <c r="E302">
        <v>221</v>
      </c>
      <c r="F302" s="2">
        <v>0.5</v>
      </c>
      <c r="G302" s="2">
        <v>0.24</v>
      </c>
      <c r="H302">
        <v>30</v>
      </c>
      <c r="I302">
        <v>6</v>
      </c>
      <c r="J302">
        <v>238</v>
      </c>
      <c r="K302">
        <v>3.52</v>
      </c>
      <c r="L302">
        <v>1.43</v>
      </c>
      <c r="M302">
        <v>1</v>
      </c>
      <c r="N302">
        <v>3</v>
      </c>
      <c r="O302">
        <v>0</v>
      </c>
      <c r="P302">
        <f>VLOOKUP(TRIM(B302),'Draft 0 Pos'!$F$3:$H$256,3,FALSE)</f>
        <v>238</v>
      </c>
      <c r="Q302">
        <f t="shared" si="28"/>
        <v>0</v>
      </c>
    </row>
    <row r="303" spans="1:17" x14ac:dyDescent="0.25">
      <c r="A303" t="s">
        <v>512</v>
      </c>
      <c r="B303" t="s">
        <v>525</v>
      </c>
      <c r="C303" t="s">
        <v>524</v>
      </c>
      <c r="D303">
        <v>39</v>
      </c>
      <c r="E303">
        <v>1205</v>
      </c>
      <c r="F303" s="2">
        <v>0.97</v>
      </c>
      <c r="G303" s="2">
        <v>0.86</v>
      </c>
      <c r="H303">
        <v>5</v>
      </c>
      <c r="I303">
        <v>3</v>
      </c>
      <c r="J303">
        <v>35</v>
      </c>
      <c r="K303">
        <v>8</v>
      </c>
      <c r="L303">
        <v>1.67</v>
      </c>
      <c r="M303">
        <v>0</v>
      </c>
      <c r="N303">
        <v>11</v>
      </c>
      <c r="O303">
        <v>0</v>
      </c>
      <c r="P303">
        <f>VLOOKUP(TRIM(B303),'Draft 0 Pos'!$F$3:$H$256,3,FALSE)</f>
        <v>35</v>
      </c>
      <c r="Q303">
        <f t="shared" si="28"/>
        <v>0</v>
      </c>
    </row>
    <row r="304" spans="1:17" x14ac:dyDescent="0.25">
      <c r="A304" t="s">
        <v>512</v>
      </c>
      <c r="B304" t="s">
        <v>523</v>
      </c>
      <c r="C304" t="s">
        <v>522</v>
      </c>
      <c r="D304">
        <v>174</v>
      </c>
      <c r="E304">
        <v>1833</v>
      </c>
      <c r="F304" s="2">
        <v>0.9</v>
      </c>
      <c r="G304" s="2">
        <v>0.82</v>
      </c>
      <c r="H304">
        <v>23</v>
      </c>
      <c r="I304">
        <v>3</v>
      </c>
      <c r="J304">
        <v>179</v>
      </c>
      <c r="K304">
        <v>22.09</v>
      </c>
      <c r="L304">
        <v>2.73</v>
      </c>
      <c r="M304">
        <v>0</v>
      </c>
      <c r="N304">
        <v>4</v>
      </c>
      <c r="O304">
        <v>1</v>
      </c>
      <c r="P304">
        <f>VLOOKUP(TRIM(B304),'Draft 0 Pos'!$F$3:$H$256,3,FALSE)</f>
        <v>179</v>
      </c>
      <c r="Q304">
        <f t="shared" si="28"/>
        <v>0</v>
      </c>
    </row>
    <row r="305" spans="1:17" x14ac:dyDescent="0.25">
      <c r="A305" t="s">
        <v>512</v>
      </c>
      <c r="B305" t="s">
        <v>521</v>
      </c>
      <c r="C305" t="s">
        <v>520</v>
      </c>
      <c r="D305">
        <v>14</v>
      </c>
      <c r="E305">
        <v>91</v>
      </c>
      <c r="F305" s="2">
        <v>0.98</v>
      </c>
      <c r="G305" s="2">
        <v>0.88</v>
      </c>
      <c r="H305">
        <v>3</v>
      </c>
      <c r="I305">
        <v>3</v>
      </c>
      <c r="J305">
        <v>19</v>
      </c>
      <c r="K305">
        <v>2.84</v>
      </c>
      <c r="L305">
        <v>1.26</v>
      </c>
      <c r="M305">
        <v>0</v>
      </c>
      <c r="N305">
        <v>21</v>
      </c>
      <c r="O305">
        <v>0</v>
      </c>
      <c r="P305">
        <f>VLOOKUP(TRIM(B305),'Draft 0 Pos'!$F$3:$H$256,3,FALSE)</f>
        <v>19</v>
      </c>
      <c r="Q305">
        <f t="shared" si="28"/>
        <v>0</v>
      </c>
    </row>
    <row r="306" spans="1:17" x14ac:dyDescent="0.25">
      <c r="A306" t="s">
        <v>512</v>
      </c>
      <c r="B306" t="s">
        <v>519</v>
      </c>
      <c r="C306" t="s">
        <v>1104</v>
      </c>
      <c r="D306">
        <v>136</v>
      </c>
      <c r="E306">
        <v>86</v>
      </c>
      <c r="F306" s="2">
        <v>0.97</v>
      </c>
      <c r="G306" s="2">
        <v>0.76</v>
      </c>
      <c r="H306">
        <v>18</v>
      </c>
      <c r="I306">
        <v>6</v>
      </c>
      <c r="J306">
        <v>142</v>
      </c>
      <c r="K306">
        <v>1.29</v>
      </c>
      <c r="L306">
        <v>1</v>
      </c>
      <c r="M306">
        <v>1</v>
      </c>
      <c r="N306">
        <v>4</v>
      </c>
      <c r="O306">
        <v>0</v>
      </c>
      <c r="P306">
        <f>VLOOKUP(TRIM(B306),'Draft 0 Pos'!$F$3:$H$256,3,FALSE)</f>
        <v>142</v>
      </c>
      <c r="Q306">
        <f t="shared" si="28"/>
        <v>0</v>
      </c>
    </row>
    <row r="307" spans="1:17" x14ac:dyDescent="0.25">
      <c r="A307" t="s">
        <v>512</v>
      </c>
      <c r="B307" t="s">
        <v>518</v>
      </c>
      <c r="C307" t="s">
        <v>517</v>
      </c>
      <c r="D307">
        <v>154</v>
      </c>
      <c r="E307">
        <v>266</v>
      </c>
      <c r="F307" s="2">
        <v>0.92</v>
      </c>
      <c r="G307" s="2">
        <v>0.84</v>
      </c>
      <c r="H307">
        <v>20</v>
      </c>
      <c r="I307">
        <v>6</v>
      </c>
      <c r="J307">
        <v>158</v>
      </c>
      <c r="K307">
        <v>3</v>
      </c>
      <c r="L307">
        <v>2</v>
      </c>
      <c r="M307">
        <v>0</v>
      </c>
      <c r="N307">
        <v>4</v>
      </c>
      <c r="O307">
        <v>2</v>
      </c>
      <c r="P307">
        <f>VLOOKUP(TRIM(B307),'Draft 0 Pos'!$F$3:$H$256,3,FALSE)</f>
        <v>158</v>
      </c>
      <c r="Q307">
        <f t="shared" si="28"/>
        <v>0</v>
      </c>
    </row>
    <row r="308" spans="1:17" x14ac:dyDescent="0.25">
      <c r="A308" t="s">
        <v>516</v>
      </c>
    </row>
    <row r="309" spans="1:17" x14ac:dyDescent="0.25">
      <c r="A309" t="s">
        <v>512</v>
      </c>
      <c r="B309" t="s">
        <v>515</v>
      </c>
      <c r="C309" t="s">
        <v>514</v>
      </c>
      <c r="D309">
        <v>221</v>
      </c>
      <c r="E309">
        <v>224</v>
      </c>
      <c r="F309" s="2">
        <v>0.59</v>
      </c>
      <c r="G309" s="2">
        <v>0.39</v>
      </c>
      <c r="H309">
        <v>28</v>
      </c>
      <c r="I309">
        <v>6</v>
      </c>
      <c r="J309">
        <v>222</v>
      </c>
      <c r="K309">
        <v>1.8</v>
      </c>
      <c r="L309">
        <v>0.8</v>
      </c>
      <c r="M309">
        <v>0</v>
      </c>
      <c r="N309">
        <v>4</v>
      </c>
      <c r="O309">
        <v>0</v>
      </c>
      <c r="P309">
        <f>VLOOKUP(TRIM(B309),'Draft 0 Pos'!$F$3:$H$256,3,FALSE)</f>
        <v>222</v>
      </c>
      <c r="Q309">
        <f t="shared" ref="Q309:Q311" si="29">IF(P309=J309,0,1)</f>
        <v>0</v>
      </c>
    </row>
    <row r="310" spans="1:17" x14ac:dyDescent="0.25">
      <c r="A310" t="s">
        <v>512</v>
      </c>
      <c r="B310" t="s">
        <v>513</v>
      </c>
      <c r="C310" t="s">
        <v>510</v>
      </c>
      <c r="D310">
        <v>41</v>
      </c>
      <c r="E310">
        <v>673</v>
      </c>
      <c r="F310" s="2">
        <v>0.97</v>
      </c>
      <c r="G310" s="2">
        <v>0.57999999999999996</v>
      </c>
      <c r="H310">
        <v>6</v>
      </c>
      <c r="I310">
        <v>6</v>
      </c>
      <c r="J310">
        <v>46</v>
      </c>
      <c r="K310">
        <v>0</v>
      </c>
      <c r="L310">
        <v>0</v>
      </c>
      <c r="M310">
        <v>0</v>
      </c>
      <c r="N310">
        <v>0</v>
      </c>
      <c r="O310">
        <v>0</v>
      </c>
      <c r="P310">
        <f>VLOOKUP(TRIM(B310),'Draft 0 Pos'!$F$3:$H$256,3,FALSE)</f>
        <v>46</v>
      </c>
      <c r="Q310">
        <f t="shared" si="29"/>
        <v>0</v>
      </c>
    </row>
    <row r="311" spans="1:17" x14ac:dyDescent="0.25">
      <c r="A311" t="s">
        <v>512</v>
      </c>
      <c r="B311" t="s">
        <v>511</v>
      </c>
      <c r="C311" t="s">
        <v>510</v>
      </c>
      <c r="D311">
        <v>187</v>
      </c>
      <c r="E311">
        <v>600</v>
      </c>
      <c r="F311" s="2">
        <v>0.64</v>
      </c>
      <c r="G311" s="2">
        <v>0.2</v>
      </c>
      <c r="H311">
        <v>22</v>
      </c>
      <c r="I311">
        <v>6</v>
      </c>
      <c r="J311">
        <v>174</v>
      </c>
      <c r="K311">
        <v>9</v>
      </c>
      <c r="L311">
        <v>2</v>
      </c>
      <c r="M311">
        <v>0</v>
      </c>
      <c r="N311">
        <v>4</v>
      </c>
      <c r="O311">
        <v>0</v>
      </c>
      <c r="P311">
        <f>VLOOKUP(TRIM(B311),'Draft 0 Pos'!$F$3:$H$256,3,FALSE)</f>
        <v>174</v>
      </c>
      <c r="Q311">
        <f t="shared" si="29"/>
        <v>0</v>
      </c>
    </row>
    <row r="312" spans="1:17" x14ac:dyDescent="0.25">
      <c r="A312" t="s">
        <v>509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C019-EA5C-41C6-97B5-71864A09930D}">
  <sheetPr filterMode="1"/>
  <dimension ref="A1:J66"/>
  <sheetViews>
    <sheetView workbookViewId="0">
      <selection sqref="A1:J64"/>
    </sheetView>
  </sheetViews>
  <sheetFormatPr defaultRowHeight="15" x14ac:dyDescent="0.25"/>
  <cols>
    <col min="4" max="4" width="19.7109375" bestFit="1" customWidth="1"/>
    <col min="5" max="5" width="21.7109375" bestFit="1" customWidth="1"/>
    <col min="6" max="6" width="26.28515625" bestFit="1" customWidth="1"/>
    <col min="7" max="7" width="26.5703125" bestFit="1" customWidth="1"/>
    <col min="12" max="12" width="24.28515625" bestFit="1" customWidth="1"/>
  </cols>
  <sheetData>
    <row r="1" spans="1:10" x14ac:dyDescent="0.25">
      <c r="A1" t="s">
        <v>1254</v>
      </c>
      <c r="B1" t="s">
        <v>1256</v>
      </c>
      <c r="C1" t="s">
        <v>1258</v>
      </c>
      <c r="D1" t="s">
        <v>1259</v>
      </c>
      <c r="E1" t="s">
        <v>1260</v>
      </c>
      <c r="F1" t="s">
        <v>1261</v>
      </c>
      <c r="G1" t="s">
        <v>1124</v>
      </c>
      <c r="H1" t="s">
        <v>1262</v>
      </c>
      <c r="I1" t="s">
        <v>1263</v>
      </c>
      <c r="J1" t="s">
        <v>1265</v>
      </c>
    </row>
    <row r="2" spans="1:10" x14ac:dyDescent="0.25">
      <c r="A2" s="3">
        <v>2</v>
      </c>
      <c r="B2" s="3" t="s">
        <v>1117</v>
      </c>
      <c r="C2" s="3">
        <v>1</v>
      </c>
      <c r="D2" s="3" t="s">
        <v>1125</v>
      </c>
      <c r="E2" s="3" t="s">
        <v>1126</v>
      </c>
      <c r="F2" s="3" t="s">
        <v>1127</v>
      </c>
      <c r="G2" s="3" t="s">
        <v>1128</v>
      </c>
      <c r="H2" s="3" t="s">
        <v>1124</v>
      </c>
      <c r="I2" s="3"/>
      <c r="J2" s="3">
        <f>VLOOKUP(TRIM(G2),'Draft Raw'!$B$3:$G$256,6,FALSE)</f>
        <v>160</v>
      </c>
    </row>
    <row r="3" spans="1:10" x14ac:dyDescent="0.25">
      <c r="A3" s="3">
        <v>6</v>
      </c>
      <c r="B3" s="3" t="s">
        <v>1117</v>
      </c>
      <c r="C3" s="3">
        <v>1</v>
      </c>
      <c r="D3" s="3" t="s">
        <v>1141</v>
      </c>
      <c r="E3" s="3" t="s">
        <v>1142</v>
      </c>
      <c r="F3" s="3" t="s">
        <v>1143</v>
      </c>
      <c r="G3" s="3" t="s">
        <v>1144</v>
      </c>
      <c r="H3" s="3" t="s">
        <v>1124</v>
      </c>
      <c r="I3" s="3"/>
      <c r="J3" s="3">
        <f>VLOOKUP(TRIM(G3),'Draft Raw'!$B$3:$G$256,6,FALSE)</f>
        <v>178</v>
      </c>
    </row>
    <row r="4" spans="1:10" hidden="1" x14ac:dyDescent="0.25">
      <c r="A4" s="4">
        <v>4</v>
      </c>
      <c r="B4" s="4" t="s">
        <v>1118</v>
      </c>
      <c r="C4" s="4">
        <v>1</v>
      </c>
      <c r="D4" s="4" t="s">
        <v>1133</v>
      </c>
      <c r="E4" s="4" t="s">
        <v>1134</v>
      </c>
      <c r="F4" s="4" t="s">
        <v>1135</v>
      </c>
      <c r="G4" s="4" t="s">
        <v>1136</v>
      </c>
      <c r="H4" s="4" t="s">
        <v>1124</v>
      </c>
      <c r="I4" s="4"/>
      <c r="J4" s="4">
        <f>VLOOKUP(TRIM(G4),'Draft Raw'!$B$3:$G$256,6,FALSE)</f>
        <v>205</v>
      </c>
    </row>
    <row r="5" spans="1:10" x14ac:dyDescent="0.25">
      <c r="A5" s="3">
        <v>10</v>
      </c>
      <c r="B5" s="3" t="s">
        <v>1117</v>
      </c>
      <c r="C5" s="3">
        <v>2</v>
      </c>
      <c r="D5" s="3" t="s">
        <v>1151</v>
      </c>
      <c r="E5" s="3" t="s">
        <v>1134</v>
      </c>
      <c r="F5" s="3" t="s">
        <v>1152</v>
      </c>
      <c r="G5" s="3" t="s">
        <v>1153</v>
      </c>
      <c r="H5" s="3" t="s">
        <v>1124</v>
      </c>
      <c r="I5" s="3"/>
      <c r="J5" s="3">
        <f>VLOOKUP(TRIM(G5),'Draft Raw'!$B$3:$G$256,6,FALSE)</f>
        <v>228</v>
      </c>
    </row>
    <row r="6" spans="1:10" hidden="1" x14ac:dyDescent="0.25">
      <c r="A6" s="4">
        <v>13</v>
      </c>
      <c r="B6" s="4" t="s">
        <v>1118</v>
      </c>
      <c r="C6" s="4">
        <v>3</v>
      </c>
      <c r="D6" s="4" t="s">
        <v>1158</v>
      </c>
      <c r="E6" s="4" t="s">
        <v>1134</v>
      </c>
      <c r="F6" s="4" t="s">
        <v>1159</v>
      </c>
      <c r="G6" s="4" t="s">
        <v>1153</v>
      </c>
      <c r="H6" s="4" t="s">
        <v>1124</v>
      </c>
      <c r="I6" s="4"/>
      <c r="J6" s="4">
        <f>VLOOKUP(TRIM(G6),'Draft Raw'!$B$3:$G$256,6,FALSE)</f>
        <v>228</v>
      </c>
    </row>
    <row r="7" spans="1:10" x14ac:dyDescent="0.25">
      <c r="A7" s="3">
        <v>15</v>
      </c>
      <c r="B7" s="3" t="s">
        <v>1117</v>
      </c>
      <c r="C7" s="3">
        <v>4</v>
      </c>
      <c r="D7" s="3" t="s">
        <v>1161</v>
      </c>
      <c r="E7" s="3" t="s">
        <v>1134</v>
      </c>
      <c r="F7" s="3" t="s">
        <v>1162</v>
      </c>
      <c r="G7" s="3" t="s">
        <v>1163</v>
      </c>
      <c r="H7" s="3" t="s">
        <v>1124</v>
      </c>
      <c r="I7" s="3"/>
      <c r="J7" s="3">
        <f>VLOOKUP(TRIM(G7),'Draft Raw'!$B$3:$G$256,6,FALSE)</f>
        <v>212</v>
      </c>
    </row>
    <row r="8" spans="1:10" hidden="1" x14ac:dyDescent="0.25">
      <c r="A8" s="4">
        <v>21</v>
      </c>
      <c r="B8" s="4" t="s">
        <v>1118</v>
      </c>
      <c r="C8" s="4">
        <v>5</v>
      </c>
      <c r="D8" s="4" t="s">
        <v>1173</v>
      </c>
      <c r="E8" s="4" t="s">
        <v>1134</v>
      </c>
      <c r="F8" s="4" t="s">
        <v>1131</v>
      </c>
      <c r="G8" s="4" t="s">
        <v>1153</v>
      </c>
      <c r="H8" s="4" t="s">
        <v>1124</v>
      </c>
      <c r="I8" s="4"/>
      <c r="J8" s="4">
        <f>VLOOKUP(TRIM(G8),'Draft Raw'!$B$3:$G$256,6,FALSE)</f>
        <v>228</v>
      </c>
    </row>
    <row r="9" spans="1:10" hidden="1" x14ac:dyDescent="0.25">
      <c r="A9" s="4">
        <v>25</v>
      </c>
      <c r="B9" s="4" t="s">
        <v>1118</v>
      </c>
      <c r="C9" s="4">
        <v>6</v>
      </c>
      <c r="D9" s="4" t="s">
        <v>1173</v>
      </c>
      <c r="E9" s="4" t="s">
        <v>1134</v>
      </c>
      <c r="F9" s="4" t="s">
        <v>1131</v>
      </c>
      <c r="G9" s="4" t="s">
        <v>1136</v>
      </c>
      <c r="H9" s="4" t="s">
        <v>1124</v>
      </c>
      <c r="I9" s="4"/>
      <c r="J9" s="4">
        <f>VLOOKUP(TRIM(G9),'Draft Raw'!$B$3:$G$256,6,FALSE)</f>
        <v>205</v>
      </c>
    </row>
    <row r="10" spans="1:10" hidden="1" x14ac:dyDescent="0.25">
      <c r="A10" s="4">
        <v>30</v>
      </c>
      <c r="B10" s="4" t="s">
        <v>1118</v>
      </c>
      <c r="C10" s="4">
        <v>7</v>
      </c>
      <c r="D10" s="4" t="s">
        <v>1188</v>
      </c>
      <c r="E10" s="4" t="s">
        <v>1134</v>
      </c>
      <c r="F10" s="4" t="s">
        <v>1131</v>
      </c>
      <c r="G10" s="4" t="s">
        <v>1163</v>
      </c>
      <c r="H10" s="4" t="s">
        <v>1124</v>
      </c>
      <c r="I10" s="4"/>
      <c r="J10" s="4">
        <f>VLOOKUP(TRIM(G10),'Draft Raw'!$B$3:$G$256,6,FALSE)</f>
        <v>212</v>
      </c>
    </row>
    <row r="11" spans="1:10" x14ac:dyDescent="0.25">
      <c r="A11" s="3">
        <v>34</v>
      </c>
      <c r="B11" s="3" t="s">
        <v>1117</v>
      </c>
      <c r="C11" s="3">
        <v>8</v>
      </c>
      <c r="D11" s="3" t="s">
        <v>1195</v>
      </c>
      <c r="E11" s="3" t="s">
        <v>1134</v>
      </c>
      <c r="F11" s="3" t="s">
        <v>1196</v>
      </c>
      <c r="G11" s="3" t="s">
        <v>1197</v>
      </c>
      <c r="H11" s="3" t="s">
        <v>1124</v>
      </c>
      <c r="I11" s="3"/>
      <c r="J11" s="3">
        <f>VLOOKUP(TRIM(G11),'Draft Raw'!$B$3:$G$256,6,FALSE)</f>
        <v>237</v>
      </c>
    </row>
    <row r="12" spans="1:10" hidden="1" x14ac:dyDescent="0.25">
      <c r="A12" s="4">
        <v>37</v>
      </c>
      <c r="B12" s="4" t="s">
        <v>1118</v>
      </c>
      <c r="C12" s="4">
        <v>9</v>
      </c>
      <c r="D12" s="4" t="s">
        <v>1200</v>
      </c>
      <c r="E12" s="4" t="s">
        <v>1134</v>
      </c>
      <c r="F12" s="4" t="s">
        <v>1196</v>
      </c>
      <c r="G12" s="4" t="s">
        <v>1136</v>
      </c>
      <c r="H12" s="4" t="s">
        <v>1124</v>
      </c>
      <c r="I12" s="4"/>
      <c r="J12" s="4">
        <f>VLOOKUP(TRIM(G12),'Draft Raw'!$B$3:$G$256,6,FALSE)</f>
        <v>205</v>
      </c>
    </row>
    <row r="13" spans="1:10" hidden="1" x14ac:dyDescent="0.25">
      <c r="A13" s="4">
        <v>41</v>
      </c>
      <c r="B13" s="4" t="s">
        <v>1118</v>
      </c>
      <c r="C13" s="4">
        <v>10</v>
      </c>
      <c r="D13" s="4" t="s">
        <v>1208</v>
      </c>
      <c r="E13" s="4" t="s">
        <v>1134</v>
      </c>
      <c r="F13" s="4" t="s">
        <v>1209</v>
      </c>
      <c r="G13" s="4" t="s">
        <v>1210</v>
      </c>
      <c r="H13" s="4" t="s">
        <v>1124</v>
      </c>
      <c r="I13" s="4"/>
      <c r="J13" s="4">
        <f>VLOOKUP(TRIM(G13),'Draft Raw'!$B$3:$G$256,6,FALSE)</f>
        <v>173</v>
      </c>
    </row>
    <row r="14" spans="1:10" x14ac:dyDescent="0.25">
      <c r="A14" s="3">
        <v>1</v>
      </c>
      <c r="B14" s="3" t="s">
        <v>1117</v>
      </c>
      <c r="C14" s="3">
        <v>1</v>
      </c>
      <c r="D14" s="3" t="s">
        <v>1120</v>
      </c>
      <c r="E14" s="3" t="s">
        <v>1121</v>
      </c>
      <c r="F14" s="3" t="s">
        <v>1122</v>
      </c>
      <c r="G14" s="3" t="s">
        <v>1123</v>
      </c>
      <c r="H14" s="3" t="s">
        <v>1124</v>
      </c>
      <c r="I14" s="3"/>
      <c r="J14" s="3">
        <f>VLOOKUP(TRIM(G14),'Draft Raw'!$B$3:$G$256,6,FALSE)</f>
        <v>171</v>
      </c>
    </row>
    <row r="15" spans="1:10" hidden="1" x14ac:dyDescent="0.25">
      <c r="A15" s="4">
        <v>7</v>
      </c>
      <c r="B15" s="4" t="s">
        <v>1118</v>
      </c>
      <c r="C15" s="4">
        <v>2</v>
      </c>
      <c r="D15" s="4" t="s">
        <v>1145</v>
      </c>
      <c r="E15" s="4" t="s">
        <v>1121</v>
      </c>
      <c r="F15" s="4" t="s">
        <v>1146</v>
      </c>
      <c r="G15" s="4" t="s">
        <v>1123</v>
      </c>
      <c r="H15" s="4" t="s">
        <v>1124</v>
      </c>
      <c r="I15" s="4"/>
      <c r="J15" s="4">
        <f>VLOOKUP(TRIM(G15),'Draft Raw'!$B$3:$G$256,6,FALSE)</f>
        <v>171</v>
      </c>
    </row>
    <row r="16" spans="1:10" x14ac:dyDescent="0.25">
      <c r="A16" s="3">
        <v>11</v>
      </c>
      <c r="B16" s="3" t="s">
        <v>1117</v>
      </c>
      <c r="C16" s="3">
        <v>3</v>
      </c>
      <c r="D16" s="3" t="s">
        <v>1154</v>
      </c>
      <c r="E16" s="3" t="s">
        <v>1121</v>
      </c>
      <c r="F16" s="3" t="s">
        <v>1146</v>
      </c>
      <c r="G16" s="3" t="s">
        <v>1155</v>
      </c>
      <c r="H16" s="3" t="s">
        <v>1124</v>
      </c>
      <c r="I16" s="3"/>
      <c r="J16" s="3">
        <f>VLOOKUP(TRIM(G16),'Draft Raw'!$B$3:$G$256,6,FALSE)</f>
        <v>198</v>
      </c>
    </row>
    <row r="17" spans="1:10" hidden="1" x14ac:dyDescent="0.25">
      <c r="A17" s="4">
        <v>16</v>
      </c>
      <c r="B17" s="4" t="s">
        <v>1118</v>
      </c>
      <c r="C17" s="4">
        <v>4</v>
      </c>
      <c r="D17" s="4" t="s">
        <v>1164</v>
      </c>
      <c r="E17" s="4" t="s">
        <v>1121</v>
      </c>
      <c r="F17" s="4" t="s">
        <v>1165</v>
      </c>
      <c r="G17" s="4" t="s">
        <v>1123</v>
      </c>
      <c r="H17" s="4" t="s">
        <v>1124</v>
      </c>
      <c r="I17" s="4"/>
      <c r="J17" s="4">
        <f>VLOOKUP(TRIM(G17),'Draft Raw'!$B$3:$G$256,6,FALSE)</f>
        <v>171</v>
      </c>
    </row>
    <row r="18" spans="1:10" hidden="1" x14ac:dyDescent="0.25">
      <c r="A18" s="4">
        <v>19</v>
      </c>
      <c r="B18" s="4" t="s">
        <v>1118</v>
      </c>
      <c r="C18" s="4">
        <v>5</v>
      </c>
      <c r="D18" s="4" t="s">
        <v>1169</v>
      </c>
      <c r="E18" s="4" t="s">
        <v>1121</v>
      </c>
      <c r="F18" s="4" t="s">
        <v>1165</v>
      </c>
      <c r="G18" s="4" t="s">
        <v>1155</v>
      </c>
      <c r="H18" s="4" t="s">
        <v>1124</v>
      </c>
      <c r="I18" s="4"/>
      <c r="J18" s="4">
        <f>VLOOKUP(TRIM(G18),'Draft Raw'!$B$3:$G$256,6,FALSE)</f>
        <v>198</v>
      </c>
    </row>
    <row r="19" spans="1:10" x14ac:dyDescent="0.25">
      <c r="A19" s="3">
        <v>23</v>
      </c>
      <c r="B19" s="3" t="s">
        <v>1117</v>
      </c>
      <c r="C19" s="3">
        <v>6</v>
      </c>
      <c r="D19" s="3" t="s">
        <v>1175</v>
      </c>
      <c r="E19" s="3" t="s">
        <v>1121</v>
      </c>
      <c r="F19" s="3" t="s">
        <v>1165</v>
      </c>
      <c r="G19" s="3" t="s">
        <v>1176</v>
      </c>
      <c r="H19" s="3" t="s">
        <v>1124</v>
      </c>
      <c r="I19" s="3"/>
      <c r="J19" s="3">
        <f>VLOOKUP(TRIM(G19),'Draft Raw'!$B$3:$G$256,6,FALSE)</f>
        <v>166</v>
      </c>
    </row>
    <row r="20" spans="1:10" hidden="1" x14ac:dyDescent="0.25">
      <c r="A20" s="4">
        <v>27</v>
      </c>
      <c r="B20" s="4" t="s">
        <v>1118</v>
      </c>
      <c r="C20" s="4">
        <v>7</v>
      </c>
      <c r="D20" s="4" t="s">
        <v>1182</v>
      </c>
      <c r="E20" s="4" t="s">
        <v>1121</v>
      </c>
      <c r="F20" s="4" t="s">
        <v>1183</v>
      </c>
      <c r="G20" s="4" t="s">
        <v>1123</v>
      </c>
      <c r="H20" s="4" t="s">
        <v>1124</v>
      </c>
      <c r="I20" s="4"/>
      <c r="J20" s="4">
        <f>VLOOKUP(TRIM(G20),'Draft Raw'!$B$3:$G$256,6,FALSE)</f>
        <v>171</v>
      </c>
    </row>
    <row r="21" spans="1:10" hidden="1" x14ac:dyDescent="0.25">
      <c r="A21" s="4">
        <v>33</v>
      </c>
      <c r="B21" s="4" t="s">
        <v>1118</v>
      </c>
      <c r="C21" s="4">
        <v>8</v>
      </c>
      <c r="D21" s="4" t="s">
        <v>1193</v>
      </c>
      <c r="E21" s="4" t="s">
        <v>1121</v>
      </c>
      <c r="F21" s="4" t="s">
        <v>1194</v>
      </c>
      <c r="G21" s="4" t="s">
        <v>1176</v>
      </c>
      <c r="H21" s="4" t="s">
        <v>1124</v>
      </c>
      <c r="I21" s="4"/>
      <c r="J21" s="4">
        <f>VLOOKUP(TRIM(G21),'Draft Raw'!$B$3:$G$256,6,FALSE)</f>
        <v>166</v>
      </c>
    </row>
    <row r="22" spans="1:10" hidden="1" x14ac:dyDescent="0.25">
      <c r="A22" s="4">
        <v>38</v>
      </c>
      <c r="B22" s="4" t="s">
        <v>1118</v>
      </c>
      <c r="C22" s="4">
        <v>9</v>
      </c>
      <c r="D22" s="4" t="s">
        <v>1201</v>
      </c>
      <c r="E22" s="4" t="s">
        <v>1121</v>
      </c>
      <c r="F22" s="4" t="s">
        <v>1202</v>
      </c>
      <c r="G22" s="4" t="s">
        <v>1176</v>
      </c>
      <c r="H22" s="4" t="s">
        <v>1124</v>
      </c>
      <c r="I22" s="4"/>
      <c r="J22" s="4">
        <f>VLOOKUP(TRIM(G22),'Draft Raw'!$B$3:$G$256,6,FALSE)</f>
        <v>166</v>
      </c>
    </row>
    <row r="23" spans="1:10" x14ac:dyDescent="0.25">
      <c r="A23" s="3">
        <v>5</v>
      </c>
      <c r="B23" s="3" t="s">
        <v>1117</v>
      </c>
      <c r="C23" s="3">
        <v>1</v>
      </c>
      <c r="D23" s="3" t="s">
        <v>1137</v>
      </c>
      <c r="E23" s="3" t="s">
        <v>1138</v>
      </c>
      <c r="F23" s="3" t="s">
        <v>1139</v>
      </c>
      <c r="G23" s="3" t="s">
        <v>1140</v>
      </c>
      <c r="H23" s="3" t="s">
        <v>1124</v>
      </c>
      <c r="I23" s="3"/>
      <c r="J23" s="3">
        <f>VLOOKUP(TRIM(G23),'Draft Raw'!$B$3:$G$256,6,FALSE)</f>
        <v>181</v>
      </c>
    </row>
    <row r="24" spans="1:10" hidden="1" x14ac:dyDescent="0.25">
      <c r="A24" s="4">
        <v>9</v>
      </c>
      <c r="B24" s="4" t="s">
        <v>1118</v>
      </c>
      <c r="C24" s="4">
        <v>2</v>
      </c>
      <c r="D24" s="4" t="s">
        <v>1149</v>
      </c>
      <c r="E24" s="4" t="s">
        <v>1138</v>
      </c>
      <c r="F24" s="4" t="s">
        <v>1150</v>
      </c>
      <c r="G24" s="4" t="s">
        <v>1140</v>
      </c>
      <c r="H24" s="4" t="s">
        <v>1124</v>
      </c>
      <c r="I24" s="4"/>
      <c r="J24" s="4">
        <f>VLOOKUP(TRIM(G24),'Draft Raw'!$B$3:$G$256,6,FALSE)</f>
        <v>181</v>
      </c>
    </row>
    <row r="25" spans="1:10" hidden="1" x14ac:dyDescent="0.25">
      <c r="A25" s="4">
        <v>14</v>
      </c>
      <c r="B25" s="4" t="s">
        <v>1118</v>
      </c>
      <c r="C25" s="4">
        <v>3</v>
      </c>
      <c r="D25" s="4" t="s">
        <v>1160</v>
      </c>
      <c r="E25" s="4" t="s">
        <v>1138</v>
      </c>
      <c r="F25" s="4" t="s">
        <v>1135</v>
      </c>
      <c r="G25" s="4" t="s">
        <v>1140</v>
      </c>
      <c r="H25" s="4" t="s">
        <v>1124</v>
      </c>
      <c r="I25" s="4"/>
      <c r="J25" s="4">
        <f>VLOOKUP(TRIM(G25),'Draft Raw'!$B$3:$G$256,6,FALSE)</f>
        <v>181</v>
      </c>
    </row>
    <row r="26" spans="1:10" hidden="1" x14ac:dyDescent="0.25">
      <c r="A26" s="4">
        <v>18</v>
      </c>
      <c r="B26" s="4" t="s">
        <v>1118</v>
      </c>
      <c r="C26" s="4">
        <v>4</v>
      </c>
      <c r="D26" s="4" t="s">
        <v>1167</v>
      </c>
      <c r="E26" s="4" t="s">
        <v>1138</v>
      </c>
      <c r="F26" s="4" t="s">
        <v>1168</v>
      </c>
      <c r="G26" s="4" t="s">
        <v>1140</v>
      </c>
      <c r="H26" s="4" t="s">
        <v>1124</v>
      </c>
      <c r="I26" s="4"/>
      <c r="J26" s="4">
        <f>VLOOKUP(TRIM(G26),'Draft Raw'!$B$3:$G$256,6,FALSE)</f>
        <v>181</v>
      </c>
    </row>
    <row r="27" spans="1:10" hidden="1" x14ac:dyDescent="0.25">
      <c r="A27" s="4">
        <v>22</v>
      </c>
      <c r="B27" s="4" t="s">
        <v>1118</v>
      </c>
      <c r="C27" s="4">
        <v>5</v>
      </c>
      <c r="D27" s="4" t="s">
        <v>1167</v>
      </c>
      <c r="E27" s="4" t="s">
        <v>1138</v>
      </c>
      <c r="F27" s="4" t="s">
        <v>1174</v>
      </c>
      <c r="G27" s="4" t="s">
        <v>1140</v>
      </c>
      <c r="H27" s="4" t="s">
        <v>1124</v>
      </c>
      <c r="I27" s="4"/>
      <c r="J27" s="4">
        <f>VLOOKUP(TRIM(G27),'Draft Raw'!$B$3:$G$256,6,FALSE)</f>
        <v>181</v>
      </c>
    </row>
    <row r="28" spans="1:10" x14ac:dyDescent="0.25">
      <c r="A28" s="3">
        <v>26</v>
      </c>
      <c r="B28" s="3" t="s">
        <v>1117</v>
      </c>
      <c r="C28" s="3">
        <v>6</v>
      </c>
      <c r="D28" s="3" t="s">
        <v>1180</v>
      </c>
      <c r="E28" s="3" t="s">
        <v>1138</v>
      </c>
      <c r="F28" s="3" t="s">
        <v>1150</v>
      </c>
      <c r="G28" s="3" t="s">
        <v>1181</v>
      </c>
      <c r="H28" s="3" t="s">
        <v>1124</v>
      </c>
      <c r="I28" s="3"/>
      <c r="J28" s="3">
        <f>VLOOKUP(TRIM(G28),'Draft Raw'!$B$3:$G$256,6,FALSE)</f>
        <v>236</v>
      </c>
    </row>
    <row r="29" spans="1:10" hidden="1" x14ac:dyDescent="0.25">
      <c r="A29" s="4">
        <v>29</v>
      </c>
      <c r="B29" s="4" t="s">
        <v>1118</v>
      </c>
      <c r="C29" s="4">
        <v>7</v>
      </c>
      <c r="D29" s="4" t="s">
        <v>1187</v>
      </c>
      <c r="E29" s="4" t="s">
        <v>1138</v>
      </c>
      <c r="F29" s="4" t="s">
        <v>1135</v>
      </c>
      <c r="G29" s="4" t="s">
        <v>1181</v>
      </c>
      <c r="H29" s="4" t="s">
        <v>1124</v>
      </c>
      <c r="I29" s="4"/>
      <c r="J29" s="4">
        <f>VLOOKUP(TRIM(G29),'Draft Raw'!$B$3:$G$256,6,FALSE)</f>
        <v>236</v>
      </c>
    </row>
    <row r="30" spans="1:10" hidden="1" x14ac:dyDescent="0.25">
      <c r="A30" s="4">
        <v>32</v>
      </c>
      <c r="B30" s="4" t="s">
        <v>1118</v>
      </c>
      <c r="C30" s="4">
        <v>8</v>
      </c>
      <c r="D30" s="4" t="s">
        <v>1192</v>
      </c>
      <c r="E30" s="4" t="s">
        <v>1138</v>
      </c>
      <c r="F30" s="4" t="s">
        <v>1168</v>
      </c>
      <c r="G30" s="4" t="s">
        <v>1181</v>
      </c>
      <c r="H30" s="4" t="s">
        <v>1124</v>
      </c>
      <c r="I30" s="4"/>
      <c r="J30" s="4">
        <f>VLOOKUP(TRIM(G30),'Draft Raw'!$B$3:$G$256,6,FALSE)</f>
        <v>236</v>
      </c>
    </row>
    <row r="31" spans="1:10" hidden="1" x14ac:dyDescent="0.25">
      <c r="A31" s="4">
        <v>36</v>
      </c>
      <c r="B31" s="4" t="s">
        <v>1118</v>
      </c>
      <c r="C31" s="4">
        <v>9</v>
      </c>
      <c r="D31" s="4" t="s">
        <v>1199</v>
      </c>
      <c r="E31" s="4" t="s">
        <v>1138</v>
      </c>
      <c r="F31" s="4" t="s">
        <v>1174</v>
      </c>
      <c r="G31" s="4" t="s">
        <v>1181</v>
      </c>
      <c r="H31" s="4" t="s">
        <v>1124</v>
      </c>
      <c r="I31" s="4"/>
      <c r="J31" s="4">
        <f>VLOOKUP(TRIM(G31),'Draft Raw'!$B$3:$G$256,6,FALSE)</f>
        <v>236</v>
      </c>
    </row>
    <row r="32" spans="1:10" x14ac:dyDescent="0.25">
      <c r="A32" s="3">
        <v>40</v>
      </c>
      <c r="B32" s="3" t="s">
        <v>1117</v>
      </c>
      <c r="C32" s="3">
        <v>10</v>
      </c>
      <c r="D32" s="3" t="s">
        <v>1205</v>
      </c>
      <c r="E32" s="3" t="s">
        <v>1138</v>
      </c>
      <c r="F32" s="3" t="s">
        <v>1206</v>
      </c>
      <c r="G32" s="3" t="s">
        <v>1207</v>
      </c>
      <c r="H32" s="3" t="s">
        <v>1124</v>
      </c>
      <c r="I32" s="3"/>
      <c r="J32" s="3">
        <f>VLOOKUP(TRIM(G32),'Draft Raw'!$B$3:$G$256,6,FALSE)</f>
        <v>229</v>
      </c>
    </row>
    <row r="33" spans="1:10" x14ac:dyDescent="0.25">
      <c r="A33" s="3">
        <v>43</v>
      </c>
      <c r="B33" s="3" t="s">
        <v>1117</v>
      </c>
      <c r="C33" s="3">
        <v>11</v>
      </c>
      <c r="D33" s="3" t="s">
        <v>1212</v>
      </c>
      <c r="E33" s="3" t="s">
        <v>1138</v>
      </c>
      <c r="F33" s="3" t="s">
        <v>1213</v>
      </c>
      <c r="G33" s="3" t="s">
        <v>1214</v>
      </c>
      <c r="H33" s="3" t="s">
        <v>1124</v>
      </c>
      <c r="I33" s="3"/>
      <c r="J33" s="3">
        <f>VLOOKUP(TRIM(G33),'Draft Raw'!$B$3:$G$256,6,FALSE)</f>
        <v>213</v>
      </c>
    </row>
    <row r="34" spans="1:10" hidden="1" x14ac:dyDescent="0.25">
      <c r="A34" s="4">
        <v>45</v>
      </c>
      <c r="B34" s="4" t="s">
        <v>1118</v>
      </c>
      <c r="C34" s="4">
        <v>12</v>
      </c>
      <c r="D34" s="4" t="s">
        <v>1216</v>
      </c>
      <c r="E34" s="4" t="s">
        <v>1138</v>
      </c>
      <c r="F34" s="4" t="s">
        <v>1204</v>
      </c>
      <c r="G34" s="4" t="s">
        <v>1214</v>
      </c>
      <c r="H34" s="4" t="s">
        <v>1124</v>
      </c>
      <c r="I34" s="4"/>
      <c r="J34" s="4">
        <f>VLOOKUP(TRIM(G34),'Draft Raw'!$B$3:$G$256,6,FALSE)</f>
        <v>213</v>
      </c>
    </row>
    <row r="35" spans="1:10" hidden="1" x14ac:dyDescent="0.25">
      <c r="A35" s="4">
        <v>47</v>
      </c>
      <c r="B35" s="4" t="s">
        <v>1118</v>
      </c>
      <c r="C35" s="4">
        <v>13</v>
      </c>
      <c r="D35" s="4" t="s">
        <v>1218</v>
      </c>
      <c r="E35" s="4" t="s">
        <v>1138</v>
      </c>
      <c r="F35" s="4" t="s">
        <v>1171</v>
      </c>
      <c r="G35" s="4" t="s">
        <v>1214</v>
      </c>
      <c r="H35" s="4" t="s">
        <v>1124</v>
      </c>
      <c r="I35" s="4"/>
      <c r="J35" s="4">
        <f>VLOOKUP(TRIM(G35),'Draft Raw'!$B$3:$G$256,6,FALSE)</f>
        <v>213</v>
      </c>
    </row>
    <row r="36" spans="1:10" x14ac:dyDescent="0.25">
      <c r="A36" s="3">
        <v>48</v>
      </c>
      <c r="B36" s="3" t="s">
        <v>1117</v>
      </c>
      <c r="C36" s="3">
        <v>14</v>
      </c>
      <c r="D36" s="3" t="s">
        <v>1219</v>
      </c>
      <c r="E36" s="3" t="s">
        <v>1138</v>
      </c>
      <c r="F36" s="3" t="s">
        <v>1220</v>
      </c>
      <c r="G36" s="3" t="s">
        <v>1221</v>
      </c>
      <c r="H36" s="3" t="s">
        <v>1124</v>
      </c>
      <c r="I36" s="3"/>
      <c r="J36" s="3">
        <f>VLOOKUP(TRIM(G36),'Draft Raw'!$B$3:$G$256,6,FALSE)</f>
        <v>188</v>
      </c>
    </row>
    <row r="37" spans="1:10" hidden="1" x14ac:dyDescent="0.25">
      <c r="A37" s="4">
        <v>51</v>
      </c>
      <c r="B37" s="4" t="s">
        <v>1118</v>
      </c>
      <c r="C37" s="4">
        <v>15</v>
      </c>
      <c r="D37" s="4" t="s">
        <v>1227</v>
      </c>
      <c r="E37" s="4" t="s">
        <v>1138</v>
      </c>
      <c r="F37" s="4" t="s">
        <v>1228</v>
      </c>
      <c r="G37" s="4" t="s">
        <v>1221</v>
      </c>
      <c r="H37" s="4" t="s">
        <v>1124</v>
      </c>
      <c r="I37" s="4"/>
      <c r="J37" s="4">
        <f>VLOOKUP(TRIM(G37),'Draft Raw'!$B$3:$G$256,6,FALSE)</f>
        <v>188</v>
      </c>
    </row>
    <row r="38" spans="1:10" hidden="1" x14ac:dyDescent="0.25">
      <c r="A38" s="4">
        <v>52</v>
      </c>
      <c r="B38" s="4" t="s">
        <v>1118</v>
      </c>
      <c r="C38" s="4">
        <v>16</v>
      </c>
      <c r="D38" s="4" t="s">
        <v>1229</v>
      </c>
      <c r="E38" s="4" t="s">
        <v>1138</v>
      </c>
      <c r="F38" s="4" t="s">
        <v>1152</v>
      </c>
      <c r="G38" s="4" t="s">
        <v>1221</v>
      </c>
      <c r="H38" s="4" t="s">
        <v>1124</v>
      </c>
      <c r="I38" s="4"/>
      <c r="J38" s="4">
        <f>VLOOKUP(TRIM(G38),'Draft Raw'!$B$3:$G$256,6,FALSE)</f>
        <v>188</v>
      </c>
    </row>
    <row r="39" spans="1:10" x14ac:dyDescent="0.25">
      <c r="A39" s="3">
        <v>54</v>
      </c>
      <c r="B39" s="3" t="s">
        <v>1117</v>
      </c>
      <c r="C39" s="3">
        <v>17</v>
      </c>
      <c r="D39" s="3" t="s">
        <v>1231</v>
      </c>
      <c r="E39" s="3" t="s">
        <v>1138</v>
      </c>
      <c r="F39" s="3" t="s">
        <v>1228</v>
      </c>
      <c r="G39" s="3" t="s">
        <v>1232</v>
      </c>
      <c r="H39" s="3" t="s">
        <v>1124</v>
      </c>
      <c r="I39" s="3"/>
      <c r="J39" s="3">
        <f>VLOOKUP(TRIM(G39),'Draft Raw'!$B$3:$G$256,6,FALSE)</f>
        <v>204</v>
      </c>
    </row>
    <row r="40" spans="1:10" hidden="1" x14ac:dyDescent="0.25">
      <c r="A40" s="4">
        <v>56</v>
      </c>
      <c r="B40" s="4" t="s">
        <v>1118</v>
      </c>
      <c r="C40" s="4">
        <v>18</v>
      </c>
      <c r="D40" s="4" t="s">
        <v>1235</v>
      </c>
      <c r="E40" s="4" t="s">
        <v>1138</v>
      </c>
      <c r="F40" s="4" t="s">
        <v>1152</v>
      </c>
      <c r="G40" s="4" t="s">
        <v>1232</v>
      </c>
      <c r="H40" s="4" t="s">
        <v>1124</v>
      </c>
      <c r="I40" s="4"/>
      <c r="J40" s="4">
        <f>VLOOKUP(TRIM(G40),'Draft Raw'!$B$3:$G$256,6,FALSE)</f>
        <v>204</v>
      </c>
    </row>
    <row r="41" spans="1:10" x14ac:dyDescent="0.25">
      <c r="A41" s="3">
        <v>3</v>
      </c>
      <c r="B41" s="3" t="s">
        <v>1117</v>
      </c>
      <c r="C41" s="3">
        <v>1</v>
      </c>
      <c r="D41" s="3" t="s">
        <v>1129</v>
      </c>
      <c r="E41" s="3" t="s">
        <v>1130</v>
      </c>
      <c r="F41" s="3" t="s">
        <v>1131</v>
      </c>
      <c r="G41" s="3" t="s">
        <v>915</v>
      </c>
      <c r="H41" s="3" t="s">
        <v>1124</v>
      </c>
      <c r="I41" s="3" t="s">
        <v>1132</v>
      </c>
      <c r="J41" s="3">
        <f>VLOOKUP(TRIM(G41),'Draft Raw'!$B$3:$G$256,6,FALSE)</f>
        <v>51</v>
      </c>
    </row>
    <row r="42" spans="1:10" hidden="1" x14ac:dyDescent="0.25">
      <c r="A42" s="4">
        <v>8</v>
      </c>
      <c r="B42" s="4" t="s">
        <v>1118</v>
      </c>
      <c r="C42" s="4">
        <v>2</v>
      </c>
      <c r="D42" s="4" t="s">
        <v>1129</v>
      </c>
      <c r="E42" s="4" t="s">
        <v>1130</v>
      </c>
      <c r="F42" s="4" t="s">
        <v>1147</v>
      </c>
      <c r="G42" s="4" t="s">
        <v>915</v>
      </c>
      <c r="H42" s="4" t="s">
        <v>1124</v>
      </c>
      <c r="I42" s="4" t="s">
        <v>1148</v>
      </c>
      <c r="J42" s="4">
        <f>VLOOKUP(TRIM(G42),'Draft Raw'!$B$3:$G$256,6,FALSE)</f>
        <v>51</v>
      </c>
    </row>
    <row r="43" spans="1:10" x14ac:dyDescent="0.25">
      <c r="A43" s="3">
        <v>12</v>
      </c>
      <c r="B43" s="3" t="s">
        <v>1117</v>
      </c>
      <c r="C43" s="3">
        <v>3</v>
      </c>
      <c r="D43" s="3" t="s">
        <v>1156</v>
      </c>
      <c r="E43" s="3" t="s">
        <v>1130</v>
      </c>
      <c r="F43" s="3" t="s">
        <v>1147</v>
      </c>
      <c r="G43" s="3" t="s">
        <v>1157</v>
      </c>
      <c r="H43" s="3" t="s">
        <v>1124</v>
      </c>
      <c r="I43" s="3" t="s">
        <v>1132</v>
      </c>
      <c r="J43" s="3">
        <f>VLOOKUP(TRIM(G43),'Draft Raw'!$B$3:$G$256,6,FALSE)</f>
        <v>174</v>
      </c>
    </row>
    <row r="44" spans="1:10" hidden="1" x14ac:dyDescent="0.25">
      <c r="A44" s="4">
        <v>17</v>
      </c>
      <c r="B44" s="4" t="s">
        <v>1118</v>
      </c>
      <c r="C44" s="4">
        <v>4</v>
      </c>
      <c r="D44" s="4" t="s">
        <v>1166</v>
      </c>
      <c r="E44" s="4" t="s">
        <v>1130</v>
      </c>
      <c r="F44" s="4" t="s">
        <v>1152</v>
      </c>
      <c r="G44" s="4" t="s">
        <v>1157</v>
      </c>
      <c r="H44" s="4" t="s">
        <v>1124</v>
      </c>
      <c r="I44" s="4" t="s">
        <v>1148</v>
      </c>
      <c r="J44" s="4">
        <f>VLOOKUP(TRIM(G44),'Draft Raw'!$B$3:$G$256,6,FALSE)</f>
        <v>174</v>
      </c>
    </row>
    <row r="45" spans="1:10" hidden="1" x14ac:dyDescent="0.25">
      <c r="A45" s="4">
        <v>20</v>
      </c>
      <c r="B45" s="4" t="s">
        <v>1118</v>
      </c>
      <c r="C45" s="4">
        <v>5</v>
      </c>
      <c r="D45" s="4" t="s">
        <v>1170</v>
      </c>
      <c r="E45" s="4" t="s">
        <v>1130</v>
      </c>
      <c r="F45" s="4" t="s">
        <v>1171</v>
      </c>
      <c r="G45" s="4" t="s">
        <v>1157</v>
      </c>
      <c r="H45" s="4" t="s">
        <v>1124</v>
      </c>
      <c r="I45" s="4" t="s">
        <v>1172</v>
      </c>
      <c r="J45" s="4">
        <f>VLOOKUP(TRIM(G45),'Draft Raw'!$B$3:$G$256,6,FALSE)</f>
        <v>174</v>
      </c>
    </row>
    <row r="46" spans="1:10" hidden="1" x14ac:dyDescent="0.25">
      <c r="A46" s="4">
        <v>24</v>
      </c>
      <c r="B46" s="4" t="s">
        <v>1118</v>
      </c>
      <c r="C46" s="4">
        <v>6</v>
      </c>
      <c r="D46" s="4" t="s">
        <v>1177</v>
      </c>
      <c r="E46" s="4" t="s">
        <v>1130</v>
      </c>
      <c r="F46" s="4" t="s">
        <v>1178</v>
      </c>
      <c r="G46" s="4" t="s">
        <v>1157</v>
      </c>
      <c r="H46" s="4" t="s">
        <v>1124</v>
      </c>
      <c r="I46" s="4" t="s">
        <v>1179</v>
      </c>
      <c r="J46" s="4">
        <f>VLOOKUP(TRIM(G46),'Draft Raw'!$B$3:$G$256,6,FALSE)</f>
        <v>174</v>
      </c>
    </row>
    <row r="47" spans="1:10" hidden="1" x14ac:dyDescent="0.25">
      <c r="A47" s="4">
        <v>28</v>
      </c>
      <c r="B47" s="4" t="s">
        <v>1118</v>
      </c>
      <c r="C47" s="4">
        <v>7</v>
      </c>
      <c r="D47" s="4" t="s">
        <v>1184</v>
      </c>
      <c r="E47" s="4" t="s">
        <v>1130</v>
      </c>
      <c r="F47" s="4" t="s">
        <v>1185</v>
      </c>
      <c r="G47" s="4" t="s">
        <v>1157</v>
      </c>
      <c r="H47" s="4" t="s">
        <v>1124</v>
      </c>
      <c r="I47" s="4" t="s">
        <v>1186</v>
      </c>
      <c r="J47" s="4">
        <f>VLOOKUP(TRIM(G47),'Draft Raw'!$B$3:$G$256,6,FALSE)</f>
        <v>174</v>
      </c>
    </row>
    <row r="48" spans="1:10" hidden="1" x14ac:dyDescent="0.25">
      <c r="A48" s="4">
        <v>31</v>
      </c>
      <c r="B48" s="4" t="s">
        <v>1118</v>
      </c>
      <c r="C48" s="4">
        <v>8</v>
      </c>
      <c r="D48" s="4" t="s">
        <v>1189</v>
      </c>
      <c r="E48" s="4" t="s">
        <v>1130</v>
      </c>
      <c r="F48" s="4" t="s">
        <v>1190</v>
      </c>
      <c r="G48" s="4" t="s">
        <v>1157</v>
      </c>
      <c r="H48" s="4" t="s">
        <v>1124</v>
      </c>
      <c r="I48" s="4" t="s">
        <v>1191</v>
      </c>
      <c r="J48" s="4">
        <f>VLOOKUP(TRIM(G48),'Draft Raw'!$B$3:$G$256,6,FALSE)</f>
        <v>174</v>
      </c>
    </row>
    <row r="49" spans="1:10" x14ac:dyDescent="0.25">
      <c r="A49" s="3">
        <v>35</v>
      </c>
      <c r="B49" s="3" t="s">
        <v>1117</v>
      </c>
      <c r="C49" s="3">
        <v>9</v>
      </c>
      <c r="D49" s="3" t="s">
        <v>1198</v>
      </c>
      <c r="E49" s="3" t="s">
        <v>1130</v>
      </c>
      <c r="F49" s="3" t="s">
        <v>1178</v>
      </c>
      <c r="G49" s="3" t="s">
        <v>917</v>
      </c>
      <c r="H49" s="3" t="s">
        <v>1124</v>
      </c>
      <c r="I49" s="3" t="s">
        <v>1132</v>
      </c>
      <c r="J49" s="3">
        <f>VLOOKUP(TRIM(G49),'Draft Raw'!$B$3:$G$256,6,FALSE)</f>
        <v>211</v>
      </c>
    </row>
    <row r="50" spans="1:10" hidden="1" x14ac:dyDescent="0.25">
      <c r="A50" s="4">
        <v>39</v>
      </c>
      <c r="B50" s="4" t="s">
        <v>1118</v>
      </c>
      <c r="C50" s="4">
        <v>10</v>
      </c>
      <c r="D50" s="4" t="s">
        <v>1203</v>
      </c>
      <c r="E50" s="4" t="s">
        <v>1130</v>
      </c>
      <c r="F50" s="4" t="s">
        <v>1204</v>
      </c>
      <c r="G50" s="4" t="s">
        <v>917</v>
      </c>
      <c r="H50" s="4" t="s">
        <v>1124</v>
      </c>
      <c r="I50" s="4" t="s">
        <v>1148</v>
      </c>
      <c r="J50" s="4">
        <f>VLOOKUP(TRIM(G50),'Draft Raw'!$B$3:$G$256,6,FALSE)</f>
        <v>211</v>
      </c>
    </row>
    <row r="51" spans="1:10" hidden="1" x14ac:dyDescent="0.25">
      <c r="A51" s="4">
        <v>42</v>
      </c>
      <c r="B51" s="4" t="s">
        <v>1118</v>
      </c>
      <c r="C51" s="4">
        <v>11</v>
      </c>
      <c r="D51" s="4" t="s">
        <v>1211</v>
      </c>
      <c r="E51" s="4" t="s">
        <v>1130</v>
      </c>
      <c r="F51" s="4" t="s">
        <v>1185</v>
      </c>
      <c r="G51" s="4" t="s">
        <v>917</v>
      </c>
      <c r="H51" s="4" t="s">
        <v>1124</v>
      </c>
      <c r="I51" s="4" t="s">
        <v>1172</v>
      </c>
      <c r="J51" s="4">
        <f>VLOOKUP(TRIM(G51),'Draft Raw'!$B$3:$G$256,6,FALSE)</f>
        <v>211</v>
      </c>
    </row>
    <row r="52" spans="1:10" hidden="1" x14ac:dyDescent="0.25">
      <c r="A52" s="4">
        <v>44</v>
      </c>
      <c r="B52" s="4" t="s">
        <v>1118</v>
      </c>
      <c r="C52" s="4">
        <v>12</v>
      </c>
      <c r="D52" s="4" t="s">
        <v>1215</v>
      </c>
      <c r="E52" s="4" t="s">
        <v>1130</v>
      </c>
      <c r="F52" s="4" t="s">
        <v>1190</v>
      </c>
      <c r="G52" s="4" t="s">
        <v>917</v>
      </c>
      <c r="H52" s="4" t="s">
        <v>1124</v>
      </c>
      <c r="I52" s="4" t="s">
        <v>1179</v>
      </c>
      <c r="J52" s="4">
        <f>VLOOKUP(TRIM(G52),'Draft Raw'!$B$3:$G$256,6,FALSE)</f>
        <v>211</v>
      </c>
    </row>
    <row r="53" spans="1:10" hidden="1" x14ac:dyDescent="0.25">
      <c r="A53" s="4">
        <v>46</v>
      </c>
      <c r="B53" s="4" t="s">
        <v>1118</v>
      </c>
      <c r="C53" s="4">
        <v>13</v>
      </c>
      <c r="D53" s="4" t="s">
        <v>1215</v>
      </c>
      <c r="E53" s="4" t="s">
        <v>1130</v>
      </c>
      <c r="F53" s="4" t="s">
        <v>1217</v>
      </c>
      <c r="G53" s="4" t="s">
        <v>917</v>
      </c>
      <c r="H53" s="4" t="s">
        <v>1124</v>
      </c>
      <c r="I53" s="4" t="s">
        <v>1186</v>
      </c>
      <c r="J53" s="4">
        <f>VLOOKUP(TRIM(G53),'Draft Raw'!$B$3:$G$256,6,FALSE)</f>
        <v>211</v>
      </c>
    </row>
    <row r="54" spans="1:10" x14ac:dyDescent="0.25">
      <c r="A54" s="3">
        <v>49</v>
      </c>
      <c r="B54" s="3" t="s">
        <v>1117</v>
      </c>
      <c r="C54" s="3">
        <v>14</v>
      </c>
      <c r="D54" s="3" t="s">
        <v>1222</v>
      </c>
      <c r="E54" s="3" t="s">
        <v>1130</v>
      </c>
      <c r="F54" s="3" t="s">
        <v>1223</v>
      </c>
      <c r="G54" s="3" t="s">
        <v>1224</v>
      </c>
      <c r="H54" s="3" t="s">
        <v>1124</v>
      </c>
      <c r="I54" s="3" t="s">
        <v>1132</v>
      </c>
      <c r="J54" s="3">
        <f>VLOOKUP(TRIM(G54),'Draft Raw'!$B$3:$G$256,6,FALSE)</f>
        <v>195</v>
      </c>
    </row>
    <row r="55" spans="1:10" hidden="1" x14ac:dyDescent="0.25">
      <c r="A55" s="4">
        <v>50</v>
      </c>
      <c r="B55" s="4" t="s">
        <v>1118</v>
      </c>
      <c r="C55" s="4">
        <v>15</v>
      </c>
      <c r="D55" s="4" t="s">
        <v>1225</v>
      </c>
      <c r="E55" s="4" t="s">
        <v>1130</v>
      </c>
      <c r="F55" s="4" t="s">
        <v>1226</v>
      </c>
      <c r="G55" s="4" t="s">
        <v>1224</v>
      </c>
      <c r="H55" s="4" t="s">
        <v>1124</v>
      </c>
      <c r="I55" s="4" t="s">
        <v>1148</v>
      </c>
      <c r="J55" s="4">
        <f>VLOOKUP(TRIM(G55),'Draft Raw'!$B$3:$G$256,6,FALSE)</f>
        <v>195</v>
      </c>
    </row>
    <row r="56" spans="1:10" hidden="1" x14ac:dyDescent="0.25">
      <c r="A56" s="4">
        <v>53</v>
      </c>
      <c r="B56" s="4" t="s">
        <v>1118</v>
      </c>
      <c r="C56" s="4">
        <v>16</v>
      </c>
      <c r="D56" s="4" t="s">
        <v>1230</v>
      </c>
      <c r="E56" s="4" t="s">
        <v>1130</v>
      </c>
      <c r="F56" s="4" t="s">
        <v>1194</v>
      </c>
      <c r="G56" s="4" t="s">
        <v>1224</v>
      </c>
      <c r="H56" s="4" t="s">
        <v>1124</v>
      </c>
      <c r="I56" s="4" t="s">
        <v>1172</v>
      </c>
      <c r="J56" s="4">
        <f>VLOOKUP(TRIM(G56),'Draft Raw'!$B$3:$G$256,6,FALSE)</f>
        <v>195</v>
      </c>
    </row>
    <row r="57" spans="1:10" hidden="1" x14ac:dyDescent="0.25">
      <c r="A57" s="4">
        <v>55</v>
      </c>
      <c r="B57" s="4" t="s">
        <v>1118</v>
      </c>
      <c r="C57" s="4">
        <v>17</v>
      </c>
      <c r="D57" s="4" t="s">
        <v>1233</v>
      </c>
      <c r="E57" s="4" t="s">
        <v>1130</v>
      </c>
      <c r="F57" s="4" t="s">
        <v>1234</v>
      </c>
      <c r="G57" s="4" t="s">
        <v>1224</v>
      </c>
      <c r="H57" s="4" t="s">
        <v>1124</v>
      </c>
      <c r="I57" s="4" t="s">
        <v>1179</v>
      </c>
      <c r="J57" s="4">
        <f>VLOOKUP(TRIM(G57),'Draft Raw'!$B$3:$G$256,6,FALSE)</f>
        <v>195</v>
      </c>
    </row>
    <row r="58" spans="1:10" x14ac:dyDescent="0.25">
      <c r="A58" s="3">
        <v>57</v>
      </c>
      <c r="B58" s="3" t="s">
        <v>1117</v>
      </c>
      <c r="C58" s="3">
        <v>18</v>
      </c>
      <c r="D58" s="3" t="s">
        <v>1236</v>
      </c>
      <c r="E58" s="3" t="s">
        <v>1130</v>
      </c>
      <c r="F58" s="3" t="s">
        <v>1135</v>
      </c>
      <c r="G58" s="3" t="s">
        <v>1237</v>
      </c>
      <c r="H58" s="3" t="s">
        <v>1124</v>
      </c>
      <c r="I58" s="3" t="s">
        <v>1132</v>
      </c>
      <c r="J58" s="3">
        <f>VLOOKUP(TRIM(G58),'Draft Raw'!$B$3:$G$256,6,FALSE)</f>
        <v>179</v>
      </c>
    </row>
    <row r="59" spans="1:10" hidden="1" x14ac:dyDescent="0.25">
      <c r="A59" s="4">
        <v>58</v>
      </c>
      <c r="B59" s="4" t="s">
        <v>1118</v>
      </c>
      <c r="C59" s="4">
        <v>19</v>
      </c>
      <c r="D59" s="4" t="s">
        <v>1238</v>
      </c>
      <c r="E59" s="4" t="s">
        <v>1130</v>
      </c>
      <c r="F59" s="4" t="s">
        <v>1171</v>
      </c>
      <c r="G59" s="4" t="s">
        <v>1237</v>
      </c>
      <c r="H59" s="4" t="s">
        <v>1124</v>
      </c>
      <c r="I59" s="4" t="s">
        <v>1148</v>
      </c>
      <c r="J59" s="4">
        <f>VLOOKUP(TRIM(G59),'Draft Raw'!$B$3:$G$256,6,FALSE)</f>
        <v>179</v>
      </c>
    </row>
    <row r="60" spans="1:10" hidden="1" x14ac:dyDescent="0.25">
      <c r="A60" s="4">
        <v>59</v>
      </c>
      <c r="B60" s="4" t="s">
        <v>1118</v>
      </c>
      <c r="C60" s="4">
        <v>20</v>
      </c>
      <c r="D60" s="4" t="s">
        <v>1239</v>
      </c>
      <c r="E60" s="4" t="s">
        <v>1130</v>
      </c>
      <c r="F60" s="4" t="s">
        <v>1240</v>
      </c>
      <c r="G60" s="4" t="s">
        <v>1237</v>
      </c>
      <c r="H60" s="4" t="s">
        <v>1124</v>
      </c>
      <c r="I60" s="4" t="s">
        <v>1172</v>
      </c>
      <c r="J60" s="4">
        <f>VLOOKUP(TRIM(G60),'Draft Raw'!$B$3:$G$256,6,FALSE)</f>
        <v>179</v>
      </c>
    </row>
    <row r="61" spans="1:10" hidden="1" x14ac:dyDescent="0.25">
      <c r="A61" s="4">
        <v>60</v>
      </c>
      <c r="B61" s="4" t="s">
        <v>1118</v>
      </c>
      <c r="C61" s="4">
        <v>21</v>
      </c>
      <c r="D61" s="4" t="s">
        <v>1238</v>
      </c>
      <c r="E61" s="4" t="s">
        <v>1130</v>
      </c>
      <c r="F61" s="4" t="s">
        <v>1241</v>
      </c>
      <c r="G61" s="4" t="s">
        <v>1237</v>
      </c>
      <c r="H61" s="4" t="s">
        <v>1124</v>
      </c>
      <c r="I61" s="4" t="s">
        <v>1179</v>
      </c>
      <c r="J61" s="4">
        <f>VLOOKUP(TRIM(G61),'Draft Raw'!$B$3:$G$256,6,FALSE)</f>
        <v>179</v>
      </c>
    </row>
    <row r="62" spans="1:10" hidden="1" x14ac:dyDescent="0.25">
      <c r="A62" s="4">
        <v>61</v>
      </c>
      <c r="B62" s="4" t="s">
        <v>1118</v>
      </c>
      <c r="C62" s="4">
        <v>22</v>
      </c>
      <c r="D62" s="4" t="s">
        <v>1242</v>
      </c>
      <c r="E62" s="4" t="s">
        <v>1130</v>
      </c>
      <c r="F62" s="4" t="s">
        <v>1243</v>
      </c>
      <c r="G62" s="4" t="s">
        <v>1237</v>
      </c>
      <c r="H62" s="4" t="s">
        <v>1124</v>
      </c>
      <c r="I62" s="4" t="s">
        <v>1186</v>
      </c>
      <c r="J62" s="4">
        <f>VLOOKUP(TRIM(G62),'Draft Raw'!$B$3:$G$256,6,FALSE)</f>
        <v>179</v>
      </c>
    </row>
    <row r="63" spans="1:10" hidden="1" x14ac:dyDescent="0.25">
      <c r="A63" s="4">
        <v>62</v>
      </c>
      <c r="B63" s="4" t="s">
        <v>1118</v>
      </c>
      <c r="C63" s="4">
        <v>23</v>
      </c>
      <c r="D63" s="4" t="s">
        <v>1244</v>
      </c>
      <c r="E63" s="4" t="s">
        <v>1130</v>
      </c>
      <c r="F63" s="4" t="s">
        <v>1122</v>
      </c>
      <c r="G63" s="4" t="s">
        <v>1245</v>
      </c>
      <c r="H63" s="4" t="s">
        <v>1124</v>
      </c>
      <c r="I63" s="4" t="s">
        <v>1132</v>
      </c>
      <c r="J63" s="4">
        <f>VLOOKUP(TRIM(G63),'Draft Raw'!$B$3:$G$256,6,FALSE)</f>
        <v>238</v>
      </c>
    </row>
    <row r="64" spans="1:10" x14ac:dyDescent="0.25">
      <c r="A64" s="3">
        <v>63</v>
      </c>
      <c r="B64" s="3" t="s">
        <v>1117</v>
      </c>
      <c r="C64" s="3">
        <v>24</v>
      </c>
      <c r="D64" s="3" t="s">
        <v>1246</v>
      </c>
      <c r="E64" s="3" t="s">
        <v>1130</v>
      </c>
      <c r="F64" s="3" t="s">
        <v>1247</v>
      </c>
      <c r="G64" s="3" t="s">
        <v>1245</v>
      </c>
      <c r="H64" s="3" t="s">
        <v>1124</v>
      </c>
      <c r="I64" s="3" t="s">
        <v>1148</v>
      </c>
      <c r="J64" s="3">
        <f>VLOOKUP(TRIM(G64),'Draft Raw'!$B$3:$G$256,6,FALSE)</f>
        <v>238</v>
      </c>
    </row>
    <row r="65" spans="1:10" hidden="1" x14ac:dyDescent="0.25">
      <c r="A65" s="4">
        <v>64</v>
      </c>
      <c r="B65" s="4" t="s">
        <v>1118</v>
      </c>
      <c r="C65" s="4">
        <v>25</v>
      </c>
      <c r="D65" s="4" t="s">
        <v>1248</v>
      </c>
      <c r="E65" s="4" t="s">
        <v>1130</v>
      </c>
      <c r="F65" s="4" t="s">
        <v>1249</v>
      </c>
      <c r="G65" s="4" t="s">
        <v>1245</v>
      </c>
      <c r="H65" s="4" t="s">
        <v>1124</v>
      </c>
      <c r="I65" s="4" t="s">
        <v>1172</v>
      </c>
      <c r="J65" s="4">
        <f>VLOOKUP(TRIM(G65),'Draft Raw'!$B$3:$G$256,6,FALSE)</f>
        <v>238</v>
      </c>
    </row>
    <row r="66" spans="1:10" hidden="1" x14ac:dyDescent="0.25">
      <c r="A66" s="4">
        <v>65</v>
      </c>
      <c r="B66" s="4" t="s">
        <v>1118</v>
      </c>
      <c r="C66" s="4">
        <v>26</v>
      </c>
      <c r="D66" s="4" t="s">
        <v>1250</v>
      </c>
      <c r="E66" s="4" t="s">
        <v>1130</v>
      </c>
      <c r="F66" s="4" t="s">
        <v>1251</v>
      </c>
      <c r="G66" s="4" t="s">
        <v>1245</v>
      </c>
      <c r="H66" s="4" t="s">
        <v>1124</v>
      </c>
      <c r="I66" s="4" t="s">
        <v>1179</v>
      </c>
      <c r="J66" s="4">
        <f>VLOOKUP(TRIM(G66),'Draft Raw'!$B$3:$G$256,6,FALSE)</f>
        <v>238</v>
      </c>
    </row>
  </sheetData>
  <autoFilter ref="A1:J66" xr:uid="{498539E1-1311-42EB-A430-E4CE12C51AAD}">
    <filterColumn colId="1">
      <filters>
        <filter val="Approve"/>
      </filters>
    </filterColumn>
    <sortState xmlns:xlrd2="http://schemas.microsoft.com/office/spreadsheetml/2017/richdata2" ref="A2:J66">
      <sortCondition ref="E2:E66"/>
      <sortCondition ref="C2:C6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96CB-5FAD-41EF-AB1E-2AEC0312C0F0}">
  <dimension ref="A1:L21"/>
  <sheetViews>
    <sheetView workbookViewId="0">
      <selection activeCell="K18" sqref="K18:L18"/>
    </sheetView>
  </sheetViews>
  <sheetFormatPr defaultRowHeight="15" x14ac:dyDescent="0.25"/>
  <cols>
    <col min="11" max="11" width="24.5703125" bestFit="1" customWidth="1"/>
    <col min="12" max="12" width="26.5703125" bestFit="1" customWidth="1"/>
  </cols>
  <sheetData>
    <row r="1" spans="1:12" x14ac:dyDescent="0.25">
      <c r="A1" t="s">
        <v>1254</v>
      </c>
      <c r="B1" t="s">
        <v>1256</v>
      </c>
      <c r="C1" t="s">
        <v>1258</v>
      </c>
      <c r="D1" t="s">
        <v>1259</v>
      </c>
      <c r="E1" t="s">
        <v>1260</v>
      </c>
      <c r="F1" t="s">
        <v>1261</v>
      </c>
      <c r="G1" t="s">
        <v>1124</v>
      </c>
      <c r="H1" t="s">
        <v>1262</v>
      </c>
      <c r="I1" t="s">
        <v>1263</v>
      </c>
      <c r="J1" t="s">
        <v>1265</v>
      </c>
      <c r="K1" t="s">
        <v>1261</v>
      </c>
      <c r="L1" t="s">
        <v>1124</v>
      </c>
    </row>
    <row r="2" spans="1:12" x14ac:dyDescent="0.25">
      <c r="A2" s="3">
        <v>2</v>
      </c>
      <c r="B2" s="3" t="s">
        <v>1117</v>
      </c>
      <c r="C2" s="3">
        <v>1</v>
      </c>
      <c r="D2" s="3" t="s">
        <v>1125</v>
      </c>
      <c r="E2" s="3" t="s">
        <v>1126</v>
      </c>
      <c r="F2" s="3" t="s">
        <v>1127</v>
      </c>
      <c r="G2" s="3" t="s">
        <v>1128</v>
      </c>
      <c r="H2" s="3" t="s">
        <v>1124</v>
      </c>
      <c r="I2" s="3"/>
      <c r="J2" s="3">
        <v>160</v>
      </c>
      <c r="K2" s="5" t="str">
        <f>F2</f>
        <v>Miguel Cabrera DH | DET</v>
      </c>
      <c r="L2" s="5" t="str">
        <f>G2</f>
        <v xml:space="preserve">Howie Kendrick 1B | WAS </v>
      </c>
    </row>
    <row r="3" spans="1:12" x14ac:dyDescent="0.25">
      <c r="A3" s="3">
        <v>6</v>
      </c>
      <c r="B3" s="3" t="s">
        <v>1117</v>
      </c>
      <c r="C3" s="3">
        <v>1</v>
      </c>
      <c r="D3" s="3" t="s">
        <v>1141</v>
      </c>
      <c r="E3" s="3" t="s">
        <v>1142</v>
      </c>
      <c r="F3" s="3" t="s">
        <v>1143</v>
      </c>
      <c r="G3" s="3" t="s">
        <v>1144</v>
      </c>
      <c r="H3" s="3" t="s">
        <v>1124</v>
      </c>
      <c r="I3" s="3"/>
      <c r="J3" s="3">
        <v>178</v>
      </c>
      <c r="K3" s="5" t="str">
        <f t="shared" ref="K3:K21" si="0">F3</f>
        <v xml:space="preserve">Michael Wacha SP | NYM </v>
      </c>
      <c r="L3" s="5" t="str">
        <f t="shared" ref="L3:L21" si="1">G3</f>
        <v xml:space="preserve">Marcus Stroman SP | NYM </v>
      </c>
    </row>
    <row r="4" spans="1:12" x14ac:dyDescent="0.25">
      <c r="A4" s="3">
        <v>10</v>
      </c>
      <c r="B4" s="3" t="s">
        <v>1117</v>
      </c>
      <c r="C4" s="3">
        <v>2</v>
      </c>
      <c r="D4" s="3" t="s">
        <v>1151</v>
      </c>
      <c r="E4" s="3" t="s">
        <v>1134</v>
      </c>
      <c r="F4" s="3" t="s">
        <v>1152</v>
      </c>
      <c r="G4" s="3" t="s">
        <v>1153</v>
      </c>
      <c r="H4" s="3" t="s">
        <v>1124</v>
      </c>
      <c r="I4" s="3"/>
      <c r="J4" s="3">
        <v>228</v>
      </c>
      <c r="K4" t="str">
        <f t="shared" si="0"/>
        <v>Mike Yastrzemski LF | SF</v>
      </c>
      <c r="L4" t="str">
        <f t="shared" si="1"/>
        <v>Dylan Cease SP | CHW</v>
      </c>
    </row>
    <row r="5" spans="1:12" x14ac:dyDescent="0.25">
      <c r="A5" s="3">
        <v>15</v>
      </c>
      <c r="B5" s="3" t="s">
        <v>1117</v>
      </c>
      <c r="C5" s="3">
        <v>4</v>
      </c>
      <c r="D5" s="3" t="s">
        <v>1161</v>
      </c>
      <c r="E5" s="3" t="s">
        <v>1134</v>
      </c>
      <c r="F5" s="3" t="s">
        <v>1162</v>
      </c>
      <c r="G5" s="3" t="s">
        <v>1163</v>
      </c>
      <c r="H5" s="3" t="s">
        <v>1124</v>
      </c>
      <c r="I5" s="3"/>
      <c r="J5" s="3">
        <v>212</v>
      </c>
      <c r="K5" s="5" t="str">
        <f t="shared" si="0"/>
        <v>Yonny Chirinos SP | TB</v>
      </c>
      <c r="L5" s="5" t="str">
        <f t="shared" si="1"/>
        <v>Joe Musgrove SP | PIT</v>
      </c>
    </row>
    <row r="6" spans="1:12" x14ac:dyDescent="0.25">
      <c r="A6" s="3">
        <v>34</v>
      </c>
      <c r="B6" s="3" t="s">
        <v>1117</v>
      </c>
      <c r="C6" s="3">
        <v>8</v>
      </c>
      <c r="D6" s="3" t="s">
        <v>1195</v>
      </c>
      <c r="E6" s="3" t="s">
        <v>1134</v>
      </c>
      <c r="F6" s="3" t="s">
        <v>1196</v>
      </c>
      <c r="G6" s="3" t="s">
        <v>1197</v>
      </c>
      <c r="H6" s="3" t="s">
        <v>1124</v>
      </c>
      <c r="I6" s="3"/>
      <c r="J6" s="3">
        <v>237</v>
      </c>
      <c r="K6" t="str">
        <f t="shared" si="0"/>
        <v xml:space="preserve">Zack Britton RP | NYY </v>
      </c>
      <c r="L6" t="str">
        <f t="shared" si="1"/>
        <v>Corbin Burnes RP | MIL</v>
      </c>
    </row>
    <row r="7" spans="1:12" x14ac:dyDescent="0.25">
      <c r="A7" s="3">
        <v>1</v>
      </c>
      <c r="B7" s="3" t="s">
        <v>1117</v>
      </c>
      <c r="C7" s="3">
        <v>1</v>
      </c>
      <c r="D7" s="3" t="s">
        <v>1120</v>
      </c>
      <c r="E7" s="3" t="s">
        <v>1121</v>
      </c>
      <c r="F7" s="3" t="s">
        <v>1122</v>
      </c>
      <c r="G7" s="3" t="s">
        <v>1123</v>
      </c>
      <c r="H7" s="3" t="s">
        <v>1124</v>
      </c>
      <c r="I7" s="3"/>
      <c r="J7" s="3">
        <v>171</v>
      </c>
      <c r="K7" t="str">
        <f t="shared" si="0"/>
        <v>German Marquez SP | COL</v>
      </c>
      <c r="L7" t="str">
        <f t="shared" si="1"/>
        <v>Mike Foltynewicz SP | ATL</v>
      </c>
    </row>
    <row r="8" spans="1:12" x14ac:dyDescent="0.25">
      <c r="A8" s="3">
        <v>11</v>
      </c>
      <c r="B8" s="3" t="s">
        <v>1117</v>
      </c>
      <c r="C8" s="3">
        <v>3</v>
      </c>
      <c r="D8" s="3" t="s">
        <v>1154</v>
      </c>
      <c r="E8" s="3" t="s">
        <v>1121</v>
      </c>
      <c r="F8" s="3" t="s">
        <v>1146</v>
      </c>
      <c r="G8" s="3" t="s">
        <v>1155</v>
      </c>
      <c r="H8" s="3" t="s">
        <v>1124</v>
      </c>
      <c r="I8" s="3"/>
      <c r="J8" s="3">
        <v>198</v>
      </c>
      <c r="K8" t="str">
        <f t="shared" si="0"/>
        <v>Alex Cobb SP | BAL</v>
      </c>
      <c r="L8" t="str">
        <f t="shared" si="1"/>
        <v xml:space="preserve">Eduardo Rodriguez SP | BOS </v>
      </c>
    </row>
    <row r="9" spans="1:12" x14ac:dyDescent="0.25">
      <c r="A9" s="3">
        <v>23</v>
      </c>
      <c r="B9" s="3" t="s">
        <v>1117</v>
      </c>
      <c r="C9" s="3">
        <v>6</v>
      </c>
      <c r="D9" s="3" t="s">
        <v>1175</v>
      </c>
      <c r="E9" s="3" t="s">
        <v>1121</v>
      </c>
      <c r="F9" s="3" t="s">
        <v>1165</v>
      </c>
      <c r="G9" s="3" t="s">
        <v>1176</v>
      </c>
      <c r="H9" s="3" t="s">
        <v>1124</v>
      </c>
      <c r="I9" s="3"/>
      <c r="J9" s="3">
        <v>166</v>
      </c>
      <c r="K9" t="str">
        <f t="shared" si="0"/>
        <v>Adam Wainwright SP | STL</v>
      </c>
      <c r="L9" t="str">
        <f t="shared" si="1"/>
        <v xml:space="preserve">Oscar Mercado CF | CLE </v>
      </c>
    </row>
    <row r="10" spans="1:12" x14ac:dyDescent="0.25">
      <c r="A10" s="3">
        <v>5</v>
      </c>
      <c r="B10" s="3" t="s">
        <v>1117</v>
      </c>
      <c r="C10" s="3">
        <v>1</v>
      </c>
      <c r="D10" s="3" t="s">
        <v>1137</v>
      </c>
      <c r="E10" s="3" t="s">
        <v>1138</v>
      </c>
      <c r="F10" s="3" t="s">
        <v>1139</v>
      </c>
      <c r="G10" s="3" t="s">
        <v>1140</v>
      </c>
      <c r="H10" s="3" t="s">
        <v>1124</v>
      </c>
      <c r="I10" s="3"/>
      <c r="J10" s="3">
        <v>181</v>
      </c>
      <c r="K10" s="5" t="str">
        <f t="shared" si="0"/>
        <v xml:space="preserve">Drew Pomeranz RP | SD </v>
      </c>
      <c r="L10" s="5" t="str">
        <f t="shared" si="1"/>
        <v>Sean Doolittle RP | WAS</v>
      </c>
    </row>
    <row r="11" spans="1:12" x14ac:dyDescent="0.25">
      <c r="A11" s="3">
        <v>26</v>
      </c>
      <c r="B11" s="3" t="s">
        <v>1117</v>
      </c>
      <c r="C11" s="3">
        <v>6</v>
      </c>
      <c r="D11" s="3" t="s">
        <v>1180</v>
      </c>
      <c r="E11" s="3" t="s">
        <v>1138</v>
      </c>
      <c r="F11" s="3" t="s">
        <v>1150</v>
      </c>
      <c r="G11" s="3" t="s">
        <v>1181</v>
      </c>
      <c r="H11" s="3" t="s">
        <v>1124</v>
      </c>
      <c r="I11" s="3"/>
      <c r="J11" s="3">
        <v>236</v>
      </c>
      <c r="K11" s="5" t="str">
        <f t="shared" si="0"/>
        <v>Daniel Hudson RP | WAS</v>
      </c>
      <c r="L11" s="5" t="str">
        <f t="shared" si="1"/>
        <v>Shogo Akiyama CF | CIN</v>
      </c>
    </row>
    <row r="12" spans="1:12" x14ac:dyDescent="0.25">
      <c r="A12" s="3">
        <v>40</v>
      </c>
      <c r="B12" s="3" t="s">
        <v>1117</v>
      </c>
      <c r="C12" s="3">
        <v>10</v>
      </c>
      <c r="D12" s="3" t="s">
        <v>1205</v>
      </c>
      <c r="E12" s="3" t="s">
        <v>1138</v>
      </c>
      <c r="F12" s="3" t="s">
        <v>1206</v>
      </c>
      <c r="G12" s="3" t="s">
        <v>1207</v>
      </c>
      <c r="H12" s="3" t="s">
        <v>1124</v>
      </c>
      <c r="I12" s="3"/>
      <c r="J12" s="3">
        <v>229</v>
      </c>
      <c r="K12" s="5" t="str">
        <f t="shared" si="0"/>
        <v xml:space="preserve">Josh Lindblom RP | MIL </v>
      </c>
      <c r="L12" s="5" t="str">
        <f t="shared" si="1"/>
        <v>Caleb Smith SP | MIA</v>
      </c>
    </row>
    <row r="13" spans="1:12" x14ac:dyDescent="0.25">
      <c r="A13" s="3">
        <v>43</v>
      </c>
      <c r="B13" s="3" t="s">
        <v>1117</v>
      </c>
      <c r="C13" s="3">
        <v>11</v>
      </c>
      <c r="D13" s="3" t="s">
        <v>1212</v>
      </c>
      <c r="E13" s="3" t="s">
        <v>1138</v>
      </c>
      <c r="F13" s="3" t="s">
        <v>1213</v>
      </c>
      <c r="G13" s="3" t="s">
        <v>1214</v>
      </c>
      <c r="H13" s="3" t="s">
        <v>1124</v>
      </c>
      <c r="I13" s="3"/>
      <c r="J13" s="3">
        <v>213</v>
      </c>
      <c r="K13" s="5" t="str">
        <f t="shared" si="0"/>
        <v>Dylan Bundy SP | LAA</v>
      </c>
      <c r="L13" s="5" t="str">
        <f t="shared" si="1"/>
        <v xml:space="preserve">Luke Weaver SP | ARI </v>
      </c>
    </row>
    <row r="14" spans="1:12" x14ac:dyDescent="0.25">
      <c r="A14" s="3">
        <v>48</v>
      </c>
      <c r="B14" s="3" t="s">
        <v>1117</v>
      </c>
      <c r="C14" s="3">
        <v>14</v>
      </c>
      <c r="D14" s="3" t="s">
        <v>1219</v>
      </c>
      <c r="E14" s="3" t="s">
        <v>1138</v>
      </c>
      <c r="F14" s="3" t="s">
        <v>1220</v>
      </c>
      <c r="G14" s="3" t="s">
        <v>1221</v>
      </c>
      <c r="H14" s="3" t="s">
        <v>1124</v>
      </c>
      <c r="I14" s="3"/>
      <c r="J14" s="3">
        <v>188</v>
      </c>
      <c r="K14" s="5" t="str">
        <f t="shared" si="0"/>
        <v>Ryan McMahon 2B | COL</v>
      </c>
      <c r="L14" s="5" t="str">
        <f t="shared" si="1"/>
        <v>Robbie Ray SP | ARI</v>
      </c>
    </row>
    <row r="15" spans="1:12" x14ac:dyDescent="0.25">
      <c r="A15" s="3">
        <v>54</v>
      </c>
      <c r="B15" s="3" t="s">
        <v>1117</v>
      </c>
      <c r="C15" s="3">
        <v>17</v>
      </c>
      <c r="D15" s="3" t="s">
        <v>1231</v>
      </c>
      <c r="E15" s="3" t="s">
        <v>1138</v>
      </c>
      <c r="F15" s="3" t="s">
        <v>1228</v>
      </c>
      <c r="G15" s="3" t="s">
        <v>1232</v>
      </c>
      <c r="H15" s="3" t="s">
        <v>1124</v>
      </c>
      <c r="I15" s="3"/>
      <c r="J15" s="3">
        <v>204</v>
      </c>
      <c r="K15" s="5" t="str">
        <f t="shared" si="0"/>
        <v>Tyler O'Neill LF | STL</v>
      </c>
      <c r="L15" s="5" t="str">
        <f t="shared" si="1"/>
        <v xml:space="preserve">Tommy La Stella 2B | LAA </v>
      </c>
    </row>
    <row r="16" spans="1:12" x14ac:dyDescent="0.25">
      <c r="A16" s="3">
        <v>3</v>
      </c>
      <c r="B16" s="3" t="s">
        <v>1117</v>
      </c>
      <c r="C16" s="3">
        <v>1</v>
      </c>
      <c r="D16" s="3" t="s">
        <v>1129</v>
      </c>
      <c r="E16" s="3" t="s">
        <v>1130</v>
      </c>
      <c r="F16" s="3" t="s">
        <v>1131</v>
      </c>
      <c r="G16" s="3" t="s">
        <v>915</v>
      </c>
      <c r="H16" s="3" t="s">
        <v>1124</v>
      </c>
      <c r="I16" s="3" t="s">
        <v>1132</v>
      </c>
      <c r="J16" s="3">
        <v>51</v>
      </c>
      <c r="K16" t="str">
        <f t="shared" si="0"/>
        <v xml:space="preserve">Dansby Swanson SS | ATL </v>
      </c>
      <c r="L16" t="str">
        <f t="shared" si="1"/>
        <v>Adalberto Mondesi SS | KC</v>
      </c>
    </row>
    <row r="17" spans="1:12" x14ac:dyDescent="0.25">
      <c r="A17" s="3">
        <v>12</v>
      </c>
      <c r="B17" s="3" t="s">
        <v>1117</v>
      </c>
      <c r="C17" s="3">
        <v>3</v>
      </c>
      <c r="D17" s="3" t="s">
        <v>1156</v>
      </c>
      <c r="E17" s="3" t="s">
        <v>1130</v>
      </c>
      <c r="F17" s="3" t="s">
        <v>1147</v>
      </c>
      <c r="G17" s="3" t="s">
        <v>1157</v>
      </c>
      <c r="H17" s="3" t="s">
        <v>1124</v>
      </c>
      <c r="I17" s="3" t="s">
        <v>1132</v>
      </c>
      <c r="J17" s="3">
        <v>174</v>
      </c>
      <c r="K17" t="str">
        <f t="shared" si="0"/>
        <v>Kyle Lewis RF | SEA</v>
      </c>
      <c r="L17" t="str">
        <f t="shared" si="1"/>
        <v xml:space="preserve">Alex Wood SP | LAD </v>
      </c>
    </row>
    <row r="18" spans="1:12" x14ac:dyDescent="0.25">
      <c r="A18" s="3">
        <v>35</v>
      </c>
      <c r="B18" s="3" t="s">
        <v>1117</v>
      </c>
      <c r="C18" s="3">
        <v>9</v>
      </c>
      <c r="D18" s="3" t="s">
        <v>1198</v>
      </c>
      <c r="E18" s="3" t="s">
        <v>1130</v>
      </c>
      <c r="F18" s="3" t="s">
        <v>1178</v>
      </c>
      <c r="G18" s="3" t="s">
        <v>917</v>
      </c>
      <c r="H18" s="3" t="s">
        <v>1124</v>
      </c>
      <c r="I18" s="3" t="s">
        <v>1132</v>
      </c>
      <c r="J18" s="3">
        <v>211</v>
      </c>
      <c r="K18" s="5" t="str">
        <f t="shared" si="0"/>
        <v>Steven Matz SP | NYM</v>
      </c>
      <c r="L18" s="5" t="str">
        <f t="shared" si="1"/>
        <v>Amed Rosario SS | NYM</v>
      </c>
    </row>
    <row r="19" spans="1:12" x14ac:dyDescent="0.25">
      <c r="A19" s="3">
        <v>49</v>
      </c>
      <c r="B19" s="3" t="s">
        <v>1117</v>
      </c>
      <c r="C19" s="3">
        <v>14</v>
      </c>
      <c r="D19" s="3" t="s">
        <v>1222</v>
      </c>
      <c r="E19" s="3" t="s">
        <v>1130</v>
      </c>
      <c r="F19" s="3" t="s">
        <v>1223</v>
      </c>
      <c r="G19" s="3" t="s">
        <v>1224</v>
      </c>
      <c r="H19" s="3" t="s">
        <v>1124</v>
      </c>
      <c r="I19" s="3" t="s">
        <v>1132</v>
      </c>
      <c r="J19" s="3">
        <v>195</v>
      </c>
      <c r="K19" t="str">
        <f t="shared" si="0"/>
        <v xml:space="preserve">Brandon Lowe 2B | TB </v>
      </c>
      <c r="L19" t="str">
        <f t="shared" si="1"/>
        <v>Miguel Andujar DH | NYY</v>
      </c>
    </row>
    <row r="20" spans="1:12" x14ac:dyDescent="0.25">
      <c r="A20" s="3">
        <v>57</v>
      </c>
      <c r="B20" s="3" t="s">
        <v>1117</v>
      </c>
      <c r="C20" s="3">
        <v>18</v>
      </c>
      <c r="D20" s="3" t="s">
        <v>1236</v>
      </c>
      <c r="E20" s="3" t="s">
        <v>1130</v>
      </c>
      <c r="F20" s="3" t="s">
        <v>1135</v>
      </c>
      <c r="G20" s="3" t="s">
        <v>1237</v>
      </c>
      <c r="H20" s="3" t="s">
        <v>1124</v>
      </c>
      <c r="I20" s="3" t="s">
        <v>1132</v>
      </c>
      <c r="J20" s="3">
        <v>179</v>
      </c>
      <c r="K20" t="str">
        <f t="shared" si="0"/>
        <v>Joe Jimenez RP | DET</v>
      </c>
      <c r="L20" t="str">
        <f t="shared" si="1"/>
        <v xml:space="preserve">Hansel Robles RP | LAA </v>
      </c>
    </row>
    <row r="21" spans="1:12" x14ac:dyDescent="0.25">
      <c r="A21" s="3">
        <v>63</v>
      </c>
      <c r="B21" s="3" t="s">
        <v>1117</v>
      </c>
      <c r="C21" s="3">
        <v>24</v>
      </c>
      <c r="D21" s="3" t="s">
        <v>1246</v>
      </c>
      <c r="E21" s="3" t="s">
        <v>1130</v>
      </c>
      <c r="F21" s="3" t="s">
        <v>1247</v>
      </c>
      <c r="G21" s="3" t="s">
        <v>1245</v>
      </c>
      <c r="H21" s="3" t="s">
        <v>1124</v>
      </c>
      <c r="I21" s="3" t="s">
        <v>1148</v>
      </c>
      <c r="J21" s="3">
        <v>238</v>
      </c>
      <c r="K21" s="5" t="str">
        <f t="shared" si="0"/>
        <v>Cristian Javier SP | HOU</v>
      </c>
      <c r="L21" s="5" t="str">
        <f t="shared" si="1"/>
        <v xml:space="preserve">Mitch Keller SP | PIT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0FEF-B23C-47DB-B077-163AAE4DBC6D}">
  <dimension ref="A1:J66"/>
  <sheetViews>
    <sheetView topLeftCell="B1" workbookViewId="0">
      <selection activeCell="J2" sqref="J2"/>
    </sheetView>
  </sheetViews>
  <sheetFormatPr defaultRowHeight="15" x14ac:dyDescent="0.25"/>
  <cols>
    <col min="4" max="4" width="19.7109375" bestFit="1" customWidth="1"/>
    <col min="5" max="5" width="21.7109375" bestFit="1" customWidth="1"/>
    <col min="6" max="6" width="26.28515625" bestFit="1" customWidth="1"/>
    <col min="7" max="7" width="26.5703125" bestFit="1" customWidth="1"/>
    <col min="12" max="12" width="24.28515625" bestFit="1" customWidth="1"/>
  </cols>
  <sheetData>
    <row r="1" spans="1:10" x14ac:dyDescent="0.25">
      <c r="A1" t="s">
        <v>1254</v>
      </c>
      <c r="B1" t="s">
        <v>1256</v>
      </c>
      <c r="C1" t="s">
        <v>1258</v>
      </c>
      <c r="D1" t="s">
        <v>1259</v>
      </c>
      <c r="E1" t="s">
        <v>1260</v>
      </c>
      <c r="F1" t="s">
        <v>1261</v>
      </c>
      <c r="G1" t="s">
        <v>1124</v>
      </c>
      <c r="H1" t="s">
        <v>1262</v>
      </c>
      <c r="I1" t="s">
        <v>1263</v>
      </c>
      <c r="J1" t="s">
        <v>1265</v>
      </c>
    </row>
    <row r="2" spans="1:10" x14ac:dyDescent="0.25">
      <c r="A2">
        <v>3</v>
      </c>
      <c r="C2">
        <v>1</v>
      </c>
      <c r="D2" t="s">
        <v>1129</v>
      </c>
      <c r="E2" t="s">
        <v>1130</v>
      </c>
      <c r="F2" t="s">
        <v>1131</v>
      </c>
      <c r="G2" t="s">
        <v>915</v>
      </c>
      <c r="H2" t="s">
        <v>1124</v>
      </c>
      <c r="I2" t="s">
        <v>1132</v>
      </c>
      <c r="J2">
        <f>VLOOKUP(TRIM(G2),'Draft Raw'!$B$3:$G$256,6,FALSE)</f>
        <v>51</v>
      </c>
    </row>
    <row r="3" spans="1:10" x14ac:dyDescent="0.25">
      <c r="A3">
        <v>8</v>
      </c>
      <c r="C3">
        <v>2</v>
      </c>
      <c r="D3" t="s">
        <v>1129</v>
      </c>
      <c r="E3" t="s">
        <v>1130</v>
      </c>
      <c r="F3" t="s">
        <v>1147</v>
      </c>
      <c r="G3" t="s">
        <v>915</v>
      </c>
      <c r="H3" t="s">
        <v>1124</v>
      </c>
      <c r="I3" t="s">
        <v>1148</v>
      </c>
      <c r="J3">
        <f>VLOOKUP(TRIM(G3),'Draft Raw'!$B$3:$G$256,6,FALSE)</f>
        <v>51</v>
      </c>
    </row>
    <row r="4" spans="1:10" x14ac:dyDescent="0.25">
      <c r="A4">
        <v>2</v>
      </c>
      <c r="C4">
        <v>1</v>
      </c>
      <c r="D4" t="s">
        <v>1125</v>
      </c>
      <c r="E4" t="s">
        <v>1126</v>
      </c>
      <c r="F4" t="s">
        <v>1127</v>
      </c>
      <c r="G4" t="s">
        <v>1128</v>
      </c>
      <c r="H4" t="s">
        <v>1124</v>
      </c>
      <c r="J4">
        <f>VLOOKUP(TRIM(G4),'Draft Raw'!$B$3:$G$256,6,FALSE)</f>
        <v>160</v>
      </c>
    </row>
    <row r="5" spans="1:10" x14ac:dyDescent="0.25">
      <c r="A5">
        <v>23</v>
      </c>
      <c r="C5">
        <v>6</v>
      </c>
      <c r="D5" t="s">
        <v>1175</v>
      </c>
      <c r="E5" t="s">
        <v>1121</v>
      </c>
      <c r="F5" t="s">
        <v>1165</v>
      </c>
      <c r="G5" t="s">
        <v>1176</v>
      </c>
      <c r="H5" t="s">
        <v>1124</v>
      </c>
      <c r="J5">
        <f>VLOOKUP(TRIM(G5),'Draft Raw'!$B$3:$G$256,6,FALSE)</f>
        <v>166</v>
      </c>
    </row>
    <row r="6" spans="1:10" x14ac:dyDescent="0.25">
      <c r="A6">
        <v>33</v>
      </c>
      <c r="C6">
        <v>8</v>
      </c>
      <c r="D6" t="s">
        <v>1193</v>
      </c>
      <c r="E6" t="s">
        <v>1121</v>
      </c>
      <c r="F6" t="s">
        <v>1194</v>
      </c>
      <c r="G6" t="s">
        <v>1176</v>
      </c>
      <c r="H6" t="s">
        <v>1124</v>
      </c>
      <c r="J6">
        <f>VLOOKUP(TRIM(G6),'Draft Raw'!$B$3:$G$256,6,FALSE)</f>
        <v>166</v>
      </c>
    </row>
    <row r="7" spans="1:10" x14ac:dyDescent="0.25">
      <c r="A7">
        <v>38</v>
      </c>
      <c r="C7">
        <v>9</v>
      </c>
      <c r="D7" t="s">
        <v>1201</v>
      </c>
      <c r="E7" t="s">
        <v>1121</v>
      </c>
      <c r="F7" t="s">
        <v>1202</v>
      </c>
      <c r="G7" t="s">
        <v>1176</v>
      </c>
      <c r="H7" t="s">
        <v>1124</v>
      </c>
      <c r="J7">
        <f>VLOOKUP(TRIM(G7),'Draft Raw'!$B$3:$G$256,6,FALSE)</f>
        <v>166</v>
      </c>
    </row>
    <row r="8" spans="1:10" x14ac:dyDescent="0.25">
      <c r="A8">
        <v>1</v>
      </c>
      <c r="C8">
        <v>1</v>
      </c>
      <c r="D8" t="s">
        <v>1120</v>
      </c>
      <c r="E8" t="s">
        <v>1121</v>
      </c>
      <c r="F8" t="s">
        <v>1122</v>
      </c>
      <c r="G8" t="s">
        <v>1123</v>
      </c>
      <c r="H8" t="s">
        <v>1124</v>
      </c>
      <c r="J8">
        <f>VLOOKUP(TRIM(G8),'Draft Raw'!$B$3:$G$256,6,FALSE)</f>
        <v>171</v>
      </c>
    </row>
    <row r="9" spans="1:10" x14ac:dyDescent="0.25">
      <c r="A9">
        <v>7</v>
      </c>
      <c r="C9">
        <v>2</v>
      </c>
      <c r="D9" t="s">
        <v>1145</v>
      </c>
      <c r="E9" t="s">
        <v>1121</v>
      </c>
      <c r="F9" t="s">
        <v>1146</v>
      </c>
      <c r="G9" t="s">
        <v>1123</v>
      </c>
      <c r="H9" t="s">
        <v>1124</v>
      </c>
      <c r="J9">
        <f>VLOOKUP(TRIM(G9),'Draft Raw'!$B$3:$G$256,6,FALSE)</f>
        <v>171</v>
      </c>
    </row>
    <row r="10" spans="1:10" x14ac:dyDescent="0.25">
      <c r="A10">
        <v>16</v>
      </c>
      <c r="C10">
        <v>4</v>
      </c>
      <c r="D10" t="s">
        <v>1164</v>
      </c>
      <c r="E10" t="s">
        <v>1121</v>
      </c>
      <c r="F10" t="s">
        <v>1165</v>
      </c>
      <c r="G10" t="s">
        <v>1123</v>
      </c>
      <c r="H10" t="s">
        <v>1124</v>
      </c>
      <c r="J10">
        <f>VLOOKUP(TRIM(G10),'Draft Raw'!$B$3:$G$256,6,FALSE)</f>
        <v>171</v>
      </c>
    </row>
    <row r="11" spans="1:10" x14ac:dyDescent="0.25">
      <c r="A11">
        <v>27</v>
      </c>
      <c r="C11">
        <v>7</v>
      </c>
      <c r="D11" t="s">
        <v>1182</v>
      </c>
      <c r="E11" t="s">
        <v>1121</v>
      </c>
      <c r="F11" t="s">
        <v>1183</v>
      </c>
      <c r="G11" t="s">
        <v>1123</v>
      </c>
      <c r="H11" t="s">
        <v>1124</v>
      </c>
      <c r="J11">
        <f>VLOOKUP(TRIM(G11),'Draft Raw'!$B$3:$G$256,6,FALSE)</f>
        <v>171</v>
      </c>
    </row>
    <row r="12" spans="1:10" x14ac:dyDescent="0.25">
      <c r="A12">
        <v>41</v>
      </c>
      <c r="C12">
        <v>10</v>
      </c>
      <c r="D12" t="s">
        <v>1208</v>
      </c>
      <c r="E12" t="s">
        <v>1134</v>
      </c>
      <c r="F12" t="s">
        <v>1209</v>
      </c>
      <c r="G12" t="s">
        <v>1210</v>
      </c>
      <c r="H12" t="s">
        <v>1124</v>
      </c>
      <c r="J12">
        <f>VLOOKUP(TRIM(G12),'Draft Raw'!$B$3:$G$256,6,FALSE)</f>
        <v>173</v>
      </c>
    </row>
    <row r="13" spans="1:10" x14ac:dyDescent="0.25">
      <c r="A13">
        <v>12</v>
      </c>
      <c r="C13">
        <v>3</v>
      </c>
      <c r="D13" t="s">
        <v>1156</v>
      </c>
      <c r="E13" t="s">
        <v>1130</v>
      </c>
      <c r="F13" t="s">
        <v>1147</v>
      </c>
      <c r="G13" t="s">
        <v>1157</v>
      </c>
      <c r="H13" t="s">
        <v>1124</v>
      </c>
      <c r="I13" t="s">
        <v>1132</v>
      </c>
      <c r="J13">
        <f>VLOOKUP(TRIM(G13),'Draft Raw'!$B$3:$G$256,6,FALSE)</f>
        <v>174</v>
      </c>
    </row>
    <row r="14" spans="1:10" x14ac:dyDescent="0.25">
      <c r="A14">
        <v>17</v>
      </c>
      <c r="C14">
        <v>4</v>
      </c>
      <c r="D14" t="s">
        <v>1166</v>
      </c>
      <c r="E14" t="s">
        <v>1130</v>
      </c>
      <c r="F14" t="s">
        <v>1152</v>
      </c>
      <c r="G14" t="s">
        <v>1157</v>
      </c>
      <c r="H14" t="s">
        <v>1124</v>
      </c>
      <c r="I14" t="s">
        <v>1148</v>
      </c>
      <c r="J14">
        <f>VLOOKUP(TRIM(G14),'Draft Raw'!$B$3:$G$256,6,FALSE)</f>
        <v>174</v>
      </c>
    </row>
    <row r="15" spans="1:10" x14ac:dyDescent="0.25">
      <c r="A15">
        <v>20</v>
      </c>
      <c r="C15">
        <v>5</v>
      </c>
      <c r="D15" t="s">
        <v>1170</v>
      </c>
      <c r="E15" t="s">
        <v>1130</v>
      </c>
      <c r="F15" t="s">
        <v>1171</v>
      </c>
      <c r="G15" t="s">
        <v>1157</v>
      </c>
      <c r="H15" t="s">
        <v>1124</v>
      </c>
      <c r="I15" t="s">
        <v>1172</v>
      </c>
      <c r="J15">
        <f>VLOOKUP(TRIM(G15),'Draft Raw'!$B$3:$G$256,6,FALSE)</f>
        <v>174</v>
      </c>
    </row>
    <row r="16" spans="1:10" x14ac:dyDescent="0.25">
      <c r="A16">
        <v>24</v>
      </c>
      <c r="C16">
        <v>6</v>
      </c>
      <c r="D16" t="s">
        <v>1177</v>
      </c>
      <c r="E16" t="s">
        <v>1130</v>
      </c>
      <c r="F16" t="s">
        <v>1178</v>
      </c>
      <c r="G16" t="s">
        <v>1157</v>
      </c>
      <c r="H16" t="s">
        <v>1124</v>
      </c>
      <c r="I16" t="s">
        <v>1179</v>
      </c>
      <c r="J16">
        <f>VLOOKUP(TRIM(G16),'Draft Raw'!$B$3:$G$256,6,FALSE)</f>
        <v>174</v>
      </c>
    </row>
    <row r="17" spans="1:10" x14ac:dyDescent="0.25">
      <c r="A17">
        <v>28</v>
      </c>
      <c r="C17">
        <v>7</v>
      </c>
      <c r="D17" t="s">
        <v>1184</v>
      </c>
      <c r="E17" t="s">
        <v>1130</v>
      </c>
      <c r="F17" t="s">
        <v>1185</v>
      </c>
      <c r="G17" t="s">
        <v>1157</v>
      </c>
      <c r="H17" t="s">
        <v>1124</v>
      </c>
      <c r="I17" t="s">
        <v>1186</v>
      </c>
      <c r="J17">
        <f>VLOOKUP(TRIM(G17),'Draft Raw'!$B$3:$G$256,6,FALSE)</f>
        <v>174</v>
      </c>
    </row>
    <row r="18" spans="1:10" x14ac:dyDescent="0.25">
      <c r="A18">
        <v>31</v>
      </c>
      <c r="C18">
        <v>8</v>
      </c>
      <c r="D18" t="s">
        <v>1189</v>
      </c>
      <c r="E18" t="s">
        <v>1130</v>
      </c>
      <c r="F18" t="s">
        <v>1190</v>
      </c>
      <c r="G18" t="s">
        <v>1157</v>
      </c>
      <c r="H18" t="s">
        <v>1124</v>
      </c>
      <c r="I18" t="s">
        <v>1191</v>
      </c>
      <c r="J18">
        <f>VLOOKUP(TRIM(G18),'Draft Raw'!$B$3:$G$256,6,FALSE)</f>
        <v>174</v>
      </c>
    </row>
    <row r="19" spans="1:10" x14ac:dyDescent="0.25">
      <c r="A19">
        <v>6</v>
      </c>
      <c r="C19">
        <v>1</v>
      </c>
      <c r="D19" t="s">
        <v>1141</v>
      </c>
      <c r="E19" t="s">
        <v>1142</v>
      </c>
      <c r="F19" t="s">
        <v>1143</v>
      </c>
      <c r="G19" t="s">
        <v>1144</v>
      </c>
      <c r="H19" t="s">
        <v>1124</v>
      </c>
      <c r="J19">
        <f>VLOOKUP(TRIM(G19),'Draft Raw'!$B$3:$G$256,6,FALSE)</f>
        <v>178</v>
      </c>
    </row>
    <row r="20" spans="1:10" x14ac:dyDescent="0.25">
      <c r="A20">
        <v>57</v>
      </c>
      <c r="C20">
        <v>18</v>
      </c>
      <c r="D20" t="s">
        <v>1236</v>
      </c>
      <c r="E20" t="s">
        <v>1130</v>
      </c>
      <c r="F20" t="s">
        <v>1135</v>
      </c>
      <c r="G20" t="s">
        <v>1237</v>
      </c>
      <c r="H20" t="s">
        <v>1124</v>
      </c>
      <c r="I20" t="s">
        <v>1132</v>
      </c>
      <c r="J20">
        <f>VLOOKUP(TRIM(G20),'Draft Raw'!$B$3:$G$256,6,FALSE)</f>
        <v>179</v>
      </c>
    </row>
    <row r="21" spans="1:10" x14ac:dyDescent="0.25">
      <c r="A21">
        <v>58</v>
      </c>
      <c r="C21">
        <v>19</v>
      </c>
      <c r="D21" t="s">
        <v>1238</v>
      </c>
      <c r="E21" t="s">
        <v>1130</v>
      </c>
      <c r="F21" t="s">
        <v>1171</v>
      </c>
      <c r="G21" t="s">
        <v>1237</v>
      </c>
      <c r="H21" t="s">
        <v>1124</v>
      </c>
      <c r="I21" t="s">
        <v>1148</v>
      </c>
      <c r="J21">
        <f>VLOOKUP(TRIM(G21),'Draft Raw'!$B$3:$G$256,6,FALSE)</f>
        <v>179</v>
      </c>
    </row>
    <row r="22" spans="1:10" x14ac:dyDescent="0.25">
      <c r="A22">
        <v>59</v>
      </c>
      <c r="C22">
        <v>20</v>
      </c>
      <c r="D22" t="s">
        <v>1239</v>
      </c>
      <c r="E22" t="s">
        <v>1130</v>
      </c>
      <c r="F22" t="s">
        <v>1240</v>
      </c>
      <c r="G22" t="s">
        <v>1237</v>
      </c>
      <c r="H22" t="s">
        <v>1124</v>
      </c>
      <c r="I22" t="s">
        <v>1172</v>
      </c>
      <c r="J22">
        <f>VLOOKUP(TRIM(G22),'Draft Raw'!$B$3:$G$256,6,FALSE)</f>
        <v>179</v>
      </c>
    </row>
    <row r="23" spans="1:10" x14ac:dyDescent="0.25">
      <c r="A23">
        <v>60</v>
      </c>
      <c r="C23">
        <v>21</v>
      </c>
      <c r="D23" t="s">
        <v>1238</v>
      </c>
      <c r="E23" t="s">
        <v>1130</v>
      </c>
      <c r="F23" t="s">
        <v>1241</v>
      </c>
      <c r="G23" t="s">
        <v>1237</v>
      </c>
      <c r="H23" t="s">
        <v>1124</v>
      </c>
      <c r="I23" t="s">
        <v>1179</v>
      </c>
      <c r="J23">
        <f>VLOOKUP(TRIM(G23),'Draft Raw'!$B$3:$G$256,6,FALSE)</f>
        <v>179</v>
      </c>
    </row>
    <row r="24" spans="1:10" x14ac:dyDescent="0.25">
      <c r="A24">
        <v>61</v>
      </c>
      <c r="C24">
        <v>22</v>
      </c>
      <c r="D24" t="s">
        <v>1242</v>
      </c>
      <c r="E24" t="s">
        <v>1130</v>
      </c>
      <c r="F24" t="s">
        <v>1243</v>
      </c>
      <c r="G24" t="s">
        <v>1237</v>
      </c>
      <c r="H24" t="s">
        <v>1124</v>
      </c>
      <c r="I24" t="s">
        <v>1186</v>
      </c>
      <c r="J24">
        <f>VLOOKUP(TRIM(G24),'Draft Raw'!$B$3:$G$256,6,FALSE)</f>
        <v>179</v>
      </c>
    </row>
    <row r="25" spans="1:10" x14ac:dyDescent="0.25">
      <c r="A25">
        <v>5</v>
      </c>
      <c r="C25">
        <v>1</v>
      </c>
      <c r="D25" t="s">
        <v>1137</v>
      </c>
      <c r="E25" t="s">
        <v>1138</v>
      </c>
      <c r="F25" t="s">
        <v>1139</v>
      </c>
      <c r="G25" t="s">
        <v>1140</v>
      </c>
      <c r="H25" t="s">
        <v>1124</v>
      </c>
      <c r="J25">
        <f>VLOOKUP(TRIM(G25),'Draft Raw'!$B$3:$G$256,6,FALSE)</f>
        <v>181</v>
      </c>
    </row>
    <row r="26" spans="1:10" x14ac:dyDescent="0.25">
      <c r="A26">
        <v>9</v>
      </c>
      <c r="C26">
        <v>2</v>
      </c>
      <c r="D26" t="s">
        <v>1149</v>
      </c>
      <c r="E26" t="s">
        <v>1138</v>
      </c>
      <c r="F26" t="s">
        <v>1150</v>
      </c>
      <c r="G26" t="s">
        <v>1140</v>
      </c>
      <c r="H26" t="s">
        <v>1124</v>
      </c>
      <c r="J26">
        <f>VLOOKUP(TRIM(G26),'Draft Raw'!$B$3:$G$256,6,FALSE)</f>
        <v>181</v>
      </c>
    </row>
    <row r="27" spans="1:10" x14ac:dyDescent="0.25">
      <c r="A27">
        <v>14</v>
      </c>
      <c r="C27">
        <v>3</v>
      </c>
      <c r="D27" t="s">
        <v>1160</v>
      </c>
      <c r="E27" t="s">
        <v>1138</v>
      </c>
      <c r="F27" t="s">
        <v>1135</v>
      </c>
      <c r="G27" t="s">
        <v>1140</v>
      </c>
      <c r="H27" t="s">
        <v>1124</v>
      </c>
      <c r="J27">
        <f>VLOOKUP(TRIM(G27),'Draft Raw'!$B$3:$G$256,6,FALSE)</f>
        <v>181</v>
      </c>
    </row>
    <row r="28" spans="1:10" x14ac:dyDescent="0.25">
      <c r="A28">
        <v>18</v>
      </c>
      <c r="C28">
        <v>4</v>
      </c>
      <c r="D28" t="s">
        <v>1167</v>
      </c>
      <c r="E28" t="s">
        <v>1138</v>
      </c>
      <c r="F28" t="s">
        <v>1168</v>
      </c>
      <c r="G28" t="s">
        <v>1140</v>
      </c>
      <c r="H28" t="s">
        <v>1124</v>
      </c>
      <c r="J28">
        <f>VLOOKUP(TRIM(G28),'Draft Raw'!$B$3:$G$256,6,FALSE)</f>
        <v>181</v>
      </c>
    </row>
    <row r="29" spans="1:10" x14ac:dyDescent="0.25">
      <c r="A29">
        <v>22</v>
      </c>
      <c r="C29">
        <v>5</v>
      </c>
      <c r="D29" t="s">
        <v>1167</v>
      </c>
      <c r="E29" t="s">
        <v>1138</v>
      </c>
      <c r="F29" t="s">
        <v>1174</v>
      </c>
      <c r="G29" t="s">
        <v>1140</v>
      </c>
      <c r="H29" t="s">
        <v>1124</v>
      </c>
      <c r="J29">
        <f>VLOOKUP(TRIM(G29),'Draft Raw'!$B$3:$G$256,6,FALSE)</f>
        <v>181</v>
      </c>
    </row>
    <row r="30" spans="1:10" x14ac:dyDescent="0.25">
      <c r="A30">
        <v>48</v>
      </c>
      <c r="C30">
        <v>14</v>
      </c>
      <c r="D30" t="s">
        <v>1219</v>
      </c>
      <c r="E30" t="s">
        <v>1138</v>
      </c>
      <c r="F30" t="s">
        <v>1220</v>
      </c>
      <c r="G30" t="s">
        <v>1221</v>
      </c>
      <c r="H30" t="s">
        <v>1124</v>
      </c>
      <c r="J30">
        <f>VLOOKUP(TRIM(G30),'Draft Raw'!$B$3:$G$256,6,FALSE)</f>
        <v>188</v>
      </c>
    </row>
    <row r="31" spans="1:10" x14ac:dyDescent="0.25">
      <c r="A31">
        <v>51</v>
      </c>
      <c r="C31">
        <v>15</v>
      </c>
      <c r="D31" t="s">
        <v>1227</v>
      </c>
      <c r="E31" t="s">
        <v>1138</v>
      </c>
      <c r="F31" t="s">
        <v>1228</v>
      </c>
      <c r="G31" t="s">
        <v>1221</v>
      </c>
      <c r="H31" t="s">
        <v>1124</v>
      </c>
      <c r="J31">
        <f>VLOOKUP(TRIM(G31),'Draft Raw'!$B$3:$G$256,6,FALSE)</f>
        <v>188</v>
      </c>
    </row>
    <row r="32" spans="1:10" x14ac:dyDescent="0.25">
      <c r="A32">
        <v>52</v>
      </c>
      <c r="C32">
        <v>16</v>
      </c>
      <c r="D32" t="s">
        <v>1229</v>
      </c>
      <c r="E32" t="s">
        <v>1138</v>
      </c>
      <c r="F32" t="s">
        <v>1152</v>
      </c>
      <c r="G32" t="s">
        <v>1221</v>
      </c>
      <c r="H32" t="s">
        <v>1124</v>
      </c>
      <c r="J32">
        <f>VLOOKUP(TRIM(G32),'Draft Raw'!$B$3:$G$256,6,FALSE)</f>
        <v>188</v>
      </c>
    </row>
    <row r="33" spans="1:10" x14ac:dyDescent="0.25">
      <c r="A33">
        <v>49</v>
      </c>
      <c r="C33">
        <v>14</v>
      </c>
      <c r="D33" t="s">
        <v>1222</v>
      </c>
      <c r="E33" t="s">
        <v>1130</v>
      </c>
      <c r="F33" t="s">
        <v>1223</v>
      </c>
      <c r="G33" t="s">
        <v>1224</v>
      </c>
      <c r="H33" t="s">
        <v>1124</v>
      </c>
      <c r="I33" t="s">
        <v>1132</v>
      </c>
      <c r="J33">
        <f>VLOOKUP(TRIM(G33),'Draft Raw'!$B$3:$G$256,6,FALSE)</f>
        <v>195</v>
      </c>
    </row>
    <row r="34" spans="1:10" x14ac:dyDescent="0.25">
      <c r="A34">
        <v>50</v>
      </c>
      <c r="C34">
        <v>15</v>
      </c>
      <c r="D34" t="s">
        <v>1225</v>
      </c>
      <c r="E34" t="s">
        <v>1130</v>
      </c>
      <c r="F34" t="s">
        <v>1226</v>
      </c>
      <c r="G34" t="s">
        <v>1224</v>
      </c>
      <c r="H34" t="s">
        <v>1124</v>
      </c>
      <c r="I34" t="s">
        <v>1148</v>
      </c>
      <c r="J34">
        <f>VLOOKUP(TRIM(G34),'Draft Raw'!$B$3:$G$256,6,FALSE)</f>
        <v>195</v>
      </c>
    </row>
    <row r="35" spans="1:10" x14ac:dyDescent="0.25">
      <c r="A35">
        <v>53</v>
      </c>
      <c r="C35">
        <v>16</v>
      </c>
      <c r="D35" t="s">
        <v>1230</v>
      </c>
      <c r="E35" t="s">
        <v>1130</v>
      </c>
      <c r="F35" t="s">
        <v>1194</v>
      </c>
      <c r="G35" t="s">
        <v>1224</v>
      </c>
      <c r="H35" t="s">
        <v>1124</v>
      </c>
      <c r="I35" t="s">
        <v>1172</v>
      </c>
      <c r="J35">
        <f>VLOOKUP(TRIM(G35),'Draft Raw'!$B$3:$G$256,6,FALSE)</f>
        <v>195</v>
      </c>
    </row>
    <row r="36" spans="1:10" x14ac:dyDescent="0.25">
      <c r="A36">
        <v>55</v>
      </c>
      <c r="C36">
        <v>17</v>
      </c>
      <c r="D36" t="s">
        <v>1233</v>
      </c>
      <c r="E36" t="s">
        <v>1130</v>
      </c>
      <c r="F36" t="s">
        <v>1234</v>
      </c>
      <c r="G36" t="s">
        <v>1224</v>
      </c>
      <c r="H36" t="s">
        <v>1124</v>
      </c>
      <c r="I36" t="s">
        <v>1179</v>
      </c>
      <c r="J36">
        <f>VLOOKUP(TRIM(G36),'Draft Raw'!$B$3:$G$256,6,FALSE)</f>
        <v>195</v>
      </c>
    </row>
    <row r="37" spans="1:10" x14ac:dyDescent="0.25">
      <c r="A37">
        <v>11</v>
      </c>
      <c r="C37">
        <v>3</v>
      </c>
      <c r="D37" t="s">
        <v>1154</v>
      </c>
      <c r="E37" t="s">
        <v>1121</v>
      </c>
      <c r="F37" t="s">
        <v>1146</v>
      </c>
      <c r="G37" t="s">
        <v>1155</v>
      </c>
      <c r="H37" t="s">
        <v>1124</v>
      </c>
      <c r="J37">
        <f>VLOOKUP(TRIM(G37),'Draft Raw'!$B$3:$G$256,6,FALSE)</f>
        <v>198</v>
      </c>
    </row>
    <row r="38" spans="1:10" x14ac:dyDescent="0.25">
      <c r="A38">
        <v>19</v>
      </c>
      <c r="C38">
        <v>5</v>
      </c>
      <c r="D38" t="s">
        <v>1169</v>
      </c>
      <c r="E38" t="s">
        <v>1121</v>
      </c>
      <c r="F38" t="s">
        <v>1165</v>
      </c>
      <c r="G38" t="s">
        <v>1155</v>
      </c>
      <c r="H38" t="s">
        <v>1124</v>
      </c>
      <c r="J38">
        <f>VLOOKUP(TRIM(G38),'Draft Raw'!$B$3:$G$256,6,FALSE)</f>
        <v>198</v>
      </c>
    </row>
    <row r="39" spans="1:10" x14ac:dyDescent="0.25">
      <c r="A39">
        <v>54</v>
      </c>
      <c r="C39">
        <v>17</v>
      </c>
      <c r="D39" t="s">
        <v>1231</v>
      </c>
      <c r="E39" t="s">
        <v>1138</v>
      </c>
      <c r="F39" t="s">
        <v>1228</v>
      </c>
      <c r="G39" t="s">
        <v>1232</v>
      </c>
      <c r="H39" t="s">
        <v>1124</v>
      </c>
      <c r="J39">
        <f>VLOOKUP(TRIM(G39),'Draft Raw'!$B$3:$G$256,6,FALSE)</f>
        <v>204</v>
      </c>
    </row>
    <row r="40" spans="1:10" x14ac:dyDescent="0.25">
      <c r="A40">
        <v>56</v>
      </c>
      <c r="C40">
        <v>18</v>
      </c>
      <c r="D40" t="s">
        <v>1235</v>
      </c>
      <c r="E40" t="s">
        <v>1138</v>
      </c>
      <c r="F40" t="s">
        <v>1152</v>
      </c>
      <c r="G40" t="s">
        <v>1232</v>
      </c>
      <c r="H40" t="s">
        <v>1124</v>
      </c>
      <c r="J40">
        <f>VLOOKUP(TRIM(G40),'Draft Raw'!$B$3:$G$256,6,FALSE)</f>
        <v>204</v>
      </c>
    </row>
    <row r="41" spans="1:10" x14ac:dyDescent="0.25">
      <c r="A41">
        <v>4</v>
      </c>
      <c r="C41">
        <v>1</v>
      </c>
      <c r="D41" t="s">
        <v>1133</v>
      </c>
      <c r="E41" t="s">
        <v>1134</v>
      </c>
      <c r="F41" t="s">
        <v>1135</v>
      </c>
      <c r="G41" t="s">
        <v>1136</v>
      </c>
      <c r="H41" t="s">
        <v>1124</v>
      </c>
      <c r="J41">
        <f>VLOOKUP(TRIM(G41),'Draft Raw'!$B$3:$G$256,6,FALSE)</f>
        <v>205</v>
      </c>
    </row>
    <row r="42" spans="1:10" x14ac:dyDescent="0.25">
      <c r="A42">
        <v>25</v>
      </c>
      <c r="C42">
        <v>6</v>
      </c>
      <c r="D42" t="s">
        <v>1173</v>
      </c>
      <c r="E42" t="s">
        <v>1134</v>
      </c>
      <c r="F42" t="s">
        <v>1131</v>
      </c>
      <c r="G42" t="s">
        <v>1136</v>
      </c>
      <c r="H42" t="s">
        <v>1124</v>
      </c>
      <c r="J42">
        <f>VLOOKUP(TRIM(G42),'Draft Raw'!$B$3:$G$256,6,FALSE)</f>
        <v>205</v>
      </c>
    </row>
    <row r="43" spans="1:10" x14ac:dyDescent="0.25">
      <c r="A43">
        <v>37</v>
      </c>
      <c r="C43">
        <v>9</v>
      </c>
      <c r="D43" t="s">
        <v>1200</v>
      </c>
      <c r="E43" t="s">
        <v>1134</v>
      </c>
      <c r="F43" t="s">
        <v>1196</v>
      </c>
      <c r="G43" t="s">
        <v>1136</v>
      </c>
      <c r="H43" t="s">
        <v>1124</v>
      </c>
      <c r="J43">
        <f>VLOOKUP(TRIM(G43),'Draft Raw'!$B$3:$G$256,6,FALSE)</f>
        <v>205</v>
      </c>
    </row>
    <row r="44" spans="1:10" x14ac:dyDescent="0.25">
      <c r="A44">
        <v>35</v>
      </c>
      <c r="C44">
        <v>9</v>
      </c>
      <c r="D44" t="s">
        <v>1198</v>
      </c>
      <c r="E44" t="s">
        <v>1130</v>
      </c>
      <c r="F44" t="s">
        <v>1178</v>
      </c>
      <c r="G44" t="s">
        <v>917</v>
      </c>
      <c r="H44" t="s">
        <v>1124</v>
      </c>
      <c r="I44" t="s">
        <v>1132</v>
      </c>
      <c r="J44">
        <f>VLOOKUP(TRIM(G44),'Draft Raw'!$B$3:$G$256,6,FALSE)</f>
        <v>211</v>
      </c>
    </row>
    <row r="45" spans="1:10" x14ac:dyDescent="0.25">
      <c r="A45">
        <v>39</v>
      </c>
      <c r="C45">
        <v>10</v>
      </c>
      <c r="D45" t="s">
        <v>1203</v>
      </c>
      <c r="E45" t="s">
        <v>1130</v>
      </c>
      <c r="F45" t="s">
        <v>1204</v>
      </c>
      <c r="G45" t="s">
        <v>917</v>
      </c>
      <c r="H45" t="s">
        <v>1124</v>
      </c>
      <c r="I45" t="s">
        <v>1148</v>
      </c>
      <c r="J45">
        <f>VLOOKUP(TRIM(G45),'Draft Raw'!$B$3:$G$256,6,FALSE)</f>
        <v>211</v>
      </c>
    </row>
    <row r="46" spans="1:10" x14ac:dyDescent="0.25">
      <c r="A46">
        <v>42</v>
      </c>
      <c r="C46">
        <v>11</v>
      </c>
      <c r="D46" t="s">
        <v>1211</v>
      </c>
      <c r="E46" t="s">
        <v>1130</v>
      </c>
      <c r="F46" t="s">
        <v>1185</v>
      </c>
      <c r="G46" t="s">
        <v>917</v>
      </c>
      <c r="H46" t="s">
        <v>1124</v>
      </c>
      <c r="I46" t="s">
        <v>1172</v>
      </c>
      <c r="J46">
        <f>VLOOKUP(TRIM(G46),'Draft Raw'!$B$3:$G$256,6,FALSE)</f>
        <v>211</v>
      </c>
    </row>
    <row r="47" spans="1:10" x14ac:dyDescent="0.25">
      <c r="A47">
        <v>44</v>
      </c>
      <c r="C47">
        <v>12</v>
      </c>
      <c r="D47" t="s">
        <v>1215</v>
      </c>
      <c r="E47" t="s">
        <v>1130</v>
      </c>
      <c r="F47" t="s">
        <v>1190</v>
      </c>
      <c r="G47" t="s">
        <v>917</v>
      </c>
      <c r="H47" t="s">
        <v>1124</v>
      </c>
      <c r="I47" t="s">
        <v>1179</v>
      </c>
      <c r="J47">
        <f>VLOOKUP(TRIM(G47),'Draft Raw'!$B$3:$G$256,6,FALSE)</f>
        <v>211</v>
      </c>
    </row>
    <row r="48" spans="1:10" x14ac:dyDescent="0.25">
      <c r="A48">
        <v>46</v>
      </c>
      <c r="C48">
        <v>13</v>
      </c>
      <c r="D48" t="s">
        <v>1215</v>
      </c>
      <c r="E48" t="s">
        <v>1130</v>
      </c>
      <c r="F48" t="s">
        <v>1217</v>
      </c>
      <c r="G48" t="s">
        <v>917</v>
      </c>
      <c r="H48" t="s">
        <v>1124</v>
      </c>
      <c r="I48" t="s">
        <v>1186</v>
      </c>
      <c r="J48">
        <f>VLOOKUP(TRIM(G48),'Draft Raw'!$B$3:$G$256,6,FALSE)</f>
        <v>211</v>
      </c>
    </row>
    <row r="49" spans="1:10" x14ac:dyDescent="0.25">
      <c r="A49">
        <v>15</v>
      </c>
      <c r="C49">
        <v>4</v>
      </c>
      <c r="D49" t="s">
        <v>1161</v>
      </c>
      <c r="E49" t="s">
        <v>1134</v>
      </c>
      <c r="F49" t="s">
        <v>1162</v>
      </c>
      <c r="G49" t="s">
        <v>1163</v>
      </c>
      <c r="H49" t="s">
        <v>1124</v>
      </c>
      <c r="J49">
        <f>VLOOKUP(TRIM(G49),'Draft Raw'!$B$3:$G$256,6,FALSE)</f>
        <v>212</v>
      </c>
    </row>
    <row r="50" spans="1:10" x14ac:dyDescent="0.25">
      <c r="A50">
        <v>30</v>
      </c>
      <c r="C50">
        <v>7</v>
      </c>
      <c r="D50" t="s">
        <v>1188</v>
      </c>
      <c r="E50" t="s">
        <v>1134</v>
      </c>
      <c r="F50" t="s">
        <v>1131</v>
      </c>
      <c r="G50" t="s">
        <v>1163</v>
      </c>
      <c r="H50" t="s">
        <v>1124</v>
      </c>
      <c r="J50">
        <f>VLOOKUP(TRIM(G50),'Draft Raw'!$B$3:$G$256,6,FALSE)</f>
        <v>212</v>
      </c>
    </row>
    <row r="51" spans="1:10" x14ac:dyDescent="0.25">
      <c r="A51">
        <v>43</v>
      </c>
      <c r="C51">
        <v>11</v>
      </c>
      <c r="D51" t="s">
        <v>1212</v>
      </c>
      <c r="E51" t="s">
        <v>1138</v>
      </c>
      <c r="F51" t="s">
        <v>1213</v>
      </c>
      <c r="G51" t="s">
        <v>1214</v>
      </c>
      <c r="H51" t="s">
        <v>1124</v>
      </c>
      <c r="J51">
        <f>VLOOKUP(TRIM(G51),'Draft Raw'!$B$3:$G$256,6,FALSE)</f>
        <v>213</v>
      </c>
    </row>
    <row r="52" spans="1:10" x14ac:dyDescent="0.25">
      <c r="A52">
        <v>45</v>
      </c>
      <c r="C52">
        <v>12</v>
      </c>
      <c r="D52" t="s">
        <v>1216</v>
      </c>
      <c r="E52" t="s">
        <v>1138</v>
      </c>
      <c r="F52" t="s">
        <v>1204</v>
      </c>
      <c r="G52" t="s">
        <v>1214</v>
      </c>
      <c r="H52" t="s">
        <v>1124</v>
      </c>
      <c r="J52">
        <f>VLOOKUP(TRIM(G52),'Draft Raw'!$B$3:$G$256,6,FALSE)</f>
        <v>213</v>
      </c>
    </row>
    <row r="53" spans="1:10" x14ac:dyDescent="0.25">
      <c r="A53">
        <v>47</v>
      </c>
      <c r="C53">
        <v>13</v>
      </c>
      <c r="D53" t="s">
        <v>1218</v>
      </c>
      <c r="E53" t="s">
        <v>1138</v>
      </c>
      <c r="F53" t="s">
        <v>1171</v>
      </c>
      <c r="G53" t="s">
        <v>1214</v>
      </c>
      <c r="H53" t="s">
        <v>1124</v>
      </c>
      <c r="J53">
        <f>VLOOKUP(TRIM(G53),'Draft Raw'!$B$3:$G$256,6,FALSE)</f>
        <v>213</v>
      </c>
    </row>
    <row r="54" spans="1:10" x14ac:dyDescent="0.25">
      <c r="A54">
        <v>10</v>
      </c>
      <c r="C54">
        <v>2</v>
      </c>
      <c r="D54" t="s">
        <v>1151</v>
      </c>
      <c r="E54" t="s">
        <v>1134</v>
      </c>
      <c r="F54" t="s">
        <v>1152</v>
      </c>
      <c r="G54" t="s">
        <v>1153</v>
      </c>
      <c r="H54" t="s">
        <v>1124</v>
      </c>
      <c r="J54">
        <f>VLOOKUP(TRIM(G54),'Draft Raw'!$B$3:$G$256,6,FALSE)</f>
        <v>228</v>
      </c>
    </row>
    <row r="55" spans="1:10" x14ac:dyDescent="0.25">
      <c r="A55">
        <v>13</v>
      </c>
      <c r="C55">
        <v>3</v>
      </c>
      <c r="D55" t="s">
        <v>1158</v>
      </c>
      <c r="E55" t="s">
        <v>1134</v>
      </c>
      <c r="F55" t="s">
        <v>1159</v>
      </c>
      <c r="G55" t="s">
        <v>1153</v>
      </c>
      <c r="H55" t="s">
        <v>1124</v>
      </c>
      <c r="J55">
        <f>VLOOKUP(TRIM(G55),'Draft Raw'!$B$3:$G$256,6,FALSE)</f>
        <v>228</v>
      </c>
    </row>
    <row r="56" spans="1:10" x14ac:dyDescent="0.25">
      <c r="A56">
        <v>21</v>
      </c>
      <c r="C56">
        <v>5</v>
      </c>
      <c r="D56" t="s">
        <v>1173</v>
      </c>
      <c r="E56" t="s">
        <v>1134</v>
      </c>
      <c r="F56" t="s">
        <v>1131</v>
      </c>
      <c r="G56" t="s">
        <v>1153</v>
      </c>
      <c r="H56" t="s">
        <v>1124</v>
      </c>
      <c r="J56">
        <f>VLOOKUP(TRIM(G56),'Draft Raw'!$B$3:$G$256,6,FALSE)</f>
        <v>228</v>
      </c>
    </row>
    <row r="57" spans="1:10" x14ac:dyDescent="0.25">
      <c r="A57">
        <v>40</v>
      </c>
      <c r="C57">
        <v>10</v>
      </c>
      <c r="D57" t="s">
        <v>1205</v>
      </c>
      <c r="E57" t="s">
        <v>1138</v>
      </c>
      <c r="F57" t="s">
        <v>1206</v>
      </c>
      <c r="G57" t="s">
        <v>1207</v>
      </c>
      <c r="H57" t="s">
        <v>1124</v>
      </c>
      <c r="J57">
        <f>VLOOKUP(TRIM(G57),'Draft Raw'!$B$3:$G$256,6,FALSE)</f>
        <v>229</v>
      </c>
    </row>
    <row r="58" spans="1:10" x14ac:dyDescent="0.25">
      <c r="A58">
        <v>26</v>
      </c>
      <c r="C58">
        <v>6</v>
      </c>
      <c r="D58" t="s">
        <v>1180</v>
      </c>
      <c r="E58" t="s">
        <v>1138</v>
      </c>
      <c r="F58" t="s">
        <v>1150</v>
      </c>
      <c r="G58" t="s">
        <v>1181</v>
      </c>
      <c r="H58" t="s">
        <v>1124</v>
      </c>
      <c r="J58">
        <f>VLOOKUP(TRIM(G58),'Draft Raw'!$B$3:$G$256,6,FALSE)</f>
        <v>236</v>
      </c>
    </row>
    <row r="59" spans="1:10" x14ac:dyDescent="0.25">
      <c r="A59">
        <v>29</v>
      </c>
      <c r="C59">
        <v>7</v>
      </c>
      <c r="D59" t="s">
        <v>1187</v>
      </c>
      <c r="E59" t="s">
        <v>1138</v>
      </c>
      <c r="F59" t="s">
        <v>1135</v>
      </c>
      <c r="G59" t="s">
        <v>1181</v>
      </c>
      <c r="H59" t="s">
        <v>1124</v>
      </c>
      <c r="J59">
        <f>VLOOKUP(TRIM(G59),'Draft Raw'!$B$3:$G$256,6,FALSE)</f>
        <v>236</v>
      </c>
    </row>
    <row r="60" spans="1:10" x14ac:dyDescent="0.25">
      <c r="A60">
        <v>32</v>
      </c>
      <c r="C60">
        <v>8</v>
      </c>
      <c r="D60" t="s">
        <v>1192</v>
      </c>
      <c r="E60" t="s">
        <v>1138</v>
      </c>
      <c r="F60" t="s">
        <v>1168</v>
      </c>
      <c r="G60" t="s">
        <v>1181</v>
      </c>
      <c r="H60" t="s">
        <v>1124</v>
      </c>
      <c r="J60">
        <f>VLOOKUP(TRIM(G60),'Draft Raw'!$B$3:$G$256,6,FALSE)</f>
        <v>236</v>
      </c>
    </row>
    <row r="61" spans="1:10" x14ac:dyDescent="0.25">
      <c r="A61">
        <v>36</v>
      </c>
      <c r="C61">
        <v>9</v>
      </c>
      <c r="D61" t="s">
        <v>1199</v>
      </c>
      <c r="E61" t="s">
        <v>1138</v>
      </c>
      <c r="F61" t="s">
        <v>1174</v>
      </c>
      <c r="G61" t="s">
        <v>1181</v>
      </c>
      <c r="H61" t="s">
        <v>1124</v>
      </c>
      <c r="J61">
        <f>VLOOKUP(TRIM(G61),'Draft Raw'!$B$3:$G$256,6,FALSE)</f>
        <v>236</v>
      </c>
    </row>
    <row r="62" spans="1:10" x14ac:dyDescent="0.25">
      <c r="A62">
        <v>34</v>
      </c>
      <c r="C62">
        <v>8</v>
      </c>
      <c r="D62" t="s">
        <v>1195</v>
      </c>
      <c r="E62" t="s">
        <v>1134</v>
      </c>
      <c r="F62" t="s">
        <v>1196</v>
      </c>
      <c r="G62" t="s">
        <v>1197</v>
      </c>
      <c r="H62" t="s">
        <v>1124</v>
      </c>
      <c r="J62">
        <f>VLOOKUP(TRIM(G62),'Draft Raw'!$B$3:$G$256,6,FALSE)</f>
        <v>237</v>
      </c>
    </row>
    <row r="63" spans="1:10" x14ac:dyDescent="0.25">
      <c r="A63">
        <v>62</v>
      </c>
      <c r="C63">
        <v>23</v>
      </c>
      <c r="D63" t="s">
        <v>1244</v>
      </c>
      <c r="E63" t="s">
        <v>1130</v>
      </c>
      <c r="F63" t="s">
        <v>1122</v>
      </c>
      <c r="G63" t="s">
        <v>1245</v>
      </c>
      <c r="H63" t="s">
        <v>1124</v>
      </c>
      <c r="I63" t="s">
        <v>1132</v>
      </c>
      <c r="J63">
        <f>VLOOKUP(TRIM(G63),'Draft Raw'!$B$3:$G$256,6,FALSE)</f>
        <v>238</v>
      </c>
    </row>
    <row r="64" spans="1:10" x14ac:dyDescent="0.25">
      <c r="A64">
        <v>63</v>
      </c>
      <c r="C64">
        <v>24</v>
      </c>
      <c r="D64" t="s">
        <v>1246</v>
      </c>
      <c r="E64" t="s">
        <v>1130</v>
      </c>
      <c r="F64" t="s">
        <v>1247</v>
      </c>
      <c r="G64" t="s">
        <v>1245</v>
      </c>
      <c r="H64" t="s">
        <v>1124</v>
      </c>
      <c r="I64" t="s">
        <v>1148</v>
      </c>
      <c r="J64">
        <f>VLOOKUP(TRIM(G64),'Draft Raw'!$B$3:$G$256,6,FALSE)</f>
        <v>238</v>
      </c>
    </row>
    <row r="65" spans="1:10" x14ac:dyDescent="0.25">
      <c r="A65">
        <v>64</v>
      </c>
      <c r="C65">
        <v>25</v>
      </c>
      <c r="D65" t="s">
        <v>1248</v>
      </c>
      <c r="E65" t="s">
        <v>1130</v>
      </c>
      <c r="F65" t="s">
        <v>1249</v>
      </c>
      <c r="G65" t="s">
        <v>1245</v>
      </c>
      <c r="H65" t="s">
        <v>1124</v>
      </c>
      <c r="I65" t="s">
        <v>1172</v>
      </c>
      <c r="J65">
        <f>VLOOKUP(TRIM(G65),'Draft Raw'!$B$3:$G$256,6,FALSE)</f>
        <v>238</v>
      </c>
    </row>
    <row r="66" spans="1:10" x14ac:dyDescent="0.25">
      <c r="A66">
        <v>65</v>
      </c>
      <c r="C66">
        <v>26</v>
      </c>
      <c r="D66" t="s">
        <v>1250</v>
      </c>
      <c r="E66" t="s">
        <v>1130</v>
      </c>
      <c r="F66" t="s">
        <v>1251</v>
      </c>
      <c r="G66" t="s">
        <v>1245</v>
      </c>
      <c r="H66" t="s">
        <v>1124</v>
      </c>
      <c r="I66" t="s">
        <v>1179</v>
      </c>
      <c r="J66">
        <f>VLOOKUP(TRIM(G66),'Draft Raw'!$B$3:$G$256,6,FALSE)</f>
        <v>238</v>
      </c>
    </row>
  </sheetData>
  <sortState xmlns:xlrd2="http://schemas.microsoft.com/office/spreadsheetml/2017/richdata2" ref="A2:J66">
    <sortCondition ref="J2:J66"/>
    <sortCondition ref="C2:C6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0653-C0F3-4609-BC50-CA5F152A4F3F}">
  <dimension ref="A1:H330"/>
  <sheetViews>
    <sheetView topLeftCell="A8" workbookViewId="0">
      <selection activeCell="C14" sqref="C14"/>
    </sheetView>
  </sheetViews>
  <sheetFormatPr defaultRowHeight="15" x14ac:dyDescent="0.25"/>
  <sheetData>
    <row r="1" spans="1:7" x14ac:dyDescent="0.25">
      <c r="A1" t="s">
        <v>1107</v>
      </c>
      <c r="B1" t="s">
        <v>1108</v>
      </c>
    </row>
    <row r="2" spans="1:7" x14ac:dyDescent="0.25">
      <c r="A2" t="s">
        <v>1109</v>
      </c>
    </row>
    <row r="3" spans="1:7" x14ac:dyDescent="0.25">
      <c r="A3" t="s">
        <v>1110</v>
      </c>
    </row>
    <row r="4" spans="1:7" x14ac:dyDescent="0.25">
      <c r="A4" t="s">
        <v>1111</v>
      </c>
    </row>
    <row r="5" spans="1:7" x14ac:dyDescent="0.25">
      <c r="A5" t="s">
        <v>1112</v>
      </c>
      <c r="B5" t="s">
        <v>1113</v>
      </c>
      <c r="C5" t="s">
        <v>1114</v>
      </c>
      <c r="D5" t="s">
        <v>1115</v>
      </c>
    </row>
    <row r="7" spans="1:7" x14ac:dyDescent="0.25">
      <c r="A7" t="s">
        <v>1116</v>
      </c>
    </row>
    <row r="8" spans="1:7" x14ac:dyDescent="0.25">
      <c r="A8" t="s">
        <v>1117</v>
      </c>
    </row>
    <row r="9" spans="1:7" x14ac:dyDescent="0.25">
      <c r="A9" t="s">
        <v>1118</v>
      </c>
    </row>
    <row r="10" spans="1:7" x14ac:dyDescent="0.25">
      <c r="A10" t="s">
        <v>1119</v>
      </c>
      <c r="B10">
        <v>1</v>
      </c>
      <c r="C10" t="s">
        <v>1120</v>
      </c>
      <c r="D10" t="s">
        <v>1121</v>
      </c>
      <c r="E10" t="s">
        <v>1122</v>
      </c>
      <c r="F10" t="s">
        <v>1123</v>
      </c>
      <c r="G10" t="s">
        <v>1124</v>
      </c>
    </row>
    <row r="12" spans="1:7" x14ac:dyDescent="0.25">
      <c r="A12" t="s">
        <v>1116</v>
      </c>
    </row>
    <row r="13" spans="1:7" x14ac:dyDescent="0.25">
      <c r="A13" t="s">
        <v>1117</v>
      </c>
    </row>
    <row r="14" spans="1:7" x14ac:dyDescent="0.25">
      <c r="A14" t="s">
        <v>1118</v>
      </c>
    </row>
    <row r="15" spans="1:7" x14ac:dyDescent="0.25">
      <c r="A15" t="s">
        <v>1119</v>
      </c>
      <c r="B15">
        <v>1</v>
      </c>
      <c r="C15" t="s">
        <v>1125</v>
      </c>
      <c r="D15" t="s">
        <v>1126</v>
      </c>
      <c r="E15" t="s">
        <v>1127</v>
      </c>
      <c r="F15" t="s">
        <v>1128</v>
      </c>
      <c r="G15" t="s">
        <v>1124</v>
      </c>
    </row>
    <row r="17" spans="1:8" x14ac:dyDescent="0.25">
      <c r="A17" t="s">
        <v>1116</v>
      </c>
    </row>
    <row r="18" spans="1:8" x14ac:dyDescent="0.25">
      <c r="A18" t="s">
        <v>1117</v>
      </c>
    </row>
    <row r="19" spans="1:8" x14ac:dyDescent="0.25">
      <c r="A19" t="s">
        <v>1118</v>
      </c>
    </row>
    <row r="20" spans="1:8" x14ac:dyDescent="0.25">
      <c r="A20" t="s">
        <v>1119</v>
      </c>
      <c r="B20">
        <v>1</v>
      </c>
      <c r="C20" t="s">
        <v>1129</v>
      </c>
      <c r="D20" t="s">
        <v>1130</v>
      </c>
      <c r="E20" t="s">
        <v>1131</v>
      </c>
      <c r="F20" t="s">
        <v>915</v>
      </c>
      <c r="G20" t="s">
        <v>1124</v>
      </c>
      <c r="H20" t="s">
        <v>1132</v>
      </c>
    </row>
    <row r="22" spans="1:8" x14ac:dyDescent="0.25">
      <c r="A22" t="s">
        <v>1116</v>
      </c>
    </row>
    <row r="23" spans="1:8" x14ac:dyDescent="0.25">
      <c r="A23" t="s">
        <v>1117</v>
      </c>
    </row>
    <row r="24" spans="1:8" x14ac:dyDescent="0.25">
      <c r="A24" t="s">
        <v>1118</v>
      </c>
    </row>
    <row r="25" spans="1:8" x14ac:dyDescent="0.25">
      <c r="A25" t="s">
        <v>1119</v>
      </c>
      <c r="B25">
        <v>1</v>
      </c>
      <c r="C25" t="s">
        <v>1133</v>
      </c>
      <c r="D25" t="s">
        <v>1134</v>
      </c>
      <c r="E25" t="s">
        <v>1135</v>
      </c>
      <c r="F25" t="s">
        <v>1136</v>
      </c>
      <c r="G25" t="s">
        <v>1124</v>
      </c>
    </row>
    <row r="27" spans="1:8" x14ac:dyDescent="0.25">
      <c r="A27" t="s">
        <v>1116</v>
      </c>
    </row>
    <row r="28" spans="1:8" x14ac:dyDescent="0.25">
      <c r="A28" t="s">
        <v>1117</v>
      </c>
    </row>
    <row r="29" spans="1:8" x14ac:dyDescent="0.25">
      <c r="A29" t="s">
        <v>1118</v>
      </c>
    </row>
    <row r="30" spans="1:8" x14ac:dyDescent="0.25">
      <c r="A30" t="s">
        <v>1119</v>
      </c>
      <c r="B30">
        <v>1</v>
      </c>
      <c r="C30" t="s">
        <v>1137</v>
      </c>
      <c r="D30" t="s">
        <v>1138</v>
      </c>
      <c r="E30" t="s">
        <v>1139</v>
      </c>
      <c r="F30" t="s">
        <v>1140</v>
      </c>
      <c r="G30" t="s">
        <v>1124</v>
      </c>
    </row>
    <row r="32" spans="1:8" x14ac:dyDescent="0.25">
      <c r="A32" t="s">
        <v>1116</v>
      </c>
    </row>
    <row r="33" spans="1:8" x14ac:dyDescent="0.25">
      <c r="A33" t="s">
        <v>1117</v>
      </c>
    </row>
    <row r="34" spans="1:8" x14ac:dyDescent="0.25">
      <c r="A34" t="s">
        <v>1118</v>
      </c>
    </row>
    <row r="35" spans="1:8" x14ac:dyDescent="0.25">
      <c r="A35" t="s">
        <v>1119</v>
      </c>
      <c r="B35">
        <v>1</v>
      </c>
      <c r="C35" t="s">
        <v>1141</v>
      </c>
      <c r="D35" t="s">
        <v>1142</v>
      </c>
      <c r="E35" t="s">
        <v>1143</v>
      </c>
      <c r="F35" t="s">
        <v>1144</v>
      </c>
      <c r="G35" t="s">
        <v>1124</v>
      </c>
    </row>
    <row r="37" spans="1:8" x14ac:dyDescent="0.25">
      <c r="A37" t="s">
        <v>1116</v>
      </c>
    </row>
    <row r="38" spans="1:8" x14ac:dyDescent="0.25">
      <c r="A38" t="s">
        <v>1117</v>
      </c>
    </row>
    <row r="39" spans="1:8" x14ac:dyDescent="0.25">
      <c r="A39" t="s">
        <v>1118</v>
      </c>
    </row>
    <row r="40" spans="1:8" x14ac:dyDescent="0.25">
      <c r="A40" t="s">
        <v>1119</v>
      </c>
      <c r="B40">
        <v>2</v>
      </c>
      <c r="C40" t="s">
        <v>1145</v>
      </c>
      <c r="D40" t="s">
        <v>1121</v>
      </c>
      <c r="E40" t="s">
        <v>1146</v>
      </c>
      <c r="F40" t="s">
        <v>1123</v>
      </c>
      <c r="G40" t="s">
        <v>1124</v>
      </c>
    </row>
    <row r="42" spans="1:8" x14ac:dyDescent="0.25">
      <c r="A42" t="s">
        <v>1116</v>
      </c>
    </row>
    <row r="43" spans="1:8" x14ac:dyDescent="0.25">
      <c r="A43" t="s">
        <v>1117</v>
      </c>
    </row>
    <row r="44" spans="1:8" x14ac:dyDescent="0.25">
      <c r="A44" t="s">
        <v>1118</v>
      </c>
    </row>
    <row r="45" spans="1:8" x14ac:dyDescent="0.25">
      <c r="A45" t="s">
        <v>1119</v>
      </c>
      <c r="B45">
        <v>2</v>
      </c>
      <c r="C45" t="s">
        <v>1129</v>
      </c>
      <c r="D45" t="s">
        <v>1130</v>
      </c>
      <c r="E45" t="s">
        <v>1147</v>
      </c>
      <c r="F45" t="s">
        <v>915</v>
      </c>
      <c r="G45" t="s">
        <v>1124</v>
      </c>
      <c r="H45" t="s">
        <v>1148</v>
      </c>
    </row>
    <row r="47" spans="1:8" x14ac:dyDescent="0.25">
      <c r="A47" t="s">
        <v>1116</v>
      </c>
    </row>
    <row r="48" spans="1:8" x14ac:dyDescent="0.25">
      <c r="A48" t="s">
        <v>1117</v>
      </c>
    </row>
    <row r="49" spans="1:7" x14ac:dyDescent="0.25">
      <c r="A49" t="s">
        <v>1118</v>
      </c>
    </row>
    <row r="50" spans="1:7" x14ac:dyDescent="0.25">
      <c r="A50" t="s">
        <v>1119</v>
      </c>
      <c r="B50">
        <v>2</v>
      </c>
      <c r="C50" t="s">
        <v>1149</v>
      </c>
      <c r="D50" t="s">
        <v>1138</v>
      </c>
      <c r="E50" t="s">
        <v>1150</v>
      </c>
      <c r="F50" t="s">
        <v>1140</v>
      </c>
      <c r="G50" t="s">
        <v>1124</v>
      </c>
    </row>
    <row r="52" spans="1:7" x14ac:dyDescent="0.25">
      <c r="A52" t="s">
        <v>1116</v>
      </c>
    </row>
    <row r="53" spans="1:7" x14ac:dyDescent="0.25">
      <c r="A53" t="s">
        <v>1117</v>
      </c>
    </row>
    <row r="54" spans="1:7" x14ac:dyDescent="0.25">
      <c r="A54" t="s">
        <v>1118</v>
      </c>
    </row>
    <row r="55" spans="1:7" x14ac:dyDescent="0.25">
      <c r="A55" t="s">
        <v>1119</v>
      </c>
      <c r="B55">
        <v>2</v>
      </c>
      <c r="C55" t="s">
        <v>1151</v>
      </c>
      <c r="D55" t="s">
        <v>1134</v>
      </c>
      <c r="E55" t="s">
        <v>1152</v>
      </c>
      <c r="F55" t="s">
        <v>1153</v>
      </c>
      <c r="G55" t="s">
        <v>1124</v>
      </c>
    </row>
    <row r="57" spans="1:7" x14ac:dyDescent="0.25">
      <c r="A57" t="s">
        <v>1116</v>
      </c>
    </row>
    <row r="58" spans="1:7" x14ac:dyDescent="0.25">
      <c r="A58" t="s">
        <v>1117</v>
      </c>
    </row>
    <row r="59" spans="1:7" x14ac:dyDescent="0.25">
      <c r="A59" t="s">
        <v>1118</v>
      </c>
    </row>
    <row r="60" spans="1:7" x14ac:dyDescent="0.25">
      <c r="A60" t="s">
        <v>1119</v>
      </c>
      <c r="B60">
        <v>3</v>
      </c>
      <c r="C60" t="s">
        <v>1154</v>
      </c>
      <c r="D60" t="s">
        <v>1121</v>
      </c>
      <c r="E60" t="s">
        <v>1146</v>
      </c>
      <c r="F60" t="s">
        <v>1155</v>
      </c>
      <c r="G60" t="s">
        <v>1124</v>
      </c>
    </row>
    <row r="62" spans="1:7" x14ac:dyDescent="0.25">
      <c r="A62" t="s">
        <v>1116</v>
      </c>
    </row>
    <row r="63" spans="1:7" x14ac:dyDescent="0.25">
      <c r="A63" t="s">
        <v>1117</v>
      </c>
    </row>
    <row r="64" spans="1:7" x14ac:dyDescent="0.25">
      <c r="A64" t="s">
        <v>1118</v>
      </c>
    </row>
    <row r="65" spans="1:8" x14ac:dyDescent="0.25">
      <c r="A65" t="s">
        <v>1119</v>
      </c>
      <c r="B65">
        <v>3</v>
      </c>
      <c r="C65" t="s">
        <v>1156</v>
      </c>
      <c r="D65" t="s">
        <v>1130</v>
      </c>
      <c r="E65" t="s">
        <v>1147</v>
      </c>
      <c r="F65" t="s">
        <v>1157</v>
      </c>
      <c r="G65" t="s">
        <v>1124</v>
      </c>
      <c r="H65" t="s">
        <v>1132</v>
      </c>
    </row>
    <row r="67" spans="1:8" x14ac:dyDescent="0.25">
      <c r="A67" t="s">
        <v>1116</v>
      </c>
    </row>
    <row r="68" spans="1:8" x14ac:dyDescent="0.25">
      <c r="A68" t="s">
        <v>1117</v>
      </c>
    </row>
    <row r="69" spans="1:8" x14ac:dyDescent="0.25">
      <c r="A69" t="s">
        <v>1118</v>
      </c>
    </row>
    <row r="70" spans="1:8" x14ac:dyDescent="0.25">
      <c r="A70" t="s">
        <v>1119</v>
      </c>
      <c r="B70">
        <v>3</v>
      </c>
      <c r="C70" t="s">
        <v>1158</v>
      </c>
      <c r="D70" t="s">
        <v>1134</v>
      </c>
      <c r="E70" t="s">
        <v>1159</v>
      </c>
      <c r="F70" t="s">
        <v>1153</v>
      </c>
      <c r="G70" t="s">
        <v>1124</v>
      </c>
    </row>
    <row r="72" spans="1:8" x14ac:dyDescent="0.25">
      <c r="A72" t="s">
        <v>1116</v>
      </c>
    </row>
    <row r="73" spans="1:8" x14ac:dyDescent="0.25">
      <c r="A73" t="s">
        <v>1117</v>
      </c>
    </row>
    <row r="74" spans="1:8" x14ac:dyDescent="0.25">
      <c r="A74" t="s">
        <v>1118</v>
      </c>
    </row>
    <row r="75" spans="1:8" x14ac:dyDescent="0.25">
      <c r="A75" t="s">
        <v>1119</v>
      </c>
      <c r="B75">
        <v>3</v>
      </c>
      <c r="C75" t="s">
        <v>1160</v>
      </c>
      <c r="D75" t="s">
        <v>1138</v>
      </c>
      <c r="E75" t="s">
        <v>1135</v>
      </c>
      <c r="F75" t="s">
        <v>1140</v>
      </c>
      <c r="G75" t="s">
        <v>1124</v>
      </c>
    </row>
    <row r="77" spans="1:8" x14ac:dyDescent="0.25">
      <c r="A77" t="s">
        <v>1116</v>
      </c>
    </row>
    <row r="78" spans="1:8" x14ac:dyDescent="0.25">
      <c r="A78" t="s">
        <v>1117</v>
      </c>
    </row>
    <row r="79" spans="1:8" x14ac:dyDescent="0.25">
      <c r="A79" t="s">
        <v>1118</v>
      </c>
    </row>
    <row r="80" spans="1:8" x14ac:dyDescent="0.25">
      <c r="A80" t="s">
        <v>1119</v>
      </c>
      <c r="B80">
        <v>4</v>
      </c>
      <c r="C80" t="s">
        <v>1161</v>
      </c>
      <c r="D80" t="s">
        <v>1134</v>
      </c>
      <c r="E80" t="s">
        <v>1162</v>
      </c>
      <c r="F80" t="s">
        <v>1163</v>
      </c>
      <c r="G80" t="s">
        <v>1124</v>
      </c>
    </row>
    <row r="82" spans="1:8" x14ac:dyDescent="0.25">
      <c r="A82" t="s">
        <v>1116</v>
      </c>
    </row>
    <row r="83" spans="1:8" x14ac:dyDescent="0.25">
      <c r="A83" t="s">
        <v>1117</v>
      </c>
    </row>
    <row r="84" spans="1:8" x14ac:dyDescent="0.25">
      <c r="A84" t="s">
        <v>1118</v>
      </c>
    </row>
    <row r="85" spans="1:8" x14ac:dyDescent="0.25">
      <c r="A85" t="s">
        <v>1119</v>
      </c>
      <c r="B85">
        <v>4</v>
      </c>
      <c r="C85" t="s">
        <v>1164</v>
      </c>
      <c r="D85" t="s">
        <v>1121</v>
      </c>
      <c r="E85" t="s">
        <v>1165</v>
      </c>
      <c r="F85" t="s">
        <v>1123</v>
      </c>
      <c r="G85" t="s">
        <v>1124</v>
      </c>
    </row>
    <row r="87" spans="1:8" x14ac:dyDescent="0.25">
      <c r="A87" t="s">
        <v>1116</v>
      </c>
    </row>
    <row r="88" spans="1:8" x14ac:dyDescent="0.25">
      <c r="A88" t="s">
        <v>1117</v>
      </c>
    </row>
    <row r="89" spans="1:8" x14ac:dyDescent="0.25">
      <c r="A89" t="s">
        <v>1118</v>
      </c>
    </row>
    <row r="90" spans="1:8" x14ac:dyDescent="0.25">
      <c r="A90" t="s">
        <v>1119</v>
      </c>
      <c r="B90">
        <v>4</v>
      </c>
      <c r="C90" t="s">
        <v>1166</v>
      </c>
      <c r="D90" t="s">
        <v>1130</v>
      </c>
      <c r="E90" t="s">
        <v>1152</v>
      </c>
      <c r="F90" t="s">
        <v>1157</v>
      </c>
      <c r="G90" t="s">
        <v>1124</v>
      </c>
      <c r="H90" t="s">
        <v>1148</v>
      </c>
    </row>
    <row r="92" spans="1:8" x14ac:dyDescent="0.25">
      <c r="A92" t="s">
        <v>1116</v>
      </c>
    </row>
    <row r="93" spans="1:8" x14ac:dyDescent="0.25">
      <c r="A93" t="s">
        <v>1117</v>
      </c>
    </row>
    <row r="94" spans="1:8" x14ac:dyDescent="0.25">
      <c r="A94" t="s">
        <v>1118</v>
      </c>
    </row>
    <row r="95" spans="1:8" x14ac:dyDescent="0.25">
      <c r="A95" t="s">
        <v>1119</v>
      </c>
      <c r="B95">
        <v>4</v>
      </c>
      <c r="C95" t="s">
        <v>1167</v>
      </c>
      <c r="D95" t="s">
        <v>1138</v>
      </c>
      <c r="E95" t="s">
        <v>1168</v>
      </c>
      <c r="F95" t="s">
        <v>1140</v>
      </c>
      <c r="G95" t="s">
        <v>1124</v>
      </c>
    </row>
    <row r="97" spans="1:8" x14ac:dyDescent="0.25">
      <c r="A97" t="s">
        <v>1116</v>
      </c>
    </row>
    <row r="98" spans="1:8" x14ac:dyDescent="0.25">
      <c r="A98" t="s">
        <v>1117</v>
      </c>
    </row>
    <row r="99" spans="1:8" x14ac:dyDescent="0.25">
      <c r="A99" t="s">
        <v>1118</v>
      </c>
    </row>
    <row r="100" spans="1:8" x14ac:dyDescent="0.25">
      <c r="A100" t="s">
        <v>1119</v>
      </c>
      <c r="B100">
        <v>5</v>
      </c>
      <c r="C100" t="s">
        <v>1169</v>
      </c>
      <c r="D100" t="s">
        <v>1121</v>
      </c>
      <c r="E100" t="s">
        <v>1165</v>
      </c>
      <c r="F100" t="s">
        <v>1155</v>
      </c>
      <c r="G100" t="s">
        <v>1124</v>
      </c>
    </row>
    <row r="102" spans="1:8" x14ac:dyDescent="0.25">
      <c r="A102" t="s">
        <v>1116</v>
      </c>
    </row>
    <row r="103" spans="1:8" x14ac:dyDescent="0.25">
      <c r="A103" t="s">
        <v>1117</v>
      </c>
    </row>
    <row r="104" spans="1:8" x14ac:dyDescent="0.25">
      <c r="A104" t="s">
        <v>1118</v>
      </c>
    </row>
    <row r="105" spans="1:8" x14ac:dyDescent="0.25">
      <c r="A105" t="s">
        <v>1119</v>
      </c>
      <c r="B105">
        <v>5</v>
      </c>
      <c r="C105" t="s">
        <v>1170</v>
      </c>
      <c r="D105" t="s">
        <v>1130</v>
      </c>
      <c r="E105" t="s">
        <v>1171</v>
      </c>
      <c r="F105" t="s">
        <v>1157</v>
      </c>
      <c r="G105" t="s">
        <v>1124</v>
      </c>
      <c r="H105" t="s">
        <v>1172</v>
      </c>
    </row>
    <row r="107" spans="1:8" x14ac:dyDescent="0.25">
      <c r="A107" t="s">
        <v>1116</v>
      </c>
    </row>
    <row r="108" spans="1:8" x14ac:dyDescent="0.25">
      <c r="A108" t="s">
        <v>1117</v>
      </c>
    </row>
    <row r="109" spans="1:8" x14ac:dyDescent="0.25">
      <c r="A109" t="s">
        <v>1118</v>
      </c>
    </row>
    <row r="110" spans="1:8" x14ac:dyDescent="0.25">
      <c r="A110" t="s">
        <v>1119</v>
      </c>
      <c r="B110">
        <v>5</v>
      </c>
      <c r="C110" t="s">
        <v>1173</v>
      </c>
      <c r="D110" t="s">
        <v>1134</v>
      </c>
      <c r="E110" t="s">
        <v>1131</v>
      </c>
      <c r="F110" t="s">
        <v>1153</v>
      </c>
      <c r="G110" t="s">
        <v>1124</v>
      </c>
    </row>
    <row r="112" spans="1:8" x14ac:dyDescent="0.25">
      <c r="A112" t="s">
        <v>1116</v>
      </c>
    </row>
    <row r="113" spans="1:8" x14ac:dyDescent="0.25">
      <c r="A113" t="s">
        <v>1117</v>
      </c>
    </row>
    <row r="114" spans="1:8" x14ac:dyDescent="0.25">
      <c r="A114" t="s">
        <v>1118</v>
      </c>
    </row>
    <row r="115" spans="1:8" x14ac:dyDescent="0.25">
      <c r="A115" t="s">
        <v>1119</v>
      </c>
      <c r="B115">
        <v>5</v>
      </c>
      <c r="C115" t="s">
        <v>1167</v>
      </c>
      <c r="D115" t="s">
        <v>1138</v>
      </c>
      <c r="E115" t="s">
        <v>1174</v>
      </c>
      <c r="F115" t="s">
        <v>1140</v>
      </c>
      <c r="G115" t="s">
        <v>1124</v>
      </c>
    </row>
    <row r="117" spans="1:8" x14ac:dyDescent="0.25">
      <c r="A117" t="s">
        <v>1116</v>
      </c>
    </row>
    <row r="118" spans="1:8" x14ac:dyDescent="0.25">
      <c r="A118" t="s">
        <v>1117</v>
      </c>
    </row>
    <row r="119" spans="1:8" x14ac:dyDescent="0.25">
      <c r="A119" t="s">
        <v>1118</v>
      </c>
    </row>
    <row r="120" spans="1:8" x14ac:dyDescent="0.25">
      <c r="A120" t="s">
        <v>1119</v>
      </c>
      <c r="B120">
        <v>6</v>
      </c>
      <c r="C120" t="s">
        <v>1175</v>
      </c>
      <c r="D120" t="s">
        <v>1121</v>
      </c>
      <c r="E120" t="s">
        <v>1165</v>
      </c>
      <c r="F120" t="s">
        <v>1176</v>
      </c>
      <c r="G120" t="s">
        <v>1124</v>
      </c>
    </row>
    <row r="122" spans="1:8" x14ac:dyDescent="0.25">
      <c r="A122" t="s">
        <v>1116</v>
      </c>
    </row>
    <row r="123" spans="1:8" x14ac:dyDescent="0.25">
      <c r="A123" t="s">
        <v>1117</v>
      </c>
    </row>
    <row r="124" spans="1:8" x14ac:dyDescent="0.25">
      <c r="A124" t="s">
        <v>1118</v>
      </c>
    </row>
    <row r="125" spans="1:8" x14ac:dyDescent="0.25">
      <c r="A125" t="s">
        <v>1119</v>
      </c>
      <c r="B125">
        <v>6</v>
      </c>
      <c r="C125" t="s">
        <v>1177</v>
      </c>
      <c r="D125" t="s">
        <v>1130</v>
      </c>
      <c r="E125" t="s">
        <v>1178</v>
      </c>
      <c r="F125" t="s">
        <v>1157</v>
      </c>
      <c r="G125" t="s">
        <v>1124</v>
      </c>
      <c r="H125" t="s">
        <v>1179</v>
      </c>
    </row>
    <row r="127" spans="1:8" x14ac:dyDescent="0.25">
      <c r="A127" t="s">
        <v>1116</v>
      </c>
    </row>
    <row r="128" spans="1:8" x14ac:dyDescent="0.25">
      <c r="A128" t="s">
        <v>1117</v>
      </c>
    </row>
    <row r="129" spans="1:7" x14ac:dyDescent="0.25">
      <c r="A129" t="s">
        <v>1118</v>
      </c>
    </row>
    <row r="130" spans="1:7" x14ac:dyDescent="0.25">
      <c r="A130" t="s">
        <v>1119</v>
      </c>
      <c r="B130">
        <v>6</v>
      </c>
      <c r="C130" t="s">
        <v>1173</v>
      </c>
      <c r="D130" t="s">
        <v>1134</v>
      </c>
      <c r="E130" t="s">
        <v>1131</v>
      </c>
      <c r="F130" t="s">
        <v>1136</v>
      </c>
      <c r="G130" t="s">
        <v>1124</v>
      </c>
    </row>
    <row r="132" spans="1:7" x14ac:dyDescent="0.25">
      <c r="A132" t="s">
        <v>1116</v>
      </c>
    </row>
    <row r="133" spans="1:7" x14ac:dyDescent="0.25">
      <c r="A133" t="s">
        <v>1117</v>
      </c>
    </row>
    <row r="134" spans="1:7" x14ac:dyDescent="0.25">
      <c r="A134" t="s">
        <v>1118</v>
      </c>
    </row>
    <row r="135" spans="1:7" x14ac:dyDescent="0.25">
      <c r="A135" t="s">
        <v>1119</v>
      </c>
      <c r="B135">
        <v>6</v>
      </c>
      <c r="C135" t="s">
        <v>1180</v>
      </c>
      <c r="D135" t="s">
        <v>1138</v>
      </c>
      <c r="E135" t="s">
        <v>1150</v>
      </c>
      <c r="F135" t="s">
        <v>1181</v>
      </c>
      <c r="G135" t="s">
        <v>1124</v>
      </c>
    </row>
    <row r="137" spans="1:7" x14ac:dyDescent="0.25">
      <c r="A137" t="s">
        <v>1116</v>
      </c>
    </row>
    <row r="138" spans="1:7" x14ac:dyDescent="0.25">
      <c r="A138" t="s">
        <v>1117</v>
      </c>
    </row>
    <row r="139" spans="1:7" x14ac:dyDescent="0.25">
      <c r="A139" t="s">
        <v>1118</v>
      </c>
    </row>
    <row r="140" spans="1:7" x14ac:dyDescent="0.25">
      <c r="A140" t="s">
        <v>1119</v>
      </c>
      <c r="B140">
        <v>7</v>
      </c>
      <c r="C140" t="s">
        <v>1182</v>
      </c>
      <c r="D140" t="s">
        <v>1121</v>
      </c>
      <c r="E140" t="s">
        <v>1183</v>
      </c>
      <c r="F140" t="s">
        <v>1123</v>
      </c>
      <c r="G140" t="s">
        <v>1124</v>
      </c>
    </row>
    <row r="142" spans="1:7" x14ac:dyDescent="0.25">
      <c r="A142" t="s">
        <v>1116</v>
      </c>
    </row>
    <row r="143" spans="1:7" x14ac:dyDescent="0.25">
      <c r="A143" t="s">
        <v>1117</v>
      </c>
    </row>
    <row r="144" spans="1:7" x14ac:dyDescent="0.25">
      <c r="A144" t="s">
        <v>1118</v>
      </c>
    </row>
    <row r="145" spans="1:8" x14ac:dyDescent="0.25">
      <c r="A145" t="s">
        <v>1119</v>
      </c>
      <c r="B145">
        <v>7</v>
      </c>
      <c r="C145" t="s">
        <v>1184</v>
      </c>
      <c r="D145" t="s">
        <v>1130</v>
      </c>
      <c r="E145" t="s">
        <v>1185</v>
      </c>
      <c r="F145" t="s">
        <v>1157</v>
      </c>
      <c r="G145" t="s">
        <v>1124</v>
      </c>
      <c r="H145" t="s">
        <v>1186</v>
      </c>
    </row>
    <row r="147" spans="1:8" x14ac:dyDescent="0.25">
      <c r="A147" t="s">
        <v>1116</v>
      </c>
    </row>
    <row r="148" spans="1:8" x14ac:dyDescent="0.25">
      <c r="A148" t="s">
        <v>1117</v>
      </c>
    </row>
    <row r="149" spans="1:8" x14ac:dyDescent="0.25">
      <c r="A149" t="s">
        <v>1118</v>
      </c>
    </row>
    <row r="150" spans="1:8" x14ac:dyDescent="0.25">
      <c r="A150" t="s">
        <v>1119</v>
      </c>
      <c r="B150">
        <v>7</v>
      </c>
      <c r="C150" t="s">
        <v>1187</v>
      </c>
      <c r="D150" t="s">
        <v>1138</v>
      </c>
      <c r="E150" t="s">
        <v>1135</v>
      </c>
      <c r="F150" t="s">
        <v>1181</v>
      </c>
      <c r="G150" t="s">
        <v>1124</v>
      </c>
    </row>
    <row r="152" spans="1:8" x14ac:dyDescent="0.25">
      <c r="A152" t="s">
        <v>1116</v>
      </c>
    </row>
    <row r="153" spans="1:8" x14ac:dyDescent="0.25">
      <c r="A153" t="s">
        <v>1117</v>
      </c>
    </row>
    <row r="154" spans="1:8" x14ac:dyDescent="0.25">
      <c r="A154" t="s">
        <v>1118</v>
      </c>
    </row>
    <row r="155" spans="1:8" x14ac:dyDescent="0.25">
      <c r="A155" t="s">
        <v>1119</v>
      </c>
      <c r="B155">
        <v>7</v>
      </c>
      <c r="C155" t="s">
        <v>1188</v>
      </c>
      <c r="D155" t="s">
        <v>1134</v>
      </c>
      <c r="E155" t="s">
        <v>1131</v>
      </c>
      <c r="F155" t="s">
        <v>1163</v>
      </c>
      <c r="G155" t="s">
        <v>1124</v>
      </c>
    </row>
    <row r="157" spans="1:8" x14ac:dyDescent="0.25">
      <c r="A157" t="s">
        <v>1116</v>
      </c>
    </row>
    <row r="158" spans="1:8" x14ac:dyDescent="0.25">
      <c r="A158" t="s">
        <v>1117</v>
      </c>
    </row>
    <row r="159" spans="1:8" x14ac:dyDescent="0.25">
      <c r="A159" t="s">
        <v>1118</v>
      </c>
    </row>
    <row r="160" spans="1:8" x14ac:dyDescent="0.25">
      <c r="A160" t="s">
        <v>1119</v>
      </c>
      <c r="B160">
        <v>8</v>
      </c>
      <c r="C160" t="s">
        <v>1189</v>
      </c>
      <c r="D160" t="s">
        <v>1130</v>
      </c>
      <c r="E160" t="s">
        <v>1190</v>
      </c>
      <c r="F160" t="s">
        <v>1157</v>
      </c>
      <c r="G160" t="s">
        <v>1124</v>
      </c>
      <c r="H160" t="s">
        <v>1191</v>
      </c>
    </row>
    <row r="162" spans="1:7" x14ac:dyDescent="0.25">
      <c r="A162" t="s">
        <v>1116</v>
      </c>
    </row>
    <row r="163" spans="1:7" x14ac:dyDescent="0.25">
      <c r="A163" t="s">
        <v>1117</v>
      </c>
    </row>
    <row r="164" spans="1:7" x14ac:dyDescent="0.25">
      <c r="A164" t="s">
        <v>1118</v>
      </c>
    </row>
    <row r="165" spans="1:7" x14ac:dyDescent="0.25">
      <c r="A165" t="s">
        <v>1119</v>
      </c>
      <c r="B165">
        <v>8</v>
      </c>
      <c r="C165" t="s">
        <v>1192</v>
      </c>
      <c r="D165" t="s">
        <v>1138</v>
      </c>
      <c r="E165" t="s">
        <v>1168</v>
      </c>
      <c r="F165" t="s">
        <v>1181</v>
      </c>
      <c r="G165" t="s">
        <v>1124</v>
      </c>
    </row>
    <row r="167" spans="1:7" x14ac:dyDescent="0.25">
      <c r="A167" t="s">
        <v>1116</v>
      </c>
    </row>
    <row r="168" spans="1:7" x14ac:dyDescent="0.25">
      <c r="A168" t="s">
        <v>1117</v>
      </c>
    </row>
    <row r="169" spans="1:7" x14ac:dyDescent="0.25">
      <c r="A169" t="s">
        <v>1118</v>
      </c>
    </row>
    <row r="170" spans="1:7" x14ac:dyDescent="0.25">
      <c r="A170" t="s">
        <v>1119</v>
      </c>
      <c r="B170">
        <v>8</v>
      </c>
      <c r="C170" t="s">
        <v>1193</v>
      </c>
      <c r="D170" t="s">
        <v>1121</v>
      </c>
      <c r="E170" t="s">
        <v>1194</v>
      </c>
      <c r="F170" t="s">
        <v>1176</v>
      </c>
      <c r="G170" t="s">
        <v>1124</v>
      </c>
    </row>
    <row r="172" spans="1:7" x14ac:dyDescent="0.25">
      <c r="A172" t="s">
        <v>1116</v>
      </c>
    </row>
    <row r="173" spans="1:7" x14ac:dyDescent="0.25">
      <c r="A173" t="s">
        <v>1117</v>
      </c>
    </row>
    <row r="174" spans="1:7" x14ac:dyDescent="0.25">
      <c r="A174" t="s">
        <v>1118</v>
      </c>
    </row>
    <row r="175" spans="1:7" x14ac:dyDescent="0.25">
      <c r="A175" t="s">
        <v>1119</v>
      </c>
      <c r="B175">
        <v>8</v>
      </c>
      <c r="C175" t="s">
        <v>1195</v>
      </c>
      <c r="D175" t="s">
        <v>1134</v>
      </c>
      <c r="E175" t="s">
        <v>1196</v>
      </c>
      <c r="F175" t="s">
        <v>1197</v>
      </c>
      <c r="G175" t="s">
        <v>1124</v>
      </c>
    </row>
    <row r="177" spans="1:8" x14ac:dyDescent="0.25">
      <c r="A177" t="s">
        <v>1116</v>
      </c>
    </row>
    <row r="178" spans="1:8" x14ac:dyDescent="0.25">
      <c r="A178" t="s">
        <v>1117</v>
      </c>
    </row>
    <row r="179" spans="1:8" x14ac:dyDescent="0.25">
      <c r="A179" t="s">
        <v>1118</v>
      </c>
    </row>
    <row r="180" spans="1:8" x14ac:dyDescent="0.25">
      <c r="A180" t="s">
        <v>1119</v>
      </c>
      <c r="B180">
        <v>9</v>
      </c>
      <c r="C180" t="s">
        <v>1198</v>
      </c>
      <c r="D180" t="s">
        <v>1130</v>
      </c>
      <c r="E180" t="s">
        <v>1178</v>
      </c>
      <c r="F180" t="s">
        <v>917</v>
      </c>
      <c r="G180" t="s">
        <v>1124</v>
      </c>
      <c r="H180" t="s">
        <v>1132</v>
      </c>
    </row>
    <row r="182" spans="1:8" x14ac:dyDescent="0.25">
      <c r="A182" t="s">
        <v>1116</v>
      </c>
    </row>
    <row r="183" spans="1:8" x14ac:dyDescent="0.25">
      <c r="A183" t="s">
        <v>1117</v>
      </c>
    </row>
    <row r="184" spans="1:8" x14ac:dyDescent="0.25">
      <c r="A184" t="s">
        <v>1118</v>
      </c>
    </row>
    <row r="185" spans="1:8" x14ac:dyDescent="0.25">
      <c r="A185" t="s">
        <v>1119</v>
      </c>
      <c r="B185">
        <v>9</v>
      </c>
      <c r="C185" t="s">
        <v>1199</v>
      </c>
      <c r="D185" t="s">
        <v>1138</v>
      </c>
      <c r="E185" t="s">
        <v>1174</v>
      </c>
      <c r="F185" t="s">
        <v>1181</v>
      </c>
      <c r="G185" t="s">
        <v>1124</v>
      </c>
    </row>
    <row r="187" spans="1:8" x14ac:dyDescent="0.25">
      <c r="A187" t="s">
        <v>1116</v>
      </c>
    </row>
    <row r="188" spans="1:8" x14ac:dyDescent="0.25">
      <c r="A188" t="s">
        <v>1117</v>
      </c>
    </row>
    <row r="189" spans="1:8" x14ac:dyDescent="0.25">
      <c r="A189" t="s">
        <v>1118</v>
      </c>
    </row>
    <row r="190" spans="1:8" x14ac:dyDescent="0.25">
      <c r="A190" t="s">
        <v>1119</v>
      </c>
      <c r="B190">
        <v>9</v>
      </c>
      <c r="C190" t="s">
        <v>1200</v>
      </c>
      <c r="D190" t="s">
        <v>1134</v>
      </c>
      <c r="E190" t="s">
        <v>1196</v>
      </c>
      <c r="F190" t="s">
        <v>1136</v>
      </c>
      <c r="G190" t="s">
        <v>1124</v>
      </c>
    </row>
    <row r="192" spans="1:8" x14ac:dyDescent="0.25">
      <c r="A192" t="s">
        <v>1116</v>
      </c>
    </row>
    <row r="193" spans="1:8" x14ac:dyDescent="0.25">
      <c r="A193" t="s">
        <v>1117</v>
      </c>
    </row>
    <row r="194" spans="1:8" x14ac:dyDescent="0.25">
      <c r="A194" t="s">
        <v>1118</v>
      </c>
    </row>
    <row r="195" spans="1:8" x14ac:dyDescent="0.25">
      <c r="A195" t="s">
        <v>1119</v>
      </c>
      <c r="B195">
        <v>9</v>
      </c>
      <c r="C195" t="s">
        <v>1201</v>
      </c>
      <c r="D195" t="s">
        <v>1121</v>
      </c>
      <c r="E195" t="s">
        <v>1202</v>
      </c>
      <c r="F195" t="s">
        <v>1176</v>
      </c>
      <c r="G195" t="s">
        <v>1124</v>
      </c>
    </row>
    <row r="197" spans="1:8" x14ac:dyDescent="0.25">
      <c r="A197" t="s">
        <v>1116</v>
      </c>
    </row>
    <row r="198" spans="1:8" x14ac:dyDescent="0.25">
      <c r="A198" t="s">
        <v>1117</v>
      </c>
    </row>
    <row r="199" spans="1:8" x14ac:dyDescent="0.25">
      <c r="A199" t="s">
        <v>1118</v>
      </c>
    </row>
    <row r="200" spans="1:8" x14ac:dyDescent="0.25">
      <c r="A200" t="s">
        <v>1119</v>
      </c>
      <c r="B200">
        <v>10</v>
      </c>
      <c r="C200" t="s">
        <v>1203</v>
      </c>
      <c r="D200" t="s">
        <v>1130</v>
      </c>
      <c r="E200" t="s">
        <v>1204</v>
      </c>
      <c r="F200" t="s">
        <v>917</v>
      </c>
      <c r="G200" t="s">
        <v>1124</v>
      </c>
      <c r="H200" t="s">
        <v>1148</v>
      </c>
    </row>
    <row r="202" spans="1:8" x14ac:dyDescent="0.25">
      <c r="A202" t="s">
        <v>1116</v>
      </c>
    </row>
    <row r="203" spans="1:8" x14ac:dyDescent="0.25">
      <c r="A203" t="s">
        <v>1117</v>
      </c>
    </row>
    <row r="204" spans="1:8" x14ac:dyDescent="0.25">
      <c r="A204" t="s">
        <v>1118</v>
      </c>
    </row>
    <row r="205" spans="1:8" x14ac:dyDescent="0.25">
      <c r="A205" t="s">
        <v>1119</v>
      </c>
      <c r="B205">
        <v>10</v>
      </c>
      <c r="C205" t="s">
        <v>1205</v>
      </c>
      <c r="D205" t="s">
        <v>1138</v>
      </c>
      <c r="E205" t="s">
        <v>1206</v>
      </c>
      <c r="F205" t="s">
        <v>1207</v>
      </c>
      <c r="G205" t="s">
        <v>1124</v>
      </c>
    </row>
    <row r="207" spans="1:8" x14ac:dyDescent="0.25">
      <c r="A207" t="s">
        <v>1116</v>
      </c>
    </row>
    <row r="208" spans="1:8" x14ac:dyDescent="0.25">
      <c r="A208" t="s">
        <v>1117</v>
      </c>
    </row>
    <row r="209" spans="1:8" x14ac:dyDescent="0.25">
      <c r="A209" t="s">
        <v>1118</v>
      </c>
    </row>
    <row r="210" spans="1:8" x14ac:dyDescent="0.25">
      <c r="A210" t="s">
        <v>1119</v>
      </c>
      <c r="B210">
        <v>10</v>
      </c>
      <c r="C210" t="s">
        <v>1208</v>
      </c>
      <c r="D210" t="s">
        <v>1134</v>
      </c>
      <c r="E210" t="s">
        <v>1209</v>
      </c>
      <c r="F210" t="s">
        <v>1210</v>
      </c>
      <c r="G210" t="s">
        <v>1124</v>
      </c>
    </row>
    <row r="212" spans="1:8" x14ac:dyDescent="0.25">
      <c r="A212" t="s">
        <v>1116</v>
      </c>
    </row>
    <row r="213" spans="1:8" x14ac:dyDescent="0.25">
      <c r="A213" t="s">
        <v>1117</v>
      </c>
    </row>
    <row r="214" spans="1:8" x14ac:dyDescent="0.25">
      <c r="A214" t="s">
        <v>1118</v>
      </c>
    </row>
    <row r="215" spans="1:8" x14ac:dyDescent="0.25">
      <c r="A215" t="s">
        <v>1119</v>
      </c>
      <c r="B215">
        <v>11</v>
      </c>
      <c r="C215" t="s">
        <v>1211</v>
      </c>
      <c r="D215" t="s">
        <v>1130</v>
      </c>
      <c r="E215" t="s">
        <v>1185</v>
      </c>
      <c r="F215" t="s">
        <v>917</v>
      </c>
      <c r="G215" t="s">
        <v>1124</v>
      </c>
      <c r="H215" t="s">
        <v>1172</v>
      </c>
    </row>
    <row r="217" spans="1:8" x14ac:dyDescent="0.25">
      <c r="A217" t="s">
        <v>1116</v>
      </c>
    </row>
    <row r="218" spans="1:8" x14ac:dyDescent="0.25">
      <c r="A218" t="s">
        <v>1117</v>
      </c>
    </row>
    <row r="219" spans="1:8" x14ac:dyDescent="0.25">
      <c r="A219" t="s">
        <v>1118</v>
      </c>
    </row>
    <row r="220" spans="1:8" x14ac:dyDescent="0.25">
      <c r="A220" t="s">
        <v>1119</v>
      </c>
      <c r="B220">
        <v>11</v>
      </c>
      <c r="C220" t="s">
        <v>1212</v>
      </c>
      <c r="D220" t="s">
        <v>1138</v>
      </c>
      <c r="E220" t="s">
        <v>1213</v>
      </c>
      <c r="F220" t="s">
        <v>1214</v>
      </c>
      <c r="G220" t="s">
        <v>1124</v>
      </c>
    </row>
    <row r="222" spans="1:8" x14ac:dyDescent="0.25">
      <c r="A222" t="s">
        <v>1116</v>
      </c>
    </row>
    <row r="223" spans="1:8" x14ac:dyDescent="0.25">
      <c r="A223" t="s">
        <v>1117</v>
      </c>
    </row>
    <row r="224" spans="1:8" x14ac:dyDescent="0.25">
      <c r="A224" t="s">
        <v>1118</v>
      </c>
    </row>
    <row r="225" spans="1:8" x14ac:dyDescent="0.25">
      <c r="A225" t="s">
        <v>1119</v>
      </c>
      <c r="B225">
        <v>12</v>
      </c>
      <c r="C225" t="s">
        <v>1215</v>
      </c>
      <c r="D225" t="s">
        <v>1130</v>
      </c>
      <c r="E225" t="s">
        <v>1190</v>
      </c>
      <c r="F225" t="s">
        <v>917</v>
      </c>
      <c r="G225" t="s">
        <v>1124</v>
      </c>
      <c r="H225" t="s">
        <v>1179</v>
      </c>
    </row>
    <row r="227" spans="1:8" x14ac:dyDescent="0.25">
      <c r="A227" t="s">
        <v>1116</v>
      </c>
    </row>
    <row r="228" spans="1:8" x14ac:dyDescent="0.25">
      <c r="A228" t="s">
        <v>1117</v>
      </c>
    </row>
    <row r="229" spans="1:8" x14ac:dyDescent="0.25">
      <c r="A229" t="s">
        <v>1118</v>
      </c>
    </row>
    <row r="230" spans="1:8" x14ac:dyDescent="0.25">
      <c r="A230" t="s">
        <v>1119</v>
      </c>
      <c r="B230">
        <v>12</v>
      </c>
      <c r="C230" t="s">
        <v>1216</v>
      </c>
      <c r="D230" t="s">
        <v>1138</v>
      </c>
      <c r="E230" t="s">
        <v>1204</v>
      </c>
      <c r="F230" t="s">
        <v>1214</v>
      </c>
      <c r="G230" t="s">
        <v>1124</v>
      </c>
    </row>
    <row r="232" spans="1:8" x14ac:dyDescent="0.25">
      <c r="A232" t="s">
        <v>1116</v>
      </c>
    </row>
    <row r="233" spans="1:8" x14ac:dyDescent="0.25">
      <c r="A233" t="s">
        <v>1117</v>
      </c>
    </row>
    <row r="234" spans="1:8" x14ac:dyDescent="0.25">
      <c r="A234" t="s">
        <v>1118</v>
      </c>
    </row>
    <row r="235" spans="1:8" x14ac:dyDescent="0.25">
      <c r="A235" t="s">
        <v>1119</v>
      </c>
      <c r="B235">
        <v>13</v>
      </c>
      <c r="C235" t="s">
        <v>1215</v>
      </c>
      <c r="D235" t="s">
        <v>1130</v>
      </c>
      <c r="E235" t="s">
        <v>1217</v>
      </c>
      <c r="F235" t="s">
        <v>917</v>
      </c>
      <c r="G235" t="s">
        <v>1124</v>
      </c>
      <c r="H235" t="s">
        <v>1186</v>
      </c>
    </row>
    <row r="237" spans="1:8" x14ac:dyDescent="0.25">
      <c r="A237" t="s">
        <v>1116</v>
      </c>
    </row>
    <row r="238" spans="1:8" x14ac:dyDescent="0.25">
      <c r="A238" t="s">
        <v>1117</v>
      </c>
    </row>
    <row r="239" spans="1:8" x14ac:dyDescent="0.25">
      <c r="A239" t="s">
        <v>1118</v>
      </c>
    </row>
    <row r="240" spans="1:8" x14ac:dyDescent="0.25">
      <c r="A240" t="s">
        <v>1119</v>
      </c>
      <c r="B240">
        <v>13</v>
      </c>
      <c r="C240" t="s">
        <v>1218</v>
      </c>
      <c r="D240" t="s">
        <v>1138</v>
      </c>
      <c r="E240" t="s">
        <v>1171</v>
      </c>
      <c r="F240" t="s">
        <v>1214</v>
      </c>
      <c r="G240" t="s">
        <v>1124</v>
      </c>
    </row>
    <row r="242" spans="1:8" x14ac:dyDescent="0.25">
      <c r="A242" t="s">
        <v>1116</v>
      </c>
    </row>
    <row r="243" spans="1:8" x14ac:dyDescent="0.25">
      <c r="A243" t="s">
        <v>1117</v>
      </c>
    </row>
    <row r="244" spans="1:8" x14ac:dyDescent="0.25">
      <c r="A244" t="s">
        <v>1118</v>
      </c>
    </row>
    <row r="245" spans="1:8" x14ac:dyDescent="0.25">
      <c r="A245" t="s">
        <v>1119</v>
      </c>
      <c r="B245">
        <v>14</v>
      </c>
      <c r="C245" t="s">
        <v>1219</v>
      </c>
      <c r="D245" t="s">
        <v>1138</v>
      </c>
      <c r="E245" t="s">
        <v>1220</v>
      </c>
      <c r="F245" t="s">
        <v>1221</v>
      </c>
      <c r="G245" t="s">
        <v>1124</v>
      </c>
    </row>
    <row r="247" spans="1:8" x14ac:dyDescent="0.25">
      <c r="A247" t="s">
        <v>1116</v>
      </c>
    </row>
    <row r="248" spans="1:8" x14ac:dyDescent="0.25">
      <c r="A248" t="s">
        <v>1117</v>
      </c>
    </row>
    <row r="249" spans="1:8" x14ac:dyDescent="0.25">
      <c r="A249" t="s">
        <v>1118</v>
      </c>
    </row>
    <row r="250" spans="1:8" x14ac:dyDescent="0.25">
      <c r="A250" t="s">
        <v>1119</v>
      </c>
      <c r="B250">
        <v>14</v>
      </c>
      <c r="C250" t="s">
        <v>1222</v>
      </c>
      <c r="D250" t="s">
        <v>1130</v>
      </c>
      <c r="E250" t="s">
        <v>1223</v>
      </c>
      <c r="F250" t="s">
        <v>1224</v>
      </c>
      <c r="G250" t="s">
        <v>1124</v>
      </c>
      <c r="H250" t="s">
        <v>1132</v>
      </c>
    </row>
    <row r="252" spans="1:8" x14ac:dyDescent="0.25">
      <c r="A252" t="s">
        <v>1116</v>
      </c>
    </row>
    <row r="253" spans="1:8" x14ac:dyDescent="0.25">
      <c r="A253" t="s">
        <v>1117</v>
      </c>
    </row>
    <row r="254" spans="1:8" x14ac:dyDescent="0.25">
      <c r="A254" t="s">
        <v>1118</v>
      </c>
    </row>
    <row r="255" spans="1:8" x14ac:dyDescent="0.25">
      <c r="A255" t="s">
        <v>1119</v>
      </c>
      <c r="B255">
        <v>15</v>
      </c>
      <c r="C255" t="s">
        <v>1225</v>
      </c>
      <c r="D255" t="s">
        <v>1130</v>
      </c>
      <c r="E255" t="s">
        <v>1226</v>
      </c>
      <c r="F255" t="s">
        <v>1224</v>
      </c>
      <c r="G255" t="s">
        <v>1124</v>
      </c>
      <c r="H255" t="s">
        <v>1148</v>
      </c>
    </row>
    <row r="257" spans="1:8" x14ac:dyDescent="0.25">
      <c r="A257" t="s">
        <v>1116</v>
      </c>
    </row>
    <row r="258" spans="1:8" x14ac:dyDescent="0.25">
      <c r="A258" t="s">
        <v>1117</v>
      </c>
    </row>
    <row r="259" spans="1:8" x14ac:dyDescent="0.25">
      <c r="A259" t="s">
        <v>1118</v>
      </c>
    </row>
    <row r="260" spans="1:8" x14ac:dyDescent="0.25">
      <c r="A260" t="s">
        <v>1119</v>
      </c>
      <c r="B260">
        <v>15</v>
      </c>
      <c r="C260" t="s">
        <v>1227</v>
      </c>
      <c r="D260" t="s">
        <v>1138</v>
      </c>
      <c r="E260" t="s">
        <v>1228</v>
      </c>
      <c r="F260" t="s">
        <v>1221</v>
      </c>
      <c r="G260" t="s">
        <v>1124</v>
      </c>
    </row>
    <row r="262" spans="1:8" x14ac:dyDescent="0.25">
      <c r="A262" t="s">
        <v>1116</v>
      </c>
    </row>
    <row r="263" spans="1:8" x14ac:dyDescent="0.25">
      <c r="A263" t="s">
        <v>1117</v>
      </c>
    </row>
    <row r="264" spans="1:8" x14ac:dyDescent="0.25">
      <c r="A264" t="s">
        <v>1118</v>
      </c>
    </row>
    <row r="265" spans="1:8" x14ac:dyDescent="0.25">
      <c r="A265" t="s">
        <v>1119</v>
      </c>
      <c r="B265">
        <v>16</v>
      </c>
      <c r="C265" t="s">
        <v>1229</v>
      </c>
      <c r="D265" t="s">
        <v>1138</v>
      </c>
      <c r="E265" t="s">
        <v>1152</v>
      </c>
      <c r="F265" t="s">
        <v>1221</v>
      </c>
      <c r="G265" t="s">
        <v>1124</v>
      </c>
    </row>
    <row r="267" spans="1:8" x14ac:dyDescent="0.25">
      <c r="A267" t="s">
        <v>1116</v>
      </c>
    </row>
    <row r="268" spans="1:8" x14ac:dyDescent="0.25">
      <c r="A268" t="s">
        <v>1117</v>
      </c>
    </row>
    <row r="269" spans="1:8" x14ac:dyDescent="0.25">
      <c r="A269" t="s">
        <v>1118</v>
      </c>
    </row>
    <row r="270" spans="1:8" x14ac:dyDescent="0.25">
      <c r="A270" t="s">
        <v>1119</v>
      </c>
      <c r="B270">
        <v>16</v>
      </c>
      <c r="C270" t="s">
        <v>1230</v>
      </c>
      <c r="D270" t="s">
        <v>1130</v>
      </c>
      <c r="E270" t="s">
        <v>1194</v>
      </c>
      <c r="F270" t="s">
        <v>1224</v>
      </c>
      <c r="G270" t="s">
        <v>1124</v>
      </c>
      <c r="H270" t="s">
        <v>1172</v>
      </c>
    </row>
    <row r="272" spans="1:8" x14ac:dyDescent="0.25">
      <c r="A272" t="s">
        <v>1116</v>
      </c>
    </row>
    <row r="273" spans="1:8" x14ac:dyDescent="0.25">
      <c r="A273" t="s">
        <v>1117</v>
      </c>
    </row>
    <row r="274" spans="1:8" x14ac:dyDescent="0.25">
      <c r="A274" t="s">
        <v>1118</v>
      </c>
    </row>
    <row r="275" spans="1:8" x14ac:dyDescent="0.25">
      <c r="A275" t="s">
        <v>1119</v>
      </c>
      <c r="B275">
        <v>17</v>
      </c>
      <c r="C275" t="s">
        <v>1231</v>
      </c>
      <c r="D275" t="s">
        <v>1138</v>
      </c>
      <c r="E275" t="s">
        <v>1228</v>
      </c>
      <c r="F275" t="s">
        <v>1232</v>
      </c>
      <c r="G275" t="s">
        <v>1124</v>
      </c>
    </row>
    <row r="277" spans="1:8" x14ac:dyDescent="0.25">
      <c r="A277" t="s">
        <v>1116</v>
      </c>
    </row>
    <row r="278" spans="1:8" x14ac:dyDescent="0.25">
      <c r="A278" t="s">
        <v>1117</v>
      </c>
    </row>
    <row r="279" spans="1:8" x14ac:dyDescent="0.25">
      <c r="A279" t="s">
        <v>1118</v>
      </c>
    </row>
    <row r="280" spans="1:8" x14ac:dyDescent="0.25">
      <c r="A280" t="s">
        <v>1119</v>
      </c>
      <c r="B280">
        <v>17</v>
      </c>
      <c r="C280" t="s">
        <v>1233</v>
      </c>
      <c r="D280" t="s">
        <v>1130</v>
      </c>
      <c r="E280" t="s">
        <v>1234</v>
      </c>
      <c r="F280" t="s">
        <v>1224</v>
      </c>
      <c r="G280" t="s">
        <v>1124</v>
      </c>
      <c r="H280" t="s">
        <v>1179</v>
      </c>
    </row>
    <row r="282" spans="1:8" x14ac:dyDescent="0.25">
      <c r="A282" t="s">
        <v>1116</v>
      </c>
    </row>
    <row r="283" spans="1:8" x14ac:dyDescent="0.25">
      <c r="A283" t="s">
        <v>1117</v>
      </c>
    </row>
    <row r="284" spans="1:8" x14ac:dyDescent="0.25">
      <c r="A284" t="s">
        <v>1118</v>
      </c>
    </row>
    <row r="285" spans="1:8" x14ac:dyDescent="0.25">
      <c r="A285" t="s">
        <v>1119</v>
      </c>
      <c r="B285">
        <v>18</v>
      </c>
      <c r="C285" t="s">
        <v>1235</v>
      </c>
      <c r="D285" t="s">
        <v>1138</v>
      </c>
      <c r="E285" t="s">
        <v>1152</v>
      </c>
      <c r="F285" t="s">
        <v>1232</v>
      </c>
      <c r="G285" t="s">
        <v>1124</v>
      </c>
    </row>
    <row r="287" spans="1:8" x14ac:dyDescent="0.25">
      <c r="A287" t="s">
        <v>1116</v>
      </c>
    </row>
    <row r="288" spans="1:8" x14ac:dyDescent="0.25">
      <c r="A288" t="s">
        <v>1117</v>
      </c>
    </row>
    <row r="289" spans="1:8" x14ac:dyDescent="0.25">
      <c r="A289" t="s">
        <v>1118</v>
      </c>
    </row>
    <row r="290" spans="1:8" x14ac:dyDescent="0.25">
      <c r="A290" t="s">
        <v>1119</v>
      </c>
      <c r="B290">
        <v>18</v>
      </c>
      <c r="C290" t="s">
        <v>1236</v>
      </c>
      <c r="D290" t="s">
        <v>1130</v>
      </c>
      <c r="E290" t="s">
        <v>1135</v>
      </c>
      <c r="F290" t="s">
        <v>1237</v>
      </c>
      <c r="G290" t="s">
        <v>1124</v>
      </c>
      <c r="H290" t="s">
        <v>1132</v>
      </c>
    </row>
    <row r="292" spans="1:8" x14ac:dyDescent="0.25">
      <c r="A292" t="s">
        <v>1116</v>
      </c>
    </row>
    <row r="293" spans="1:8" x14ac:dyDescent="0.25">
      <c r="A293" t="s">
        <v>1117</v>
      </c>
    </row>
    <row r="294" spans="1:8" x14ac:dyDescent="0.25">
      <c r="A294" t="s">
        <v>1118</v>
      </c>
    </row>
    <row r="295" spans="1:8" x14ac:dyDescent="0.25">
      <c r="A295" t="s">
        <v>1119</v>
      </c>
      <c r="B295">
        <v>19</v>
      </c>
      <c r="C295" t="s">
        <v>1238</v>
      </c>
      <c r="D295" t="s">
        <v>1130</v>
      </c>
      <c r="E295" t="s">
        <v>1171</v>
      </c>
      <c r="F295" t="s">
        <v>1237</v>
      </c>
      <c r="G295" t="s">
        <v>1124</v>
      </c>
      <c r="H295" t="s">
        <v>1148</v>
      </c>
    </row>
    <row r="297" spans="1:8" x14ac:dyDescent="0.25">
      <c r="A297" t="s">
        <v>1116</v>
      </c>
    </row>
    <row r="298" spans="1:8" x14ac:dyDescent="0.25">
      <c r="A298" t="s">
        <v>1117</v>
      </c>
    </row>
    <row r="299" spans="1:8" x14ac:dyDescent="0.25">
      <c r="A299" t="s">
        <v>1118</v>
      </c>
    </row>
    <row r="300" spans="1:8" x14ac:dyDescent="0.25">
      <c r="A300" t="s">
        <v>1119</v>
      </c>
      <c r="B300">
        <v>20</v>
      </c>
      <c r="C300" t="s">
        <v>1239</v>
      </c>
      <c r="D300" t="s">
        <v>1130</v>
      </c>
      <c r="E300" t="s">
        <v>1240</v>
      </c>
      <c r="F300" t="s">
        <v>1237</v>
      </c>
      <c r="G300" t="s">
        <v>1124</v>
      </c>
      <c r="H300" t="s">
        <v>1172</v>
      </c>
    </row>
    <row r="302" spans="1:8" x14ac:dyDescent="0.25">
      <c r="A302" t="s">
        <v>1116</v>
      </c>
    </row>
    <row r="303" spans="1:8" x14ac:dyDescent="0.25">
      <c r="A303" t="s">
        <v>1117</v>
      </c>
    </row>
    <row r="304" spans="1:8" x14ac:dyDescent="0.25">
      <c r="A304" t="s">
        <v>1118</v>
      </c>
    </row>
    <row r="305" spans="1:8" x14ac:dyDescent="0.25">
      <c r="A305" t="s">
        <v>1119</v>
      </c>
      <c r="B305">
        <v>21</v>
      </c>
      <c r="C305" t="s">
        <v>1238</v>
      </c>
      <c r="D305" t="s">
        <v>1130</v>
      </c>
      <c r="E305" t="s">
        <v>1241</v>
      </c>
      <c r="F305" t="s">
        <v>1237</v>
      </c>
      <c r="G305" t="s">
        <v>1124</v>
      </c>
      <c r="H305" t="s">
        <v>1179</v>
      </c>
    </row>
    <row r="307" spans="1:8" x14ac:dyDescent="0.25">
      <c r="A307" t="s">
        <v>1116</v>
      </c>
    </row>
    <row r="308" spans="1:8" x14ac:dyDescent="0.25">
      <c r="A308" t="s">
        <v>1117</v>
      </c>
    </row>
    <row r="309" spans="1:8" x14ac:dyDescent="0.25">
      <c r="A309" t="s">
        <v>1118</v>
      </c>
    </row>
    <row r="310" spans="1:8" x14ac:dyDescent="0.25">
      <c r="A310" t="s">
        <v>1119</v>
      </c>
      <c r="B310">
        <v>22</v>
      </c>
      <c r="C310" t="s">
        <v>1242</v>
      </c>
      <c r="D310" t="s">
        <v>1130</v>
      </c>
      <c r="E310" t="s">
        <v>1243</v>
      </c>
      <c r="F310" t="s">
        <v>1237</v>
      </c>
      <c r="G310" t="s">
        <v>1124</v>
      </c>
      <c r="H310" t="s">
        <v>1186</v>
      </c>
    </row>
    <row r="312" spans="1:8" x14ac:dyDescent="0.25">
      <c r="A312" t="s">
        <v>1116</v>
      </c>
    </row>
    <row r="313" spans="1:8" x14ac:dyDescent="0.25">
      <c r="A313" t="s">
        <v>1117</v>
      </c>
    </row>
    <row r="314" spans="1:8" x14ac:dyDescent="0.25">
      <c r="A314" t="s">
        <v>1118</v>
      </c>
    </row>
    <row r="315" spans="1:8" x14ac:dyDescent="0.25">
      <c r="A315" t="s">
        <v>1119</v>
      </c>
      <c r="B315">
        <v>23</v>
      </c>
      <c r="C315" t="s">
        <v>1244</v>
      </c>
      <c r="D315" t="s">
        <v>1130</v>
      </c>
      <c r="E315" t="s">
        <v>1122</v>
      </c>
      <c r="F315" t="s">
        <v>1245</v>
      </c>
      <c r="G315" t="s">
        <v>1124</v>
      </c>
      <c r="H315" t="s">
        <v>1132</v>
      </c>
    </row>
    <row r="317" spans="1:8" x14ac:dyDescent="0.25">
      <c r="A317" t="s">
        <v>1116</v>
      </c>
    </row>
    <row r="318" spans="1:8" x14ac:dyDescent="0.25">
      <c r="A318" t="s">
        <v>1117</v>
      </c>
    </row>
    <row r="319" spans="1:8" x14ac:dyDescent="0.25">
      <c r="A319" t="s">
        <v>1118</v>
      </c>
    </row>
    <row r="320" spans="1:8" x14ac:dyDescent="0.25">
      <c r="A320" t="s">
        <v>1119</v>
      </c>
      <c r="B320">
        <v>24</v>
      </c>
      <c r="C320" t="s">
        <v>1246</v>
      </c>
      <c r="D320" t="s">
        <v>1130</v>
      </c>
      <c r="E320" t="s">
        <v>1247</v>
      </c>
      <c r="F320" t="s">
        <v>1245</v>
      </c>
      <c r="G320" t="s">
        <v>1124</v>
      </c>
      <c r="H320" t="s">
        <v>1148</v>
      </c>
    </row>
    <row r="322" spans="1:8" x14ac:dyDescent="0.25">
      <c r="A322" t="s">
        <v>1116</v>
      </c>
    </row>
    <row r="323" spans="1:8" x14ac:dyDescent="0.25">
      <c r="A323" t="s">
        <v>1117</v>
      </c>
    </row>
    <row r="324" spans="1:8" x14ac:dyDescent="0.25">
      <c r="A324" t="s">
        <v>1118</v>
      </c>
    </row>
    <row r="325" spans="1:8" x14ac:dyDescent="0.25">
      <c r="A325" t="s">
        <v>1119</v>
      </c>
      <c r="B325">
        <v>25</v>
      </c>
      <c r="C325" t="s">
        <v>1248</v>
      </c>
      <c r="D325" t="s">
        <v>1130</v>
      </c>
      <c r="E325" t="s">
        <v>1249</v>
      </c>
      <c r="F325" t="s">
        <v>1245</v>
      </c>
      <c r="G325" t="s">
        <v>1124</v>
      </c>
      <c r="H325" t="s">
        <v>1172</v>
      </c>
    </row>
    <row r="327" spans="1:8" x14ac:dyDescent="0.25">
      <c r="A327" t="s">
        <v>1116</v>
      </c>
    </row>
    <row r="328" spans="1:8" x14ac:dyDescent="0.25">
      <c r="A328" t="s">
        <v>1117</v>
      </c>
    </row>
    <row r="329" spans="1:8" x14ac:dyDescent="0.25">
      <c r="A329" t="s">
        <v>1118</v>
      </c>
    </row>
    <row r="330" spans="1:8" x14ac:dyDescent="0.25">
      <c r="A330" t="s">
        <v>1119</v>
      </c>
      <c r="B330">
        <v>26</v>
      </c>
      <c r="C330" t="s">
        <v>1250</v>
      </c>
      <c r="D330" t="s">
        <v>1130</v>
      </c>
      <c r="E330" t="s">
        <v>1251</v>
      </c>
      <c r="F330" t="s">
        <v>1245</v>
      </c>
      <c r="G330" t="s">
        <v>1124</v>
      </c>
      <c r="H330" t="s">
        <v>1179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2F1A-80B1-4A9D-8E5D-B49A2F791126}">
  <dimension ref="A3:A27"/>
  <sheetViews>
    <sheetView topLeftCell="A4" workbookViewId="0">
      <selection activeCell="A18" sqref="A18"/>
    </sheetView>
  </sheetViews>
  <sheetFormatPr defaultRowHeight="15" x14ac:dyDescent="0.25"/>
  <sheetData>
    <row r="3" spans="1:1" x14ac:dyDescent="0.25">
      <c r="A3" t="s">
        <v>1252</v>
      </c>
    </row>
    <row r="4" spans="1:1" x14ac:dyDescent="0.25">
      <c r="A4" t="s">
        <v>1253</v>
      </c>
    </row>
    <row r="6" spans="1:1" x14ac:dyDescent="0.25">
      <c r="A6" t="s">
        <v>1255</v>
      </c>
    </row>
    <row r="8" spans="1:1" x14ac:dyDescent="0.25">
      <c r="A8" t="s">
        <v>1257</v>
      </c>
    </row>
    <row r="10" spans="1:1" x14ac:dyDescent="0.25">
      <c r="A10" t="s">
        <v>1264</v>
      </c>
    </row>
    <row r="12" spans="1:1" x14ac:dyDescent="0.25">
      <c r="A12" t="s">
        <v>1609</v>
      </c>
    </row>
    <row r="15" spans="1:1" x14ac:dyDescent="0.25">
      <c r="A15" t="s">
        <v>1610</v>
      </c>
    </row>
    <row r="17" spans="1:1" x14ac:dyDescent="0.25">
      <c r="A17" t="s">
        <v>1617</v>
      </c>
    </row>
    <row r="20" spans="1:1" x14ac:dyDescent="0.25">
      <c r="A20" t="s">
        <v>1611</v>
      </c>
    </row>
    <row r="21" spans="1:1" x14ac:dyDescent="0.25">
      <c r="A21" t="s">
        <v>1612</v>
      </c>
    </row>
    <row r="22" spans="1:1" x14ac:dyDescent="0.25">
      <c r="A22" t="s">
        <v>1613</v>
      </c>
    </row>
    <row r="23" spans="1:1" x14ac:dyDescent="0.25">
      <c r="A23" t="s">
        <v>1614</v>
      </c>
    </row>
    <row r="25" spans="1:1" x14ac:dyDescent="0.25">
      <c r="A25" t="s">
        <v>1615</v>
      </c>
    </row>
    <row r="27" spans="1:1" x14ac:dyDescent="0.25">
      <c r="A27" t="s">
        <v>1616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C3AA-F31F-4CBB-970C-D3F76CBF0BE4}">
  <dimension ref="A1:P258"/>
  <sheetViews>
    <sheetView topLeftCell="A2" workbookViewId="0">
      <selection activeCell="J2" sqref="J1:P1048576"/>
    </sheetView>
  </sheetViews>
  <sheetFormatPr defaultRowHeight="15" x14ac:dyDescent="0.25"/>
  <cols>
    <col min="1" max="1" width="9.140625" style="1"/>
    <col min="2" max="2" width="26.7109375" bestFit="1" customWidth="1"/>
    <col min="6" max="6" width="9.140625" style="1"/>
    <col min="8" max="8" width="26.5703125" bestFit="1" customWidth="1"/>
  </cols>
  <sheetData>
    <row r="1" spans="1:16" x14ac:dyDescent="0.25">
      <c r="A1" s="1" t="s">
        <v>0</v>
      </c>
      <c r="F1" s="1" t="s">
        <v>0</v>
      </c>
      <c r="J1" s="1" t="s">
        <v>0</v>
      </c>
      <c r="O1" s="1" t="s">
        <v>0</v>
      </c>
    </row>
    <row r="2" spans="1:16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504</v>
      </c>
      <c r="G2" t="s">
        <v>505</v>
      </c>
      <c r="J2" s="1" t="s">
        <v>1</v>
      </c>
      <c r="K2" t="s">
        <v>2</v>
      </c>
      <c r="L2" t="s">
        <v>3</v>
      </c>
      <c r="M2" t="s">
        <v>4</v>
      </c>
      <c r="N2" t="s">
        <v>5</v>
      </c>
      <c r="O2" s="1" t="s">
        <v>504</v>
      </c>
      <c r="P2" t="s">
        <v>505</v>
      </c>
    </row>
    <row r="3" spans="1:16" x14ac:dyDescent="0.25">
      <c r="A3" s="1" t="s">
        <v>6</v>
      </c>
      <c r="B3" t="s">
        <v>1601</v>
      </c>
      <c r="C3" t="s">
        <v>7</v>
      </c>
      <c r="D3">
        <v>8</v>
      </c>
      <c r="E3" t="s">
        <v>152</v>
      </c>
      <c r="F3" s="1">
        <v>1</v>
      </c>
      <c r="G3">
        <v>5</v>
      </c>
      <c r="H3" t="e">
        <f>TRIM(VLOOKUP(G3,ChangeList!$J$2:$L$21,2,FALSE))</f>
        <v>#N/A</v>
      </c>
      <c r="I3" t="str">
        <f>IF(ISNA(H3),"Skip",TRIM(H3))</f>
        <v>Skip</v>
      </c>
      <c r="J3" s="1" t="str">
        <f>A3</f>
        <v>1 / 5</v>
      </c>
      <c r="K3" t="str">
        <f>IF(I3="Skip",TRIM(B3),I3)</f>
        <v>Gerrit Cole SP | NYY</v>
      </c>
      <c r="L3" t="str">
        <f>C3</f>
        <v>17 sec</v>
      </c>
      <c r="M3">
        <f>D3</f>
        <v>8</v>
      </c>
      <c r="N3" t="str">
        <f>E3</f>
        <v>#7 P</v>
      </c>
      <c r="O3" s="1">
        <f>F3</f>
        <v>1</v>
      </c>
      <c r="P3">
        <f>G3</f>
        <v>5</v>
      </c>
    </row>
    <row r="4" spans="1:16" x14ac:dyDescent="0.25">
      <c r="A4" s="1" t="s">
        <v>9</v>
      </c>
      <c r="B4" t="s">
        <v>1592</v>
      </c>
      <c r="C4" t="s">
        <v>10</v>
      </c>
      <c r="D4">
        <v>33</v>
      </c>
      <c r="E4" t="s">
        <v>340</v>
      </c>
      <c r="F4" s="1">
        <v>2</v>
      </c>
      <c r="G4">
        <v>12</v>
      </c>
      <c r="H4" t="e">
        <f>TRIM(VLOOKUP(G4,ChangeList!$J$2:$L$21,2,FALSE))</f>
        <v>#N/A</v>
      </c>
      <c r="I4" t="str">
        <f t="shared" ref="I4:I67" si="0">IF(ISNA(H4),"Skip",TRIM(H4))</f>
        <v>Skip</v>
      </c>
      <c r="J4" s="1" t="str">
        <f t="shared" ref="J4:J67" si="1">A4</f>
        <v>2 / 12</v>
      </c>
      <c r="K4" t="str">
        <f t="shared" ref="K4:K67" si="2">IF(I4="Skip",TRIM(B4),I4)</f>
        <v>Jacob deGrom SP | NYM</v>
      </c>
      <c r="L4" t="str">
        <f t="shared" ref="L4:L67" si="3">C4</f>
        <v>38 sec</v>
      </c>
      <c r="M4">
        <f t="shared" ref="M4:M67" si="4">D4</f>
        <v>33</v>
      </c>
      <c r="N4" t="str">
        <f t="shared" ref="N4:N67" si="5">E4</f>
        <v>#18 P</v>
      </c>
      <c r="O4" s="1">
        <f t="shared" ref="O4:O67" si="6">F4</f>
        <v>2</v>
      </c>
      <c r="P4">
        <f t="shared" ref="P4:P67" si="7">G4</f>
        <v>12</v>
      </c>
    </row>
    <row r="5" spans="1:16" x14ac:dyDescent="0.25">
      <c r="A5" s="1" t="s">
        <v>12</v>
      </c>
      <c r="B5" t="s">
        <v>1581</v>
      </c>
      <c r="C5" t="s">
        <v>13</v>
      </c>
      <c r="D5">
        <v>26</v>
      </c>
      <c r="E5" t="s">
        <v>1580</v>
      </c>
      <c r="F5" s="1">
        <v>3</v>
      </c>
      <c r="G5">
        <v>21</v>
      </c>
      <c r="H5" t="e">
        <f>TRIM(VLOOKUP(G5,ChangeList!$J$2:$L$21,2,FALSE))</f>
        <v>#N/A</v>
      </c>
      <c r="I5" t="str">
        <f t="shared" si="0"/>
        <v>Skip</v>
      </c>
      <c r="J5" s="1" t="str">
        <f t="shared" si="1"/>
        <v>3 / 21</v>
      </c>
      <c r="K5" t="str">
        <f t="shared" si="2"/>
        <v>Aaron Judge RF | NYY</v>
      </c>
      <c r="L5" t="str">
        <f t="shared" si="3"/>
        <v>11 sec</v>
      </c>
      <c r="M5">
        <f t="shared" si="4"/>
        <v>26</v>
      </c>
      <c r="N5" t="str">
        <f t="shared" si="5"/>
        <v>#7 OF</v>
      </c>
      <c r="O5" s="1">
        <f t="shared" si="6"/>
        <v>3</v>
      </c>
      <c r="P5">
        <f t="shared" si="7"/>
        <v>21</v>
      </c>
    </row>
    <row r="6" spans="1:16" x14ac:dyDescent="0.25">
      <c r="A6" s="1" t="s">
        <v>15</v>
      </c>
      <c r="B6" t="s">
        <v>1571</v>
      </c>
      <c r="C6" t="s">
        <v>16</v>
      </c>
      <c r="D6">
        <v>484</v>
      </c>
      <c r="E6" t="s">
        <v>1570</v>
      </c>
      <c r="F6" s="1">
        <v>4</v>
      </c>
      <c r="G6">
        <v>28</v>
      </c>
      <c r="H6" t="e">
        <f>TRIM(VLOOKUP(G6,ChangeList!$J$2:$L$21,2,FALSE))</f>
        <v>#N/A</v>
      </c>
      <c r="I6" t="str">
        <f t="shared" si="0"/>
        <v>Skip</v>
      </c>
      <c r="J6" s="1" t="str">
        <f t="shared" si="1"/>
        <v>4 / 28</v>
      </c>
      <c r="K6" t="str">
        <f t="shared" si="2"/>
        <v>Bryce Harper RF | PHI</v>
      </c>
      <c r="L6" t="str">
        <f t="shared" si="3"/>
        <v>16 sec</v>
      </c>
      <c r="M6">
        <f t="shared" si="4"/>
        <v>484</v>
      </c>
      <c r="N6" t="str">
        <f t="shared" si="5"/>
        <v>#80 OF</v>
      </c>
      <c r="O6" s="1">
        <f t="shared" si="6"/>
        <v>4</v>
      </c>
      <c r="P6">
        <f t="shared" si="7"/>
        <v>28</v>
      </c>
    </row>
    <row r="7" spans="1:16" x14ac:dyDescent="0.25">
      <c r="A7" s="1" t="s">
        <v>18</v>
      </c>
      <c r="B7" t="s">
        <v>827</v>
      </c>
      <c r="C7" t="s">
        <v>10</v>
      </c>
      <c r="D7">
        <v>526</v>
      </c>
      <c r="E7" t="s">
        <v>1558</v>
      </c>
      <c r="F7" s="1">
        <v>5</v>
      </c>
      <c r="G7">
        <v>37</v>
      </c>
      <c r="H7" t="e">
        <f>TRIM(VLOOKUP(G7,ChangeList!$J$2:$L$21,2,FALSE))</f>
        <v>#N/A</v>
      </c>
      <c r="I7" t="str">
        <f t="shared" si="0"/>
        <v>Skip</v>
      </c>
      <c r="J7" s="1" t="str">
        <f t="shared" si="1"/>
        <v>5 / 37</v>
      </c>
      <c r="K7" t="str">
        <f t="shared" si="2"/>
        <v>Josh Donaldson 3B | MIN</v>
      </c>
      <c r="L7" t="str">
        <f t="shared" si="3"/>
        <v>38 sec</v>
      </c>
      <c r="M7">
        <f t="shared" si="4"/>
        <v>526</v>
      </c>
      <c r="N7" t="str">
        <f t="shared" si="5"/>
        <v>#36 3B</v>
      </c>
      <c r="O7" s="1">
        <f t="shared" si="6"/>
        <v>5</v>
      </c>
      <c r="P7">
        <f t="shared" si="7"/>
        <v>37</v>
      </c>
    </row>
    <row r="8" spans="1:16" x14ac:dyDescent="0.25">
      <c r="A8" s="1" t="s">
        <v>20</v>
      </c>
      <c r="B8" t="s">
        <v>1550</v>
      </c>
      <c r="C8" t="s">
        <v>21</v>
      </c>
      <c r="D8">
        <v>150</v>
      </c>
      <c r="E8" t="s">
        <v>281</v>
      </c>
      <c r="F8" s="1">
        <v>6</v>
      </c>
      <c r="G8">
        <v>44</v>
      </c>
      <c r="H8" t="e">
        <f>TRIM(VLOOKUP(G8,ChangeList!$J$2:$L$21,2,FALSE))</f>
        <v>#N/A</v>
      </c>
      <c r="I8" t="str">
        <f t="shared" si="0"/>
        <v>Skip</v>
      </c>
      <c r="J8" s="1" t="str">
        <f t="shared" si="1"/>
        <v>6 / 44</v>
      </c>
      <c r="K8" t="str">
        <f t="shared" si="2"/>
        <v>Max Muncy 2B | LAD</v>
      </c>
      <c r="L8" t="str">
        <f t="shared" si="3"/>
        <v>10 sec</v>
      </c>
      <c r="M8">
        <f t="shared" si="4"/>
        <v>150</v>
      </c>
      <c r="N8" t="str">
        <f t="shared" si="5"/>
        <v>#8 2B</v>
      </c>
      <c r="O8" s="1">
        <f t="shared" si="6"/>
        <v>6</v>
      </c>
      <c r="P8">
        <f t="shared" si="7"/>
        <v>44</v>
      </c>
    </row>
    <row r="9" spans="1:16" x14ac:dyDescent="0.25">
      <c r="A9" s="1" t="s">
        <v>23</v>
      </c>
      <c r="B9" t="s">
        <v>1535</v>
      </c>
      <c r="C9" t="s">
        <v>24</v>
      </c>
      <c r="D9">
        <v>206</v>
      </c>
      <c r="E9" t="s">
        <v>1534</v>
      </c>
      <c r="F9" s="1">
        <v>7</v>
      </c>
      <c r="G9">
        <v>53</v>
      </c>
      <c r="H9" t="e">
        <f>TRIM(VLOOKUP(G9,ChangeList!$J$2:$L$21,2,FALSE))</f>
        <v>#N/A</v>
      </c>
      <c r="I9" t="str">
        <f t="shared" si="0"/>
        <v>Skip</v>
      </c>
      <c r="J9" s="1" t="str">
        <f t="shared" si="1"/>
        <v>7 / 53</v>
      </c>
      <c r="K9" t="str">
        <f t="shared" si="2"/>
        <v>Josh Hader RP | MIL</v>
      </c>
      <c r="L9" t="str">
        <f t="shared" si="3"/>
        <v>24 sec</v>
      </c>
      <c r="M9">
        <f t="shared" si="4"/>
        <v>206</v>
      </c>
      <c r="N9" t="str">
        <f t="shared" si="5"/>
        <v>#142 P</v>
      </c>
      <c r="O9" s="1">
        <f t="shared" si="6"/>
        <v>7</v>
      </c>
      <c r="P9">
        <f t="shared" si="7"/>
        <v>53</v>
      </c>
    </row>
    <row r="10" spans="1:16" x14ac:dyDescent="0.25">
      <c r="A10" s="1" t="s">
        <v>26</v>
      </c>
      <c r="B10" t="s">
        <v>854</v>
      </c>
      <c r="C10" t="s">
        <v>27</v>
      </c>
      <c r="D10">
        <v>550</v>
      </c>
      <c r="E10" t="s">
        <v>1522</v>
      </c>
      <c r="F10" s="1">
        <v>8</v>
      </c>
      <c r="G10">
        <v>60</v>
      </c>
      <c r="H10" t="e">
        <f>TRIM(VLOOKUP(G10,ChangeList!$J$2:$L$21,2,FALSE))</f>
        <v>#N/A</v>
      </c>
      <c r="I10" t="str">
        <f t="shared" si="0"/>
        <v>Skip</v>
      </c>
      <c r="J10" s="1" t="str">
        <f t="shared" si="1"/>
        <v>8 / 60</v>
      </c>
      <c r="K10" t="str">
        <f t="shared" si="2"/>
        <v>Josh Bell 1B | PIT</v>
      </c>
      <c r="L10" t="str">
        <f t="shared" si="3"/>
        <v>44 sec</v>
      </c>
      <c r="M10">
        <f t="shared" si="4"/>
        <v>550</v>
      </c>
      <c r="N10" t="str">
        <f t="shared" si="5"/>
        <v>#38 1B</v>
      </c>
      <c r="O10" s="1">
        <f t="shared" si="6"/>
        <v>8</v>
      </c>
      <c r="P10">
        <f t="shared" si="7"/>
        <v>60</v>
      </c>
    </row>
    <row r="11" spans="1:16" x14ac:dyDescent="0.25">
      <c r="A11" s="1" t="s">
        <v>28</v>
      </c>
      <c r="B11" t="s">
        <v>1509</v>
      </c>
      <c r="C11" t="s">
        <v>29</v>
      </c>
      <c r="D11">
        <v>619</v>
      </c>
      <c r="E11" t="s">
        <v>1508</v>
      </c>
      <c r="F11" s="1">
        <v>9</v>
      </c>
      <c r="G11">
        <v>69</v>
      </c>
      <c r="H11" t="e">
        <f>TRIM(VLOOKUP(G11,ChangeList!$J$2:$L$21,2,FALSE))</f>
        <v>#N/A</v>
      </c>
      <c r="I11" t="str">
        <f t="shared" si="0"/>
        <v>Skip</v>
      </c>
      <c r="J11" s="1" t="str">
        <f t="shared" si="1"/>
        <v>9 / 69</v>
      </c>
      <c r="K11" t="str">
        <f t="shared" si="2"/>
        <v>Yasmani Grandal C | CHW</v>
      </c>
      <c r="L11" t="str">
        <f t="shared" si="3"/>
        <v>43 sec</v>
      </c>
      <c r="M11">
        <f t="shared" si="4"/>
        <v>619</v>
      </c>
      <c r="N11" t="str">
        <f t="shared" si="5"/>
        <v>#21 C</v>
      </c>
      <c r="O11" s="1">
        <f t="shared" si="6"/>
        <v>9</v>
      </c>
      <c r="P11">
        <f t="shared" si="7"/>
        <v>69</v>
      </c>
    </row>
    <row r="12" spans="1:16" x14ac:dyDescent="0.25">
      <c r="A12" s="1" t="s">
        <v>31</v>
      </c>
      <c r="B12" t="s">
        <v>1501</v>
      </c>
      <c r="C12" t="s">
        <v>32</v>
      </c>
      <c r="D12">
        <v>265</v>
      </c>
      <c r="E12" t="s">
        <v>1500</v>
      </c>
      <c r="F12" s="1">
        <v>10</v>
      </c>
      <c r="G12">
        <v>76</v>
      </c>
      <c r="H12" t="e">
        <f>TRIM(VLOOKUP(G12,ChangeList!$J$2:$L$21,2,FALSE))</f>
        <v>#N/A</v>
      </c>
      <c r="I12" t="str">
        <f t="shared" si="0"/>
        <v>Skip</v>
      </c>
      <c r="J12" s="1" t="str">
        <f t="shared" si="1"/>
        <v>10 / 76</v>
      </c>
      <c r="K12" t="str">
        <f t="shared" si="2"/>
        <v>Shohei Ohtani DH | LAA</v>
      </c>
      <c r="L12" t="str">
        <f t="shared" si="3"/>
        <v>47 sec</v>
      </c>
      <c r="M12">
        <f t="shared" si="4"/>
        <v>265</v>
      </c>
      <c r="N12" t="str">
        <f t="shared" si="5"/>
        <v>#83 U</v>
      </c>
      <c r="O12" s="1">
        <f t="shared" si="6"/>
        <v>10</v>
      </c>
      <c r="P12">
        <f t="shared" si="7"/>
        <v>76</v>
      </c>
    </row>
    <row r="13" spans="1:16" x14ac:dyDescent="0.25">
      <c r="A13" s="1" t="s">
        <v>34</v>
      </c>
      <c r="B13" t="s">
        <v>886</v>
      </c>
      <c r="C13" t="s">
        <v>35</v>
      </c>
      <c r="D13">
        <v>589</v>
      </c>
      <c r="E13" t="s">
        <v>1489</v>
      </c>
      <c r="F13" s="1">
        <v>11</v>
      </c>
      <c r="G13">
        <v>85</v>
      </c>
      <c r="H13" t="e">
        <f>TRIM(VLOOKUP(G13,ChangeList!$J$2:$L$21,2,FALSE))</f>
        <v>#N/A</v>
      </c>
      <c r="I13" t="str">
        <f t="shared" si="0"/>
        <v>Skip</v>
      </c>
      <c r="J13" s="1" t="str">
        <f t="shared" si="1"/>
        <v>11 / 85</v>
      </c>
      <c r="K13" t="str">
        <f t="shared" si="2"/>
        <v>Marcus Semien SS | OAK</v>
      </c>
      <c r="L13" t="str">
        <f t="shared" si="3"/>
        <v>22 sec</v>
      </c>
      <c r="M13">
        <f t="shared" si="4"/>
        <v>589</v>
      </c>
      <c r="N13" t="str">
        <f t="shared" si="5"/>
        <v>#40 SS</v>
      </c>
      <c r="O13" s="1">
        <f t="shared" si="6"/>
        <v>11</v>
      </c>
      <c r="P13">
        <f t="shared" si="7"/>
        <v>85</v>
      </c>
    </row>
    <row r="14" spans="1:16" x14ac:dyDescent="0.25">
      <c r="A14" s="1" t="s">
        <v>36</v>
      </c>
      <c r="B14" t="s">
        <v>1481</v>
      </c>
      <c r="C14" t="s">
        <v>37</v>
      </c>
      <c r="D14">
        <v>256</v>
      </c>
      <c r="E14" t="s">
        <v>432</v>
      </c>
      <c r="F14" s="1">
        <v>12</v>
      </c>
      <c r="G14">
        <v>92</v>
      </c>
      <c r="H14" t="e">
        <f>TRIM(VLOOKUP(G14,ChangeList!$J$2:$L$21,2,FALSE))</f>
        <v>#N/A</v>
      </c>
      <c r="I14" t="str">
        <f t="shared" si="0"/>
        <v>Skip</v>
      </c>
      <c r="J14" s="1" t="str">
        <f t="shared" si="1"/>
        <v>12 / 92</v>
      </c>
      <c r="K14" t="str">
        <f t="shared" si="2"/>
        <v>Michael Conforto RF | NYM</v>
      </c>
      <c r="L14" t="str">
        <f t="shared" si="3"/>
        <v>40 sec</v>
      </c>
      <c r="M14">
        <f t="shared" si="4"/>
        <v>256</v>
      </c>
      <c r="N14" t="str">
        <f t="shared" si="5"/>
        <v>#40 OF</v>
      </c>
      <c r="O14" s="1">
        <f t="shared" si="6"/>
        <v>12</v>
      </c>
      <c r="P14">
        <f t="shared" si="7"/>
        <v>92</v>
      </c>
    </row>
    <row r="15" spans="1:16" x14ac:dyDescent="0.25">
      <c r="A15" s="1" t="s">
        <v>39</v>
      </c>
      <c r="B15" t="s">
        <v>1470</v>
      </c>
      <c r="C15" t="s">
        <v>40</v>
      </c>
      <c r="D15">
        <v>1810</v>
      </c>
      <c r="E15" t="s">
        <v>1469</v>
      </c>
      <c r="F15" s="1">
        <v>13</v>
      </c>
      <c r="G15">
        <v>101</v>
      </c>
      <c r="H15" t="e">
        <f>TRIM(VLOOKUP(G15,ChangeList!$J$2:$L$21,2,FALSE))</f>
        <v>#N/A</v>
      </c>
      <c r="I15" t="str">
        <f t="shared" si="0"/>
        <v>Skip</v>
      </c>
      <c r="J15" s="1" t="str">
        <f t="shared" si="1"/>
        <v>13 / 101</v>
      </c>
      <c r="K15" t="str">
        <f t="shared" si="2"/>
        <v>Andrew McCutchen LF | PHI</v>
      </c>
      <c r="L15" t="str">
        <f t="shared" si="3"/>
        <v>42 sec</v>
      </c>
      <c r="M15">
        <f t="shared" si="4"/>
        <v>1810</v>
      </c>
      <c r="N15" t="str">
        <f t="shared" si="5"/>
        <v>#325 OF</v>
      </c>
      <c r="O15" s="1">
        <f t="shared" si="6"/>
        <v>13</v>
      </c>
      <c r="P15">
        <f t="shared" si="7"/>
        <v>101</v>
      </c>
    </row>
    <row r="16" spans="1:16" x14ac:dyDescent="0.25">
      <c r="A16" s="1" t="s">
        <v>42</v>
      </c>
      <c r="B16" t="s">
        <v>856</v>
      </c>
      <c r="C16" t="s">
        <v>43</v>
      </c>
      <c r="D16">
        <v>519</v>
      </c>
      <c r="E16" t="s">
        <v>1462</v>
      </c>
      <c r="F16" s="1">
        <v>14</v>
      </c>
      <c r="G16">
        <v>108</v>
      </c>
      <c r="H16" t="e">
        <f>TRIM(VLOOKUP(G16,ChangeList!$J$2:$L$21,2,FALSE))</f>
        <v>#N/A</v>
      </c>
      <c r="I16" t="str">
        <f t="shared" si="0"/>
        <v>Skip</v>
      </c>
      <c r="J16" s="1" t="str">
        <f t="shared" si="1"/>
        <v>14 / 108</v>
      </c>
      <c r="K16" t="str">
        <f t="shared" si="2"/>
        <v>Carlos Santana 1B | CLE</v>
      </c>
      <c r="L16" t="str">
        <f t="shared" si="3"/>
        <v>5 sec</v>
      </c>
      <c r="M16">
        <f t="shared" si="4"/>
        <v>519</v>
      </c>
      <c r="N16" t="str">
        <f t="shared" si="5"/>
        <v>#33 1B</v>
      </c>
      <c r="O16" s="1">
        <f t="shared" si="6"/>
        <v>14</v>
      </c>
      <c r="P16">
        <f t="shared" si="7"/>
        <v>108</v>
      </c>
    </row>
    <row r="17" spans="1:16" x14ac:dyDescent="0.25">
      <c r="A17" s="1" t="s">
        <v>44</v>
      </c>
      <c r="B17" t="s">
        <v>1448</v>
      </c>
      <c r="C17" t="s">
        <v>45</v>
      </c>
      <c r="D17">
        <v>1689</v>
      </c>
      <c r="E17" t="s">
        <v>1447</v>
      </c>
      <c r="F17" s="1">
        <v>15</v>
      </c>
      <c r="G17">
        <v>117</v>
      </c>
      <c r="H17" t="e">
        <f>TRIM(VLOOKUP(G17,ChangeList!$J$2:$L$21,2,FALSE))</f>
        <v>#N/A</v>
      </c>
      <c r="I17" t="str">
        <f t="shared" si="0"/>
        <v>Skip</v>
      </c>
      <c r="J17" s="1" t="str">
        <f t="shared" si="1"/>
        <v>15 / 117</v>
      </c>
      <c r="K17" t="str">
        <f t="shared" si="2"/>
        <v>Franmil Reyes RF | CLE</v>
      </c>
      <c r="L17" t="str">
        <f t="shared" si="3"/>
        <v>6 sec</v>
      </c>
      <c r="M17">
        <f t="shared" si="4"/>
        <v>1689</v>
      </c>
      <c r="N17" t="str">
        <f t="shared" si="5"/>
        <v>#289 OF</v>
      </c>
      <c r="O17" s="1">
        <f t="shared" si="6"/>
        <v>15</v>
      </c>
      <c r="P17">
        <f t="shared" si="7"/>
        <v>117</v>
      </c>
    </row>
    <row r="18" spans="1:16" x14ac:dyDescent="0.25">
      <c r="A18" s="1" t="s">
        <v>47</v>
      </c>
      <c r="B18" t="s">
        <v>858</v>
      </c>
      <c r="C18" t="s">
        <v>48</v>
      </c>
      <c r="D18">
        <v>1175</v>
      </c>
      <c r="E18" t="s">
        <v>1439</v>
      </c>
      <c r="F18" s="1">
        <v>16</v>
      </c>
      <c r="G18">
        <v>124</v>
      </c>
      <c r="H18" t="e">
        <f>TRIM(VLOOKUP(G18,ChangeList!$J$2:$L$21,2,FALSE))</f>
        <v>#N/A</v>
      </c>
      <c r="I18" t="str">
        <f t="shared" si="0"/>
        <v>Skip</v>
      </c>
      <c r="J18" s="1" t="str">
        <f t="shared" si="1"/>
        <v>16 / 124</v>
      </c>
      <c r="K18" t="str">
        <f t="shared" si="2"/>
        <v>Rhys Hoskins 1B | PHI</v>
      </c>
      <c r="L18" t="str">
        <f t="shared" si="3"/>
        <v>7 sec</v>
      </c>
      <c r="M18">
        <f t="shared" si="4"/>
        <v>1175</v>
      </c>
      <c r="N18" t="str">
        <f t="shared" si="5"/>
        <v>#50 1B</v>
      </c>
      <c r="O18" s="1">
        <f t="shared" si="6"/>
        <v>16</v>
      </c>
      <c r="P18">
        <f t="shared" si="7"/>
        <v>124</v>
      </c>
    </row>
    <row r="19" spans="1:16" x14ac:dyDescent="0.25">
      <c r="A19" s="1" t="s">
        <v>49</v>
      </c>
      <c r="B19" t="s">
        <v>1427</v>
      </c>
      <c r="C19" t="s">
        <v>50</v>
      </c>
      <c r="D19">
        <v>4</v>
      </c>
      <c r="E19" t="s">
        <v>334</v>
      </c>
      <c r="F19" s="1">
        <v>17</v>
      </c>
      <c r="G19">
        <v>133</v>
      </c>
      <c r="H19" t="e">
        <f>TRIM(VLOOKUP(G19,ChangeList!$J$2:$L$21,2,FALSE))</f>
        <v>#N/A</v>
      </c>
      <c r="I19" t="str">
        <f t="shared" si="0"/>
        <v>Skip</v>
      </c>
      <c r="J19" s="1" t="str">
        <f t="shared" si="1"/>
        <v>17 / 133</v>
      </c>
      <c r="K19" t="str">
        <f t="shared" si="2"/>
        <v>Kenta Maeda SP | MIN</v>
      </c>
      <c r="L19" t="str">
        <f t="shared" si="3"/>
        <v>18 sec</v>
      </c>
      <c r="M19">
        <f t="shared" si="4"/>
        <v>4</v>
      </c>
      <c r="N19" t="str">
        <f t="shared" si="5"/>
        <v>#4 P</v>
      </c>
      <c r="O19" s="1">
        <f t="shared" si="6"/>
        <v>17</v>
      </c>
      <c r="P19">
        <f t="shared" si="7"/>
        <v>133</v>
      </c>
    </row>
    <row r="20" spans="1:16" x14ac:dyDescent="0.25">
      <c r="A20" s="1" t="s">
        <v>52</v>
      </c>
      <c r="B20" t="s">
        <v>1415</v>
      </c>
      <c r="C20" t="s">
        <v>53</v>
      </c>
      <c r="D20">
        <v>524</v>
      </c>
      <c r="E20" t="s">
        <v>1414</v>
      </c>
      <c r="F20" s="1">
        <v>18</v>
      </c>
      <c r="G20">
        <v>140</v>
      </c>
      <c r="H20" t="e">
        <f>TRIM(VLOOKUP(G20,ChangeList!$J$2:$L$21,2,FALSE))</f>
        <v>#N/A</v>
      </c>
      <c r="I20" t="str">
        <f t="shared" si="0"/>
        <v>Skip</v>
      </c>
      <c r="J20" s="1" t="str">
        <f t="shared" si="1"/>
        <v>18 / 140</v>
      </c>
      <c r="K20" t="str">
        <f t="shared" si="2"/>
        <v>Ken Giles RP | TOR</v>
      </c>
      <c r="L20" t="str">
        <f t="shared" si="3"/>
        <v>29 sec</v>
      </c>
      <c r="M20">
        <f t="shared" si="4"/>
        <v>524</v>
      </c>
      <c r="N20" t="str">
        <f t="shared" si="5"/>
        <v>#341 P</v>
      </c>
      <c r="O20" s="1">
        <f t="shared" si="6"/>
        <v>18</v>
      </c>
      <c r="P20">
        <f t="shared" si="7"/>
        <v>140</v>
      </c>
    </row>
    <row r="21" spans="1:16" x14ac:dyDescent="0.25">
      <c r="A21" s="1" t="s">
        <v>55</v>
      </c>
      <c r="B21" t="s">
        <v>1401</v>
      </c>
      <c r="C21" t="s">
        <v>16</v>
      </c>
      <c r="D21">
        <v>339</v>
      </c>
      <c r="E21" t="s">
        <v>261</v>
      </c>
      <c r="F21" s="1">
        <v>19</v>
      </c>
      <c r="G21">
        <v>149</v>
      </c>
      <c r="H21" t="e">
        <f>TRIM(VLOOKUP(G21,ChangeList!$J$2:$L$21,2,FALSE))</f>
        <v>#N/A</v>
      </c>
      <c r="I21" t="str">
        <f t="shared" si="0"/>
        <v>Skip</v>
      </c>
      <c r="J21" s="1" t="str">
        <f t="shared" si="1"/>
        <v>19 / 149</v>
      </c>
      <c r="K21" t="str">
        <f t="shared" si="2"/>
        <v>Mark Canha CF | OAK</v>
      </c>
      <c r="L21" t="str">
        <f t="shared" si="3"/>
        <v>16 sec</v>
      </c>
      <c r="M21">
        <f t="shared" si="4"/>
        <v>339</v>
      </c>
      <c r="N21" t="str">
        <f t="shared" si="5"/>
        <v>#49 OF</v>
      </c>
      <c r="O21" s="1">
        <f t="shared" si="6"/>
        <v>19</v>
      </c>
      <c r="P21">
        <f t="shared" si="7"/>
        <v>149</v>
      </c>
    </row>
    <row r="22" spans="1:16" x14ac:dyDescent="0.25">
      <c r="A22" s="1" t="s">
        <v>57</v>
      </c>
      <c r="B22" t="s">
        <v>1393</v>
      </c>
      <c r="C22" t="s">
        <v>58</v>
      </c>
      <c r="D22">
        <v>1268</v>
      </c>
      <c r="E22" t="s">
        <v>1392</v>
      </c>
      <c r="F22" s="1">
        <v>20</v>
      </c>
      <c r="G22">
        <v>156</v>
      </c>
      <c r="H22" t="e">
        <f>TRIM(VLOOKUP(G22,ChangeList!$J$2:$L$21,2,FALSE))</f>
        <v>#N/A</v>
      </c>
      <c r="I22" t="str">
        <f t="shared" si="0"/>
        <v>Skip</v>
      </c>
      <c r="J22" s="1" t="str">
        <f t="shared" si="1"/>
        <v>20 / 156</v>
      </c>
      <c r="K22" t="str">
        <f t="shared" si="2"/>
        <v>Jo Adell RF | LAA</v>
      </c>
      <c r="L22" t="str">
        <f t="shared" si="3"/>
        <v>35 sec</v>
      </c>
      <c r="M22">
        <f t="shared" si="4"/>
        <v>1268</v>
      </c>
      <c r="N22" t="str">
        <f t="shared" si="5"/>
        <v>#224 OF</v>
      </c>
      <c r="O22" s="1">
        <f t="shared" si="6"/>
        <v>20</v>
      </c>
      <c r="P22">
        <f t="shared" si="7"/>
        <v>156</v>
      </c>
    </row>
    <row r="23" spans="1:16" x14ac:dyDescent="0.25">
      <c r="A23" s="1" t="s">
        <v>60</v>
      </c>
      <c r="B23" t="s">
        <v>860</v>
      </c>
      <c r="C23" t="s">
        <v>61</v>
      </c>
      <c r="D23">
        <v>280</v>
      </c>
      <c r="E23" t="s">
        <v>1378</v>
      </c>
      <c r="F23" s="1">
        <v>21</v>
      </c>
      <c r="G23">
        <v>165</v>
      </c>
      <c r="H23" t="e">
        <f>TRIM(VLOOKUP(G23,ChangeList!$J$2:$L$21,2,FALSE))</f>
        <v>#N/A</v>
      </c>
      <c r="I23" t="str">
        <f t="shared" si="0"/>
        <v>Skip</v>
      </c>
      <c r="J23" s="1" t="str">
        <f t="shared" si="1"/>
        <v>21 / 165</v>
      </c>
      <c r="K23" t="str">
        <f t="shared" si="2"/>
        <v>Luke Voit 1B | NYY</v>
      </c>
      <c r="L23" t="str">
        <f t="shared" si="3"/>
        <v>9 sec</v>
      </c>
      <c r="M23">
        <f t="shared" si="4"/>
        <v>280</v>
      </c>
      <c r="N23" t="str">
        <f t="shared" si="5"/>
        <v>#14 1B</v>
      </c>
      <c r="O23" s="1">
        <f t="shared" si="6"/>
        <v>21</v>
      </c>
      <c r="P23">
        <f t="shared" si="7"/>
        <v>165</v>
      </c>
    </row>
    <row r="24" spans="1:16" x14ac:dyDescent="0.25">
      <c r="A24" s="1" t="s">
        <v>62</v>
      </c>
      <c r="B24" t="s">
        <v>1369</v>
      </c>
      <c r="C24" t="s">
        <v>63</v>
      </c>
      <c r="D24">
        <v>673</v>
      </c>
      <c r="E24" t="s">
        <v>1368</v>
      </c>
      <c r="F24" s="1">
        <v>22</v>
      </c>
      <c r="G24">
        <v>172</v>
      </c>
      <c r="H24" t="e">
        <f>TRIM(VLOOKUP(G24,ChangeList!$J$2:$L$21,2,FALSE))</f>
        <v>#N/A</v>
      </c>
      <c r="I24" t="str">
        <f t="shared" si="0"/>
        <v>Skip</v>
      </c>
      <c r="J24" s="1" t="str">
        <f t="shared" si="1"/>
        <v>22 / 172</v>
      </c>
      <c r="K24" t="str">
        <f t="shared" si="2"/>
        <v>MacKenzie Gore SP | SD</v>
      </c>
      <c r="L24" t="str">
        <f t="shared" si="3"/>
        <v>19 sec</v>
      </c>
      <c r="M24">
        <f t="shared" si="4"/>
        <v>673</v>
      </c>
      <c r="N24" t="str">
        <f t="shared" si="5"/>
        <v>#555 P</v>
      </c>
      <c r="O24" s="1">
        <f t="shared" si="6"/>
        <v>22</v>
      </c>
      <c r="P24">
        <f t="shared" si="7"/>
        <v>172</v>
      </c>
    </row>
    <row r="25" spans="1:16" x14ac:dyDescent="0.25">
      <c r="A25" s="1" t="s">
        <v>65</v>
      </c>
      <c r="B25" t="s">
        <v>1140</v>
      </c>
      <c r="C25" t="s">
        <v>66</v>
      </c>
      <c r="D25">
        <v>533</v>
      </c>
      <c r="E25" t="s">
        <v>1353</v>
      </c>
      <c r="F25" s="1">
        <v>23</v>
      </c>
      <c r="G25">
        <v>181</v>
      </c>
      <c r="H25" t="str">
        <f>TRIM(VLOOKUP(G25,ChangeList!$J$2:$L$21,2,FALSE))</f>
        <v>Drew Pomeranz RP | SD</v>
      </c>
      <c r="I25" t="str">
        <f t="shared" si="0"/>
        <v>Drew Pomeranz RP | SD</v>
      </c>
      <c r="J25" s="1" t="str">
        <f t="shared" si="1"/>
        <v>23 / 181</v>
      </c>
      <c r="K25" t="str">
        <f t="shared" si="2"/>
        <v>Drew Pomeranz RP | SD</v>
      </c>
      <c r="L25" t="str">
        <f t="shared" si="3"/>
        <v>32 sec</v>
      </c>
      <c r="M25">
        <f t="shared" si="4"/>
        <v>533</v>
      </c>
      <c r="N25" t="str">
        <f t="shared" si="5"/>
        <v>#346 P</v>
      </c>
      <c r="O25" s="1">
        <f t="shared" si="6"/>
        <v>23</v>
      </c>
      <c r="P25">
        <f t="shared" si="7"/>
        <v>181</v>
      </c>
    </row>
    <row r="26" spans="1:16" x14ac:dyDescent="0.25">
      <c r="A26" s="1" t="s">
        <v>68</v>
      </c>
      <c r="B26" t="s">
        <v>1221</v>
      </c>
      <c r="C26" t="s">
        <v>69</v>
      </c>
      <c r="D26">
        <v>1808</v>
      </c>
      <c r="E26" t="s">
        <v>1340</v>
      </c>
      <c r="F26" s="1">
        <v>24</v>
      </c>
      <c r="G26">
        <v>188</v>
      </c>
      <c r="H26" t="str">
        <f>TRIM(VLOOKUP(G26,ChangeList!$J$2:$L$21,2,FALSE))</f>
        <v>Ryan McMahon 2B | COL</v>
      </c>
      <c r="I26" t="str">
        <f t="shared" si="0"/>
        <v>Ryan McMahon 2B | COL</v>
      </c>
      <c r="J26" s="1" t="str">
        <f t="shared" si="1"/>
        <v>24 / 188</v>
      </c>
      <c r="K26" t="str">
        <f t="shared" si="2"/>
        <v>Ryan McMahon 2B | COL</v>
      </c>
      <c r="L26" t="str">
        <f t="shared" si="3"/>
        <v>8 sec</v>
      </c>
      <c r="M26">
        <f t="shared" si="4"/>
        <v>1808</v>
      </c>
      <c r="N26" t="str">
        <f t="shared" si="5"/>
        <v>#961 P</v>
      </c>
      <c r="O26" s="1">
        <f t="shared" si="6"/>
        <v>24</v>
      </c>
      <c r="P26">
        <f t="shared" si="7"/>
        <v>188</v>
      </c>
    </row>
    <row r="27" spans="1:16" x14ac:dyDescent="0.25">
      <c r="A27" s="1" t="s">
        <v>71</v>
      </c>
      <c r="B27" t="s">
        <v>1327</v>
      </c>
      <c r="C27" t="s">
        <v>7</v>
      </c>
      <c r="D27">
        <v>383</v>
      </c>
      <c r="E27" t="s">
        <v>1326</v>
      </c>
      <c r="F27" s="1">
        <v>25</v>
      </c>
      <c r="G27">
        <v>197</v>
      </c>
      <c r="H27" t="e">
        <f>TRIM(VLOOKUP(G27,ChangeList!$J$2:$L$21,2,FALSE))</f>
        <v>#N/A</v>
      </c>
      <c r="I27" t="str">
        <f t="shared" si="0"/>
        <v>Skip</v>
      </c>
      <c r="J27" s="1" t="str">
        <f t="shared" si="1"/>
        <v>25 / 197</v>
      </c>
      <c r="K27" t="str">
        <f t="shared" si="2"/>
        <v>Yoshitomo Tsutsugo LF | TB</v>
      </c>
      <c r="L27" t="str">
        <f t="shared" si="3"/>
        <v>17 sec</v>
      </c>
      <c r="M27">
        <f t="shared" si="4"/>
        <v>383</v>
      </c>
      <c r="N27" t="str">
        <f t="shared" si="5"/>
        <v>#59 OF</v>
      </c>
      <c r="O27" s="1">
        <f t="shared" si="6"/>
        <v>25</v>
      </c>
      <c r="P27">
        <f t="shared" si="7"/>
        <v>197</v>
      </c>
    </row>
    <row r="28" spans="1:16" x14ac:dyDescent="0.25">
      <c r="A28" s="1" t="s">
        <v>73</v>
      </c>
      <c r="B28" t="s">
        <v>1314</v>
      </c>
      <c r="C28" t="s">
        <v>53</v>
      </c>
      <c r="D28">
        <v>1195</v>
      </c>
      <c r="E28" t="s">
        <v>1313</v>
      </c>
      <c r="F28" s="1">
        <v>26</v>
      </c>
      <c r="G28">
        <v>204</v>
      </c>
      <c r="H28" t="str">
        <f>TRIM(VLOOKUP(G28,ChangeList!$J$2:$L$21,2,FALSE))</f>
        <v>Tyler O'Neill LF | STL</v>
      </c>
      <c r="I28" t="str">
        <f t="shared" si="0"/>
        <v>Tyler O'Neill LF | STL</v>
      </c>
      <c r="J28" s="1" t="str">
        <f t="shared" si="1"/>
        <v>26 / 204</v>
      </c>
      <c r="K28" t="str">
        <f t="shared" si="2"/>
        <v>Tyler O'Neill LF | STL</v>
      </c>
      <c r="L28" t="str">
        <f t="shared" si="3"/>
        <v>29 sec</v>
      </c>
      <c r="M28">
        <f t="shared" si="4"/>
        <v>1195</v>
      </c>
      <c r="N28" t="str">
        <f t="shared" si="5"/>
        <v>#55 2B</v>
      </c>
      <c r="O28" s="1">
        <f t="shared" si="6"/>
        <v>26</v>
      </c>
      <c r="P28">
        <f t="shared" si="7"/>
        <v>204</v>
      </c>
    </row>
    <row r="29" spans="1:16" x14ac:dyDescent="0.25">
      <c r="A29" s="1" t="s">
        <v>75</v>
      </c>
      <c r="B29" t="s">
        <v>1303</v>
      </c>
      <c r="C29" t="s">
        <v>63</v>
      </c>
      <c r="D29">
        <v>1839</v>
      </c>
      <c r="E29" t="s">
        <v>1302</v>
      </c>
      <c r="F29" s="1">
        <v>27</v>
      </c>
      <c r="G29">
        <v>213</v>
      </c>
      <c r="H29" t="str">
        <f>TRIM(VLOOKUP(G29,ChangeList!$J$2:$L$21,2,FALSE))</f>
        <v>Dylan Bundy SP | LAA</v>
      </c>
      <c r="I29" t="str">
        <f t="shared" si="0"/>
        <v>Dylan Bundy SP | LAA</v>
      </c>
      <c r="J29" s="1" t="str">
        <f t="shared" si="1"/>
        <v>27 / 213</v>
      </c>
      <c r="K29" t="str">
        <f t="shared" si="2"/>
        <v>Dylan Bundy SP | LAA</v>
      </c>
      <c r="L29" t="str">
        <f t="shared" si="3"/>
        <v>19 sec</v>
      </c>
      <c r="M29">
        <f t="shared" si="4"/>
        <v>1839</v>
      </c>
      <c r="N29" t="str">
        <f t="shared" si="5"/>
        <v>#975 P</v>
      </c>
      <c r="O29" s="1">
        <f t="shared" si="6"/>
        <v>27</v>
      </c>
      <c r="P29">
        <f t="shared" si="7"/>
        <v>213</v>
      </c>
    </row>
    <row r="30" spans="1:16" x14ac:dyDescent="0.25">
      <c r="A30" s="1" t="s">
        <v>77</v>
      </c>
      <c r="B30" t="s">
        <v>888</v>
      </c>
      <c r="C30" t="s">
        <v>16</v>
      </c>
      <c r="D30">
        <v>417</v>
      </c>
      <c r="E30" t="s">
        <v>1292</v>
      </c>
      <c r="F30" s="1">
        <v>28</v>
      </c>
      <c r="G30">
        <v>220</v>
      </c>
      <c r="H30" t="e">
        <f>TRIM(VLOOKUP(G30,ChangeList!$J$2:$L$21,2,FALSE))</f>
        <v>#N/A</v>
      </c>
      <c r="I30" t="str">
        <f t="shared" si="0"/>
        <v>Skip</v>
      </c>
      <c r="J30" s="1" t="str">
        <f t="shared" si="1"/>
        <v>28 / 220</v>
      </c>
      <c r="K30" t="str">
        <f t="shared" si="2"/>
        <v>Paul DeJong SS | STL</v>
      </c>
      <c r="L30" t="str">
        <f t="shared" si="3"/>
        <v>16 sec</v>
      </c>
      <c r="M30">
        <f t="shared" si="4"/>
        <v>417</v>
      </c>
      <c r="N30" t="str">
        <f t="shared" si="5"/>
        <v>#26 SS</v>
      </c>
      <c r="O30" s="1">
        <f t="shared" si="6"/>
        <v>28</v>
      </c>
      <c r="P30">
        <f t="shared" si="7"/>
        <v>220</v>
      </c>
    </row>
    <row r="31" spans="1:16" x14ac:dyDescent="0.25">
      <c r="A31" s="1" t="s">
        <v>78</v>
      </c>
      <c r="B31" t="s">
        <v>1207</v>
      </c>
      <c r="C31" t="s">
        <v>16</v>
      </c>
      <c r="D31">
        <v>527</v>
      </c>
      <c r="E31" t="s">
        <v>1280</v>
      </c>
      <c r="F31" s="1">
        <v>29</v>
      </c>
      <c r="G31">
        <v>229</v>
      </c>
      <c r="H31" t="str">
        <f>TRIM(VLOOKUP(G31,ChangeList!$J$2:$L$21,2,FALSE))</f>
        <v>Josh Lindblom RP | MIL</v>
      </c>
      <c r="I31" t="str">
        <f t="shared" si="0"/>
        <v>Josh Lindblom RP | MIL</v>
      </c>
      <c r="J31" s="1" t="str">
        <f t="shared" si="1"/>
        <v>29 / 229</v>
      </c>
      <c r="K31" t="str">
        <f t="shared" si="2"/>
        <v>Josh Lindblom RP | MIL</v>
      </c>
      <c r="L31" t="str">
        <f t="shared" si="3"/>
        <v>16 sec</v>
      </c>
      <c r="M31">
        <f t="shared" si="4"/>
        <v>527</v>
      </c>
      <c r="N31" t="str">
        <f t="shared" si="5"/>
        <v>#343 P</v>
      </c>
      <c r="O31" s="1">
        <f t="shared" si="6"/>
        <v>29</v>
      </c>
      <c r="P31">
        <f t="shared" si="7"/>
        <v>229</v>
      </c>
    </row>
    <row r="32" spans="1:16" x14ac:dyDescent="0.25">
      <c r="A32" s="1" t="s">
        <v>80</v>
      </c>
      <c r="B32" t="s">
        <v>1181</v>
      </c>
      <c r="C32" t="s">
        <v>13</v>
      </c>
      <c r="D32">
        <v>645</v>
      </c>
      <c r="E32" t="s">
        <v>1271</v>
      </c>
      <c r="F32" s="1">
        <v>30</v>
      </c>
      <c r="G32">
        <v>236</v>
      </c>
      <c r="H32" t="str">
        <f>TRIM(VLOOKUP(G32,ChangeList!$J$2:$L$21,2,FALSE))</f>
        <v>Daniel Hudson RP | WAS</v>
      </c>
      <c r="I32" t="str">
        <f t="shared" si="0"/>
        <v>Daniel Hudson RP | WAS</v>
      </c>
      <c r="J32" s="1" t="str">
        <f t="shared" si="1"/>
        <v>30 / 236</v>
      </c>
      <c r="K32" t="str">
        <f t="shared" si="2"/>
        <v>Daniel Hudson RP | WAS</v>
      </c>
      <c r="L32" t="str">
        <f t="shared" si="3"/>
        <v>11 sec</v>
      </c>
      <c r="M32">
        <f t="shared" si="4"/>
        <v>645</v>
      </c>
      <c r="N32" t="str">
        <f t="shared" si="5"/>
        <v>#118 OF</v>
      </c>
      <c r="O32" s="1">
        <f t="shared" si="6"/>
        <v>30</v>
      </c>
      <c r="P32">
        <f t="shared" si="7"/>
        <v>236</v>
      </c>
    </row>
    <row r="33" spans="1:16" x14ac:dyDescent="0.25">
      <c r="A33" s="1" t="s">
        <v>82</v>
      </c>
      <c r="F33" s="1" t="s">
        <v>82</v>
      </c>
      <c r="H33" t="e">
        <f>TRIM(VLOOKUP(G33,ChangeList!$J$2:$L$21,2,FALSE))</f>
        <v>#N/A</v>
      </c>
      <c r="I33" t="str">
        <f t="shared" si="0"/>
        <v>Skip</v>
      </c>
      <c r="J33" s="1" t="str">
        <f t="shared" si="1"/>
        <v>ACES AND EIGHTH HITTERS</v>
      </c>
      <c r="K33" t="str">
        <f t="shared" si="2"/>
        <v/>
      </c>
      <c r="L33">
        <f t="shared" si="3"/>
        <v>0</v>
      </c>
      <c r="M33">
        <f t="shared" si="4"/>
        <v>0</v>
      </c>
      <c r="N33">
        <f t="shared" si="5"/>
        <v>0</v>
      </c>
      <c r="O33" s="1" t="str">
        <f t="shared" si="6"/>
        <v>ACES AND EIGHTH HITTERS</v>
      </c>
      <c r="P33">
        <f t="shared" si="7"/>
        <v>0</v>
      </c>
    </row>
    <row r="34" spans="1:16" x14ac:dyDescent="0.25">
      <c r="A34" s="1" t="s">
        <v>1</v>
      </c>
      <c r="B34" t="s">
        <v>2</v>
      </c>
      <c r="C34" t="s">
        <v>3</v>
      </c>
      <c r="D34" t="s">
        <v>4</v>
      </c>
      <c r="E34" t="s">
        <v>5</v>
      </c>
      <c r="F34" s="1" t="s">
        <v>504</v>
      </c>
      <c r="G34" t="s">
        <v>505</v>
      </c>
      <c r="H34" t="e">
        <f>TRIM(VLOOKUP(G34,ChangeList!$J$2:$L$21,2,FALSE))</f>
        <v>#N/A</v>
      </c>
      <c r="I34" t="str">
        <f t="shared" si="0"/>
        <v>Skip</v>
      </c>
      <c r="J34" s="1" t="str">
        <f t="shared" si="1"/>
        <v>ROUND/PICK</v>
      </c>
      <c r="K34" t="str">
        <f t="shared" si="2"/>
        <v>PLAYER</v>
      </c>
      <c r="L34" t="str">
        <f t="shared" si="3"/>
        <v>ELAPSED TIME</v>
      </c>
      <c r="M34" t="str">
        <f t="shared" si="4"/>
        <v>ROTO RANK OVERALL</v>
      </c>
      <c r="N34" t="str">
        <f t="shared" si="5"/>
        <v>ROTO RANK POS</v>
      </c>
      <c r="O34" s="1" t="str">
        <f t="shared" si="6"/>
        <v>ROUND</v>
      </c>
      <c r="P34" t="str">
        <f t="shared" si="7"/>
        <v>PICK</v>
      </c>
    </row>
    <row r="35" spans="1:16" x14ac:dyDescent="0.25">
      <c r="A35" s="1" t="s">
        <v>83</v>
      </c>
      <c r="B35" t="s">
        <v>1607</v>
      </c>
      <c r="D35">
        <v>517</v>
      </c>
      <c r="E35" t="s">
        <v>1606</v>
      </c>
      <c r="F35" s="1">
        <v>1</v>
      </c>
      <c r="G35">
        <v>1</v>
      </c>
      <c r="H35" t="e">
        <f>TRIM(VLOOKUP(G35,ChangeList!$J$2:$L$21,2,FALSE))</f>
        <v>#N/A</v>
      </c>
      <c r="I35" t="str">
        <f t="shared" si="0"/>
        <v>Skip</v>
      </c>
      <c r="J35" s="1" t="str">
        <f t="shared" si="1"/>
        <v>1 / 1</v>
      </c>
      <c r="K35" t="str">
        <f t="shared" si="2"/>
        <v>Ronald Acuna CF | ATL</v>
      </c>
      <c r="L35">
        <f t="shared" si="3"/>
        <v>0</v>
      </c>
      <c r="M35">
        <f t="shared" si="4"/>
        <v>517</v>
      </c>
      <c r="N35" t="str">
        <f t="shared" si="5"/>
        <v>#86 OF</v>
      </c>
      <c r="O35" s="1">
        <f t="shared" si="6"/>
        <v>1</v>
      </c>
      <c r="P35">
        <f t="shared" si="7"/>
        <v>1</v>
      </c>
    </row>
    <row r="36" spans="1:16" x14ac:dyDescent="0.25">
      <c r="A36" s="1" t="s">
        <v>85</v>
      </c>
      <c r="B36" t="s">
        <v>828</v>
      </c>
      <c r="C36" t="s">
        <v>61</v>
      </c>
      <c r="D36">
        <v>1218</v>
      </c>
      <c r="E36" t="s">
        <v>1588</v>
      </c>
      <c r="F36" s="1">
        <v>2</v>
      </c>
      <c r="G36">
        <v>16</v>
      </c>
      <c r="H36" t="e">
        <f>TRIM(VLOOKUP(G36,ChangeList!$J$2:$L$21,2,FALSE))</f>
        <v>#N/A</v>
      </c>
      <c r="I36" t="str">
        <f t="shared" si="0"/>
        <v>Skip</v>
      </c>
      <c r="J36" s="1" t="str">
        <f t="shared" si="1"/>
        <v>2 / 16</v>
      </c>
      <c r="K36" t="str">
        <f t="shared" si="2"/>
        <v>Rafael Devers 3B | BOS</v>
      </c>
      <c r="L36" t="str">
        <f t="shared" si="3"/>
        <v>9 sec</v>
      </c>
      <c r="M36">
        <f t="shared" si="4"/>
        <v>1218</v>
      </c>
      <c r="N36" t="str">
        <f t="shared" si="5"/>
        <v>#50 3B</v>
      </c>
      <c r="O36" s="1">
        <f t="shared" si="6"/>
        <v>2</v>
      </c>
      <c r="P36">
        <f t="shared" si="7"/>
        <v>16</v>
      </c>
    </row>
    <row r="37" spans="1:16" x14ac:dyDescent="0.25">
      <c r="A37" s="1" t="s">
        <v>87</v>
      </c>
      <c r="B37" t="s">
        <v>1587</v>
      </c>
      <c r="C37" t="s">
        <v>45</v>
      </c>
      <c r="D37">
        <v>422</v>
      </c>
      <c r="E37" t="s">
        <v>1586</v>
      </c>
      <c r="F37" s="1">
        <v>3</v>
      </c>
      <c r="G37">
        <v>17</v>
      </c>
      <c r="H37" t="e">
        <f>TRIM(VLOOKUP(G37,ChangeList!$J$2:$L$21,2,FALSE))</f>
        <v>#N/A</v>
      </c>
      <c r="I37" t="str">
        <f t="shared" si="0"/>
        <v>Skip</v>
      </c>
      <c r="J37" s="1" t="str">
        <f t="shared" si="1"/>
        <v>3 / 17</v>
      </c>
      <c r="K37" t="str">
        <f t="shared" si="2"/>
        <v>Walker Buehler SP | LAD</v>
      </c>
      <c r="L37" t="str">
        <f t="shared" si="3"/>
        <v>6 sec</v>
      </c>
      <c r="M37">
        <f t="shared" si="4"/>
        <v>422</v>
      </c>
      <c r="N37" t="str">
        <f t="shared" si="5"/>
        <v>#281 P</v>
      </c>
      <c r="O37" s="1">
        <f t="shared" si="6"/>
        <v>3</v>
      </c>
      <c r="P37">
        <f t="shared" si="7"/>
        <v>17</v>
      </c>
    </row>
    <row r="38" spans="1:16" x14ac:dyDescent="0.25">
      <c r="A38" s="1" t="s">
        <v>89</v>
      </c>
      <c r="B38" t="s">
        <v>890</v>
      </c>
      <c r="C38" t="s">
        <v>90</v>
      </c>
      <c r="D38">
        <v>353</v>
      </c>
      <c r="E38" t="s">
        <v>1565</v>
      </c>
      <c r="F38" s="1">
        <v>4</v>
      </c>
      <c r="G38">
        <v>32</v>
      </c>
      <c r="H38" t="e">
        <f>TRIM(VLOOKUP(G38,ChangeList!$J$2:$L$21,2,FALSE))</f>
        <v>#N/A</v>
      </c>
      <c r="I38" t="str">
        <f t="shared" si="0"/>
        <v>Skip</v>
      </c>
      <c r="J38" s="1" t="str">
        <f t="shared" si="1"/>
        <v>4 / 32</v>
      </c>
      <c r="K38" t="str">
        <f t="shared" si="2"/>
        <v>Xander Bogaerts SS | BOS</v>
      </c>
      <c r="L38" t="str">
        <f t="shared" si="3"/>
        <v>13 sec</v>
      </c>
      <c r="M38">
        <f t="shared" si="4"/>
        <v>353</v>
      </c>
      <c r="N38" t="str">
        <f t="shared" si="5"/>
        <v>#21 SS</v>
      </c>
      <c r="O38" s="1">
        <f t="shared" si="6"/>
        <v>4</v>
      </c>
      <c r="P38">
        <f t="shared" si="7"/>
        <v>32</v>
      </c>
    </row>
    <row r="39" spans="1:16" x14ac:dyDescent="0.25">
      <c r="A39" s="1" t="s">
        <v>91</v>
      </c>
      <c r="B39" t="s">
        <v>838</v>
      </c>
      <c r="C39" t="s">
        <v>63</v>
      </c>
      <c r="D39">
        <v>184</v>
      </c>
      <c r="E39" t="s">
        <v>1564</v>
      </c>
      <c r="F39" s="1">
        <v>5</v>
      </c>
      <c r="G39">
        <v>33</v>
      </c>
      <c r="H39" t="e">
        <f>TRIM(VLOOKUP(G39,ChangeList!$J$2:$L$21,2,FALSE))</f>
        <v>#N/A</v>
      </c>
      <c r="I39" t="str">
        <f t="shared" si="0"/>
        <v>Skip</v>
      </c>
      <c r="J39" s="1" t="str">
        <f t="shared" si="1"/>
        <v>5 / 33</v>
      </c>
      <c r="K39" t="str">
        <f t="shared" si="2"/>
        <v>Keston Hiura 2B | MIL</v>
      </c>
      <c r="L39" t="str">
        <f t="shared" si="3"/>
        <v>19 sec</v>
      </c>
      <c r="M39">
        <f t="shared" si="4"/>
        <v>184</v>
      </c>
      <c r="N39" t="str">
        <f t="shared" si="5"/>
        <v>#13 2B</v>
      </c>
      <c r="O39" s="1">
        <f t="shared" si="6"/>
        <v>5</v>
      </c>
      <c r="P39">
        <f t="shared" si="7"/>
        <v>33</v>
      </c>
    </row>
    <row r="40" spans="1:16" x14ac:dyDescent="0.25">
      <c r="A40" s="1" t="s">
        <v>93</v>
      </c>
      <c r="B40" t="s">
        <v>1544</v>
      </c>
      <c r="C40" t="s">
        <v>94</v>
      </c>
      <c r="D40">
        <v>350</v>
      </c>
      <c r="E40" t="s">
        <v>1543</v>
      </c>
      <c r="F40" s="1">
        <v>6</v>
      </c>
      <c r="G40">
        <v>48</v>
      </c>
      <c r="H40" t="e">
        <f>TRIM(VLOOKUP(G40,ChangeList!$J$2:$L$21,2,FALSE))</f>
        <v>#N/A</v>
      </c>
      <c r="I40" t="str">
        <f t="shared" si="0"/>
        <v>Skip</v>
      </c>
      <c r="J40" s="1" t="str">
        <f t="shared" si="1"/>
        <v>6 / 48</v>
      </c>
      <c r="K40" t="str">
        <f t="shared" si="2"/>
        <v>Zack Greinke SP | HOU</v>
      </c>
      <c r="L40" t="str">
        <f t="shared" si="3"/>
        <v>14 sec</v>
      </c>
      <c r="M40">
        <f t="shared" si="4"/>
        <v>350</v>
      </c>
      <c r="N40" t="str">
        <f t="shared" si="5"/>
        <v>#243 P</v>
      </c>
      <c r="O40" s="1">
        <f t="shared" si="6"/>
        <v>6</v>
      </c>
      <c r="P40">
        <f t="shared" si="7"/>
        <v>48</v>
      </c>
    </row>
    <row r="41" spans="1:16" x14ac:dyDescent="0.25">
      <c r="A41" s="1" t="s">
        <v>96</v>
      </c>
      <c r="B41" t="s">
        <v>1542</v>
      </c>
      <c r="C41" t="s">
        <v>43</v>
      </c>
      <c r="D41">
        <v>125</v>
      </c>
      <c r="E41" t="s">
        <v>1541</v>
      </c>
      <c r="F41" s="1">
        <v>7</v>
      </c>
      <c r="G41">
        <v>49</v>
      </c>
      <c r="H41" t="e">
        <f>TRIM(VLOOKUP(G41,ChangeList!$J$2:$L$21,2,FALSE))</f>
        <v>#N/A</v>
      </c>
      <c r="I41" t="str">
        <f t="shared" si="0"/>
        <v>Skip</v>
      </c>
      <c r="J41" s="1" t="str">
        <f t="shared" si="1"/>
        <v>7 / 49</v>
      </c>
      <c r="K41" t="str">
        <f t="shared" si="2"/>
        <v>Tyler Glasnow SP | TB</v>
      </c>
      <c r="L41" t="str">
        <f t="shared" si="3"/>
        <v>5 sec</v>
      </c>
      <c r="M41">
        <f t="shared" si="4"/>
        <v>125</v>
      </c>
      <c r="N41" t="str">
        <f t="shared" si="5"/>
        <v>#91 P</v>
      </c>
      <c r="O41" s="1">
        <f t="shared" si="6"/>
        <v>7</v>
      </c>
      <c r="P41">
        <f t="shared" si="7"/>
        <v>49</v>
      </c>
    </row>
    <row r="42" spans="1:16" x14ac:dyDescent="0.25">
      <c r="A42" s="1" t="s">
        <v>98</v>
      </c>
      <c r="B42" t="s">
        <v>1516</v>
      </c>
      <c r="C42" t="s">
        <v>94</v>
      </c>
      <c r="D42">
        <v>1805</v>
      </c>
      <c r="E42" t="s">
        <v>1515</v>
      </c>
      <c r="F42" s="1">
        <v>8</v>
      </c>
      <c r="G42">
        <v>64</v>
      </c>
      <c r="H42" t="e">
        <f>TRIM(VLOOKUP(G42,ChangeList!$J$2:$L$21,2,FALSE))</f>
        <v>#N/A</v>
      </c>
      <c r="I42" t="str">
        <f t="shared" si="0"/>
        <v>Skip</v>
      </c>
      <c r="J42" s="1" t="str">
        <f t="shared" si="1"/>
        <v>8 / 64</v>
      </c>
      <c r="K42" t="str">
        <f t="shared" si="2"/>
        <v>Kirby Yates RP | SD</v>
      </c>
      <c r="L42" t="str">
        <f t="shared" si="3"/>
        <v>14 sec</v>
      </c>
      <c r="M42">
        <f t="shared" si="4"/>
        <v>1805</v>
      </c>
      <c r="N42" t="str">
        <f t="shared" si="5"/>
        <v>#958 P</v>
      </c>
      <c r="O42" s="1">
        <f t="shared" si="6"/>
        <v>8</v>
      </c>
      <c r="P42">
        <f t="shared" si="7"/>
        <v>64</v>
      </c>
    </row>
    <row r="43" spans="1:16" x14ac:dyDescent="0.25">
      <c r="A43" s="1" t="s">
        <v>100</v>
      </c>
      <c r="B43" t="s">
        <v>1514</v>
      </c>
      <c r="C43" t="s">
        <v>16</v>
      </c>
      <c r="D43">
        <v>1238</v>
      </c>
      <c r="E43" t="s">
        <v>1513</v>
      </c>
      <c r="F43" s="1">
        <v>9</v>
      </c>
      <c r="G43">
        <v>65</v>
      </c>
      <c r="H43" t="e">
        <f>TRIM(VLOOKUP(G43,ChangeList!$J$2:$L$21,2,FALSE))</f>
        <v>#N/A</v>
      </c>
      <c r="I43" t="str">
        <f t="shared" si="0"/>
        <v>Skip</v>
      </c>
      <c r="J43" s="1" t="str">
        <f t="shared" si="1"/>
        <v>9 / 65</v>
      </c>
      <c r="K43" t="str">
        <f t="shared" si="2"/>
        <v>Kris Bryant 3B | CHC</v>
      </c>
      <c r="L43" t="str">
        <f t="shared" si="3"/>
        <v>16 sec</v>
      </c>
      <c r="M43">
        <f t="shared" si="4"/>
        <v>1238</v>
      </c>
      <c r="N43" t="str">
        <f t="shared" si="5"/>
        <v>#53 3B</v>
      </c>
      <c r="O43" s="1">
        <f t="shared" si="6"/>
        <v>9</v>
      </c>
      <c r="P43">
        <f t="shared" si="7"/>
        <v>65</v>
      </c>
    </row>
    <row r="44" spans="1:16" x14ac:dyDescent="0.25">
      <c r="A44" s="1" t="s">
        <v>102</v>
      </c>
      <c r="B44" t="s">
        <v>843</v>
      </c>
      <c r="C44" t="s">
        <v>103</v>
      </c>
      <c r="D44">
        <v>1735</v>
      </c>
      <c r="E44" t="s">
        <v>1495</v>
      </c>
      <c r="F44" s="1">
        <v>10</v>
      </c>
      <c r="G44">
        <v>80</v>
      </c>
      <c r="H44" t="e">
        <f>TRIM(VLOOKUP(G44,ChangeList!$J$2:$L$21,2,FALSE))</f>
        <v>#N/A</v>
      </c>
      <c r="I44" t="str">
        <f t="shared" si="0"/>
        <v>Skip</v>
      </c>
      <c r="J44" s="1" t="str">
        <f t="shared" si="1"/>
        <v>10 / 80</v>
      </c>
      <c r="K44" t="str">
        <f t="shared" si="2"/>
        <v>Mitch Garver C | MIN</v>
      </c>
      <c r="L44" t="str">
        <f t="shared" si="3"/>
        <v>15 sec</v>
      </c>
      <c r="M44">
        <f t="shared" si="4"/>
        <v>1735</v>
      </c>
      <c r="N44" t="str">
        <f t="shared" si="5"/>
        <v>#167 C</v>
      </c>
      <c r="O44" s="1">
        <f t="shared" si="6"/>
        <v>10</v>
      </c>
      <c r="P44">
        <f t="shared" si="7"/>
        <v>80</v>
      </c>
    </row>
    <row r="45" spans="1:16" x14ac:dyDescent="0.25">
      <c r="A45" s="1" t="s">
        <v>105</v>
      </c>
      <c r="B45" t="s">
        <v>892</v>
      </c>
      <c r="C45" t="s">
        <v>106</v>
      </c>
      <c r="D45">
        <v>573</v>
      </c>
      <c r="E45" t="s">
        <v>1494</v>
      </c>
      <c r="F45" s="1">
        <v>11</v>
      </c>
      <c r="G45">
        <v>81</v>
      </c>
      <c r="H45" t="e">
        <f>TRIM(VLOOKUP(G45,ChangeList!$J$2:$L$21,2,FALSE))</f>
        <v>#N/A</v>
      </c>
      <c r="I45" t="str">
        <f t="shared" si="0"/>
        <v>Skip</v>
      </c>
      <c r="J45" s="1" t="str">
        <f t="shared" si="1"/>
        <v>11 / 81</v>
      </c>
      <c r="K45" t="str">
        <f t="shared" si="2"/>
        <v>Bo Bichette SS | TOR</v>
      </c>
      <c r="L45" t="str">
        <f t="shared" si="3"/>
        <v>27 sec</v>
      </c>
      <c r="M45">
        <f t="shared" si="4"/>
        <v>573</v>
      </c>
      <c r="N45" t="str">
        <f t="shared" si="5"/>
        <v>#36 SS</v>
      </c>
      <c r="O45" s="1">
        <f t="shared" si="6"/>
        <v>11</v>
      </c>
      <c r="P45">
        <f t="shared" si="7"/>
        <v>81</v>
      </c>
    </row>
    <row r="46" spans="1:16" x14ac:dyDescent="0.25">
      <c r="A46" s="1" t="s">
        <v>107</v>
      </c>
      <c r="B46" t="s">
        <v>1477</v>
      </c>
      <c r="C46" t="s">
        <v>24</v>
      </c>
      <c r="D46">
        <v>143</v>
      </c>
      <c r="E46" t="s">
        <v>1476</v>
      </c>
      <c r="F46" s="1">
        <v>12</v>
      </c>
      <c r="G46">
        <v>96</v>
      </c>
      <c r="H46" t="e">
        <f>TRIM(VLOOKUP(G46,ChangeList!$J$2:$L$21,2,FALSE))</f>
        <v>#N/A</v>
      </c>
      <c r="I46" t="str">
        <f t="shared" si="0"/>
        <v>Skip</v>
      </c>
      <c r="J46" s="1" t="str">
        <f t="shared" si="1"/>
        <v>12 / 96</v>
      </c>
      <c r="K46" t="str">
        <f t="shared" si="2"/>
        <v>Zac Gallen SP | ARI</v>
      </c>
      <c r="L46" t="str">
        <f t="shared" si="3"/>
        <v>24 sec</v>
      </c>
      <c r="M46">
        <f t="shared" si="4"/>
        <v>143</v>
      </c>
      <c r="N46" t="str">
        <f t="shared" si="5"/>
        <v>#103 P</v>
      </c>
      <c r="O46" s="1">
        <f t="shared" si="6"/>
        <v>12</v>
      </c>
      <c r="P46">
        <f t="shared" si="7"/>
        <v>96</v>
      </c>
    </row>
    <row r="47" spans="1:16" x14ac:dyDescent="0.25">
      <c r="A47" s="1" t="s">
        <v>109</v>
      </c>
      <c r="B47" t="s">
        <v>1475</v>
      </c>
      <c r="C47" t="s">
        <v>61</v>
      </c>
      <c r="D47">
        <v>1736</v>
      </c>
      <c r="E47" t="s">
        <v>1474</v>
      </c>
      <c r="F47" s="1">
        <v>13</v>
      </c>
      <c r="G47">
        <v>97</v>
      </c>
      <c r="H47" t="e">
        <f>TRIM(VLOOKUP(G47,ChangeList!$J$2:$L$21,2,FALSE))</f>
        <v>#N/A</v>
      </c>
      <c r="I47" t="str">
        <f t="shared" si="0"/>
        <v>Skip</v>
      </c>
      <c r="J47" s="1" t="str">
        <f t="shared" si="1"/>
        <v>13 / 97</v>
      </c>
      <c r="K47" t="str">
        <f t="shared" si="2"/>
        <v>Andrew Benintendi LF | BOS</v>
      </c>
      <c r="L47" t="str">
        <f t="shared" si="3"/>
        <v>9 sec</v>
      </c>
      <c r="M47">
        <f t="shared" si="4"/>
        <v>1736</v>
      </c>
      <c r="N47" t="str">
        <f t="shared" si="5"/>
        <v>#306 OF</v>
      </c>
      <c r="O47" s="1">
        <f t="shared" si="6"/>
        <v>13</v>
      </c>
      <c r="P47">
        <f t="shared" si="7"/>
        <v>97</v>
      </c>
    </row>
    <row r="48" spans="1:16" x14ac:dyDescent="0.25">
      <c r="A48" s="1" t="s">
        <v>111</v>
      </c>
      <c r="B48" t="s">
        <v>1456</v>
      </c>
      <c r="C48" t="s">
        <v>112</v>
      </c>
      <c r="D48">
        <v>59</v>
      </c>
      <c r="E48" t="s">
        <v>418</v>
      </c>
      <c r="F48" s="1">
        <v>14</v>
      </c>
      <c r="G48">
        <v>112</v>
      </c>
      <c r="H48" t="e">
        <f>TRIM(VLOOKUP(G48,ChangeList!$J$2:$L$21,2,FALSE))</f>
        <v>#N/A</v>
      </c>
      <c r="I48" t="str">
        <f t="shared" si="0"/>
        <v>Skip</v>
      </c>
      <c r="J48" s="1" t="str">
        <f t="shared" si="1"/>
        <v>14 / 112</v>
      </c>
      <c r="K48" t="str">
        <f t="shared" si="2"/>
        <v>Archie Bradley RP | ARI</v>
      </c>
      <c r="L48" t="str">
        <f t="shared" si="3"/>
        <v>21 sec</v>
      </c>
      <c r="M48">
        <f t="shared" si="4"/>
        <v>59</v>
      </c>
      <c r="N48" t="str">
        <f t="shared" si="5"/>
        <v>#39 P</v>
      </c>
      <c r="O48" s="1">
        <f t="shared" si="6"/>
        <v>14</v>
      </c>
      <c r="P48">
        <f t="shared" si="7"/>
        <v>112</v>
      </c>
    </row>
    <row r="49" spans="1:16" x14ac:dyDescent="0.25">
      <c r="A49" s="1" t="s">
        <v>114</v>
      </c>
      <c r="B49" t="s">
        <v>1455</v>
      </c>
      <c r="C49" t="s">
        <v>21</v>
      </c>
      <c r="D49">
        <v>453</v>
      </c>
      <c r="E49" t="s">
        <v>1454</v>
      </c>
      <c r="F49" s="1">
        <v>15</v>
      </c>
      <c r="G49">
        <v>113</v>
      </c>
      <c r="H49" t="e">
        <f>TRIM(VLOOKUP(G49,ChangeList!$J$2:$L$21,2,FALSE))</f>
        <v>#N/A</v>
      </c>
      <c r="I49" t="str">
        <f t="shared" si="0"/>
        <v>Skip</v>
      </c>
      <c r="J49" s="1" t="str">
        <f t="shared" si="1"/>
        <v>15 / 113</v>
      </c>
      <c r="K49" t="str">
        <f t="shared" si="2"/>
        <v>David Dahl CF | COL</v>
      </c>
      <c r="L49" t="str">
        <f t="shared" si="3"/>
        <v>10 sec</v>
      </c>
      <c r="M49">
        <f t="shared" si="4"/>
        <v>453</v>
      </c>
      <c r="N49" t="str">
        <f t="shared" si="5"/>
        <v>#70 OF</v>
      </c>
      <c r="O49" s="1">
        <f t="shared" si="6"/>
        <v>15</v>
      </c>
      <c r="P49">
        <f t="shared" si="7"/>
        <v>113</v>
      </c>
    </row>
    <row r="50" spans="1:16" x14ac:dyDescent="0.25">
      <c r="A50" s="1" t="s">
        <v>116</v>
      </c>
      <c r="B50" t="s">
        <v>862</v>
      </c>
      <c r="C50" t="s">
        <v>21</v>
      </c>
      <c r="D50">
        <v>191</v>
      </c>
      <c r="E50" t="s">
        <v>1434</v>
      </c>
      <c r="F50" s="1">
        <v>16</v>
      </c>
      <c r="G50">
        <v>128</v>
      </c>
      <c r="H50" t="e">
        <f>TRIM(VLOOKUP(G50,ChangeList!$J$2:$L$21,2,FALSE))</f>
        <v>#N/A</v>
      </c>
      <c r="I50" t="str">
        <f t="shared" si="0"/>
        <v>Skip</v>
      </c>
      <c r="J50" s="1" t="str">
        <f t="shared" si="1"/>
        <v>16 / 128</v>
      </c>
      <c r="K50" t="str">
        <f t="shared" si="2"/>
        <v>Eric Hosmer 1B | SD</v>
      </c>
      <c r="L50" t="str">
        <f t="shared" si="3"/>
        <v>10 sec</v>
      </c>
      <c r="M50">
        <f t="shared" si="4"/>
        <v>191</v>
      </c>
      <c r="N50" t="str">
        <f t="shared" si="5"/>
        <v>#5 1B</v>
      </c>
      <c r="O50" s="1">
        <f t="shared" si="6"/>
        <v>16</v>
      </c>
      <c r="P50">
        <f t="shared" si="7"/>
        <v>128</v>
      </c>
    </row>
    <row r="51" spans="1:16" x14ac:dyDescent="0.25">
      <c r="A51" s="1" t="s">
        <v>117</v>
      </c>
      <c r="B51" t="s">
        <v>1433</v>
      </c>
      <c r="C51" t="s">
        <v>45</v>
      </c>
      <c r="D51">
        <v>371</v>
      </c>
      <c r="E51" t="s">
        <v>444</v>
      </c>
      <c r="F51" s="1">
        <v>17</v>
      </c>
      <c r="G51">
        <v>129</v>
      </c>
      <c r="H51" t="e">
        <f>TRIM(VLOOKUP(G51,ChangeList!$J$2:$L$21,2,FALSE))</f>
        <v>#N/A</v>
      </c>
      <c r="I51" t="str">
        <f t="shared" si="0"/>
        <v>Skip</v>
      </c>
      <c r="J51" s="1" t="str">
        <f t="shared" si="1"/>
        <v>17 / 129</v>
      </c>
      <c r="K51" t="str">
        <f t="shared" si="2"/>
        <v>Nick Senzel CF | CIN</v>
      </c>
      <c r="L51" t="str">
        <f t="shared" si="3"/>
        <v>6 sec</v>
      </c>
      <c r="M51">
        <f t="shared" si="4"/>
        <v>371</v>
      </c>
      <c r="N51" t="str">
        <f t="shared" si="5"/>
        <v>#54 OF</v>
      </c>
      <c r="O51" s="1">
        <f t="shared" si="6"/>
        <v>17</v>
      </c>
      <c r="P51">
        <f t="shared" si="7"/>
        <v>129</v>
      </c>
    </row>
    <row r="52" spans="1:16" x14ac:dyDescent="0.25">
      <c r="A52" s="1" t="s">
        <v>119</v>
      </c>
      <c r="B52" t="s">
        <v>1409</v>
      </c>
      <c r="C52" t="s">
        <v>13</v>
      </c>
      <c r="D52">
        <v>115</v>
      </c>
      <c r="E52" t="s">
        <v>1408</v>
      </c>
      <c r="F52" s="1">
        <v>18</v>
      </c>
      <c r="G52">
        <v>144</v>
      </c>
      <c r="H52" t="e">
        <f>TRIM(VLOOKUP(G52,ChangeList!$J$2:$L$21,2,FALSE))</f>
        <v>#N/A</v>
      </c>
      <c r="I52" t="str">
        <f t="shared" si="0"/>
        <v>Skip</v>
      </c>
      <c r="J52" s="1" t="str">
        <f t="shared" si="1"/>
        <v>18 / 144</v>
      </c>
      <c r="K52" t="str">
        <f t="shared" si="2"/>
        <v>Nick Anderson RP | TB</v>
      </c>
      <c r="L52" t="str">
        <f t="shared" si="3"/>
        <v>11 sec</v>
      </c>
      <c r="M52">
        <f t="shared" si="4"/>
        <v>115</v>
      </c>
      <c r="N52" t="str">
        <f t="shared" si="5"/>
        <v>#84 P</v>
      </c>
      <c r="O52" s="1">
        <f t="shared" si="6"/>
        <v>18</v>
      </c>
      <c r="P52">
        <f t="shared" si="7"/>
        <v>144</v>
      </c>
    </row>
    <row r="53" spans="1:16" x14ac:dyDescent="0.25">
      <c r="A53" s="1" t="s">
        <v>121</v>
      </c>
      <c r="B53" t="s">
        <v>1407</v>
      </c>
      <c r="C53" t="s">
        <v>43</v>
      </c>
      <c r="D53">
        <v>352</v>
      </c>
      <c r="E53" t="s">
        <v>1406</v>
      </c>
      <c r="F53" s="1">
        <v>19</v>
      </c>
      <c r="G53">
        <v>145</v>
      </c>
      <c r="H53" t="e">
        <f>TRIM(VLOOKUP(G53,ChangeList!$J$2:$L$21,2,FALSE))</f>
        <v>#N/A</v>
      </c>
      <c r="I53" t="str">
        <f t="shared" si="0"/>
        <v>Skip</v>
      </c>
      <c r="J53" s="1" t="str">
        <f t="shared" si="1"/>
        <v>19 / 145</v>
      </c>
      <c r="K53" t="str">
        <f t="shared" si="2"/>
        <v>Dustin May RP | LAD</v>
      </c>
      <c r="L53" t="str">
        <f t="shared" si="3"/>
        <v>5 sec</v>
      </c>
      <c r="M53">
        <f t="shared" si="4"/>
        <v>352</v>
      </c>
      <c r="N53" t="str">
        <f t="shared" si="5"/>
        <v>#244 P</v>
      </c>
      <c r="O53" s="1">
        <f t="shared" si="6"/>
        <v>19</v>
      </c>
      <c r="P53">
        <f t="shared" si="7"/>
        <v>145</v>
      </c>
    </row>
    <row r="54" spans="1:16" x14ac:dyDescent="0.25">
      <c r="A54" s="1" t="s">
        <v>123</v>
      </c>
      <c r="B54" t="s">
        <v>1387</v>
      </c>
      <c r="C54" t="s">
        <v>7</v>
      </c>
      <c r="D54">
        <v>1748</v>
      </c>
      <c r="E54" t="s">
        <v>1386</v>
      </c>
      <c r="F54" s="1">
        <v>20</v>
      </c>
      <c r="G54">
        <v>160</v>
      </c>
      <c r="H54" t="str">
        <f>TRIM(VLOOKUP(G54,ChangeList!$J$2:$L$21,2,FALSE))</f>
        <v>Miguel Cabrera DH | DET</v>
      </c>
      <c r="I54" t="str">
        <f t="shared" si="0"/>
        <v>Miguel Cabrera DH | DET</v>
      </c>
      <c r="J54" s="1" t="str">
        <f t="shared" si="1"/>
        <v>20 / 160</v>
      </c>
      <c r="K54" t="str">
        <f t="shared" si="2"/>
        <v>Miguel Cabrera DH | DET</v>
      </c>
      <c r="L54" t="str">
        <f t="shared" si="3"/>
        <v>17 sec</v>
      </c>
      <c r="M54">
        <f t="shared" si="4"/>
        <v>1748</v>
      </c>
      <c r="N54" t="str">
        <f t="shared" si="5"/>
        <v>#103 1B</v>
      </c>
      <c r="O54" s="1">
        <f t="shared" si="6"/>
        <v>20</v>
      </c>
      <c r="P54">
        <f t="shared" si="7"/>
        <v>160</v>
      </c>
    </row>
    <row r="55" spans="1:16" x14ac:dyDescent="0.25">
      <c r="A55" s="1" t="s">
        <v>124</v>
      </c>
      <c r="B55" t="s">
        <v>1385</v>
      </c>
      <c r="C55" t="s">
        <v>125</v>
      </c>
      <c r="D55">
        <v>1241</v>
      </c>
      <c r="E55" t="s">
        <v>1384</v>
      </c>
      <c r="F55" s="1">
        <v>21</v>
      </c>
      <c r="G55">
        <v>161</v>
      </c>
      <c r="H55" t="e">
        <f>TRIM(VLOOKUP(G55,ChangeList!$J$2:$L$21,2,FALSE))</f>
        <v>#N/A</v>
      </c>
      <c r="I55" t="str">
        <f t="shared" si="0"/>
        <v>Skip</v>
      </c>
      <c r="J55" s="1" t="str">
        <f t="shared" si="1"/>
        <v>21 / 161</v>
      </c>
      <c r="K55" t="str">
        <f t="shared" si="2"/>
        <v>Alex Verdugo CF | BOS</v>
      </c>
      <c r="L55" t="str">
        <f t="shared" si="3"/>
        <v>12 sec</v>
      </c>
      <c r="M55">
        <f t="shared" si="4"/>
        <v>1241</v>
      </c>
      <c r="N55" t="str">
        <f t="shared" si="5"/>
        <v>#143 OF</v>
      </c>
      <c r="O55" s="1">
        <f t="shared" si="6"/>
        <v>21</v>
      </c>
      <c r="P55">
        <f t="shared" si="7"/>
        <v>161</v>
      </c>
    </row>
    <row r="56" spans="1:16" x14ac:dyDescent="0.25">
      <c r="A56" s="1" t="s">
        <v>127</v>
      </c>
      <c r="B56" t="s">
        <v>865</v>
      </c>
      <c r="C56" t="s">
        <v>128</v>
      </c>
      <c r="D56">
        <v>1268</v>
      </c>
      <c r="E56" t="s">
        <v>1362</v>
      </c>
      <c r="F56" s="1">
        <v>22</v>
      </c>
      <c r="G56">
        <v>176</v>
      </c>
      <c r="H56" t="e">
        <f>TRIM(VLOOKUP(G56,ChangeList!$J$2:$L$21,2,FALSE))</f>
        <v>#N/A</v>
      </c>
      <c r="I56" t="str">
        <f t="shared" si="0"/>
        <v>Skip</v>
      </c>
      <c r="J56" s="1" t="str">
        <f t="shared" si="1"/>
        <v>22 / 176</v>
      </c>
      <c r="K56" t="str">
        <f t="shared" si="2"/>
        <v>Andrew Vaughn 1B | CHW</v>
      </c>
      <c r="L56" t="str">
        <f t="shared" si="3"/>
        <v>4 sec</v>
      </c>
      <c r="M56">
        <f t="shared" si="4"/>
        <v>1268</v>
      </c>
      <c r="N56" t="str">
        <f t="shared" si="5"/>
        <v>#90 1B</v>
      </c>
      <c r="O56" s="1">
        <f t="shared" si="6"/>
        <v>22</v>
      </c>
      <c r="P56">
        <f t="shared" si="7"/>
        <v>176</v>
      </c>
    </row>
    <row r="57" spans="1:16" x14ac:dyDescent="0.25">
      <c r="A57" s="1" t="s">
        <v>129</v>
      </c>
      <c r="B57" t="s">
        <v>1361</v>
      </c>
      <c r="C57" t="s">
        <v>29</v>
      </c>
      <c r="D57">
        <v>635</v>
      </c>
      <c r="E57" t="s">
        <v>1360</v>
      </c>
      <c r="F57" s="1">
        <v>23</v>
      </c>
      <c r="G57">
        <v>177</v>
      </c>
      <c r="H57" t="e">
        <f>TRIM(VLOOKUP(G57,ChangeList!$J$2:$L$21,2,FALSE))</f>
        <v>#N/A</v>
      </c>
      <c r="I57" t="str">
        <f t="shared" si="0"/>
        <v>Skip</v>
      </c>
      <c r="J57" s="1" t="str">
        <f t="shared" si="1"/>
        <v>23 / 177</v>
      </c>
      <c r="K57" t="str">
        <f t="shared" si="2"/>
        <v>Raisel Iglesias RP | CIN</v>
      </c>
      <c r="L57" t="str">
        <f t="shared" si="3"/>
        <v>43 sec</v>
      </c>
      <c r="M57">
        <f t="shared" si="4"/>
        <v>635</v>
      </c>
      <c r="N57" t="str">
        <f t="shared" si="5"/>
        <v>#398 P</v>
      </c>
      <c r="O57" s="1">
        <f t="shared" si="6"/>
        <v>23</v>
      </c>
      <c r="P57">
        <f t="shared" si="7"/>
        <v>177</v>
      </c>
    </row>
    <row r="58" spans="1:16" x14ac:dyDescent="0.25">
      <c r="A58" s="1" t="s">
        <v>131</v>
      </c>
      <c r="B58" t="s">
        <v>1334</v>
      </c>
      <c r="C58" t="s">
        <v>43</v>
      </c>
      <c r="D58">
        <v>664</v>
      </c>
      <c r="E58" t="s">
        <v>1333</v>
      </c>
      <c r="F58" s="1">
        <v>24</v>
      </c>
      <c r="G58">
        <v>192</v>
      </c>
      <c r="H58" t="e">
        <f>TRIM(VLOOKUP(G58,ChangeList!$J$2:$L$21,2,FALSE))</f>
        <v>#N/A</v>
      </c>
      <c r="I58" t="str">
        <f t="shared" si="0"/>
        <v>Skip</v>
      </c>
      <c r="J58" s="1" t="str">
        <f t="shared" si="1"/>
        <v>24 / 192</v>
      </c>
      <c r="K58" t="str">
        <f t="shared" si="2"/>
        <v>Josh James RP | HOU</v>
      </c>
      <c r="L58" t="str">
        <f t="shared" si="3"/>
        <v>5 sec</v>
      </c>
      <c r="M58">
        <f t="shared" si="4"/>
        <v>664</v>
      </c>
      <c r="N58" t="str">
        <f t="shared" si="5"/>
        <v>#412 P</v>
      </c>
      <c r="O58" s="1">
        <f t="shared" si="6"/>
        <v>24</v>
      </c>
      <c r="P58">
        <f t="shared" si="7"/>
        <v>192</v>
      </c>
    </row>
    <row r="59" spans="1:16" x14ac:dyDescent="0.25">
      <c r="A59" s="1" t="s">
        <v>133</v>
      </c>
      <c r="B59" t="s">
        <v>1332</v>
      </c>
      <c r="C59" t="s">
        <v>58</v>
      </c>
      <c r="D59">
        <v>167</v>
      </c>
      <c r="E59" t="s">
        <v>350</v>
      </c>
      <c r="F59" s="1">
        <v>25</v>
      </c>
      <c r="G59">
        <v>193</v>
      </c>
      <c r="H59" t="e">
        <f>TRIM(VLOOKUP(G59,ChangeList!$J$2:$L$21,2,FALSE))</f>
        <v>#N/A</v>
      </c>
      <c r="I59" t="str">
        <f t="shared" si="0"/>
        <v>Skip</v>
      </c>
      <c r="J59" s="1" t="str">
        <f t="shared" si="1"/>
        <v>25 / 193</v>
      </c>
      <c r="K59" t="str">
        <f t="shared" si="2"/>
        <v>Wil Myers LF | SD</v>
      </c>
      <c r="L59" t="str">
        <f t="shared" si="3"/>
        <v>35 sec</v>
      </c>
      <c r="M59">
        <f t="shared" si="4"/>
        <v>167</v>
      </c>
      <c r="N59" t="str">
        <f t="shared" si="5"/>
        <v>#27 OF</v>
      </c>
      <c r="O59" s="1">
        <f t="shared" si="6"/>
        <v>25</v>
      </c>
      <c r="P59">
        <f t="shared" si="7"/>
        <v>193</v>
      </c>
    </row>
    <row r="60" spans="1:16" x14ac:dyDescent="0.25">
      <c r="A60" s="1" t="s">
        <v>135</v>
      </c>
      <c r="B60" t="s">
        <v>1308</v>
      </c>
      <c r="C60" t="s">
        <v>90</v>
      </c>
      <c r="D60">
        <v>246</v>
      </c>
      <c r="E60" t="s">
        <v>1307</v>
      </c>
      <c r="F60" s="1">
        <v>26</v>
      </c>
      <c r="G60">
        <v>208</v>
      </c>
      <c r="H60" t="e">
        <f>TRIM(VLOOKUP(G60,ChangeList!$J$2:$L$21,2,FALSE))</f>
        <v>#N/A</v>
      </c>
      <c r="I60" t="str">
        <f t="shared" si="0"/>
        <v>Skip</v>
      </c>
      <c r="J60" s="1" t="str">
        <f t="shared" si="1"/>
        <v>26 / 208</v>
      </c>
      <c r="K60" t="str">
        <f t="shared" si="2"/>
        <v>Brady Singer SP | KC</v>
      </c>
      <c r="L60" t="str">
        <f t="shared" si="3"/>
        <v>13 sec</v>
      </c>
      <c r="M60">
        <f t="shared" si="4"/>
        <v>246</v>
      </c>
      <c r="N60" t="str">
        <f t="shared" si="5"/>
        <v>#169 P</v>
      </c>
      <c r="O60" s="1">
        <f t="shared" si="6"/>
        <v>26</v>
      </c>
      <c r="P60">
        <f t="shared" si="7"/>
        <v>208</v>
      </c>
    </row>
    <row r="61" spans="1:16" x14ac:dyDescent="0.25">
      <c r="A61" s="1" t="s">
        <v>137</v>
      </c>
      <c r="B61" t="s">
        <v>1306</v>
      </c>
      <c r="C61" t="s">
        <v>128</v>
      </c>
      <c r="D61">
        <v>196</v>
      </c>
      <c r="E61" t="s">
        <v>172</v>
      </c>
      <c r="F61" s="1">
        <v>27</v>
      </c>
      <c r="G61">
        <v>209</v>
      </c>
      <c r="H61" t="e">
        <f>TRIM(VLOOKUP(G61,ChangeList!$J$2:$L$21,2,FALSE))</f>
        <v>#N/A</v>
      </c>
      <c r="I61" t="str">
        <f t="shared" si="0"/>
        <v>Skip</v>
      </c>
      <c r="J61" s="1" t="str">
        <f t="shared" si="1"/>
        <v>27 / 209</v>
      </c>
      <c r="K61" t="str">
        <f t="shared" si="2"/>
        <v>Kyle Tucker LF | HOU</v>
      </c>
      <c r="L61" t="str">
        <f t="shared" si="3"/>
        <v>4 sec</v>
      </c>
      <c r="M61">
        <f t="shared" si="4"/>
        <v>196</v>
      </c>
      <c r="N61" t="str">
        <f t="shared" si="5"/>
        <v>#34 OF</v>
      </c>
      <c r="O61" s="1">
        <f t="shared" si="6"/>
        <v>27</v>
      </c>
      <c r="P61">
        <f t="shared" si="7"/>
        <v>209</v>
      </c>
    </row>
    <row r="62" spans="1:16" x14ac:dyDescent="0.25">
      <c r="A62" s="1" t="s">
        <v>139</v>
      </c>
      <c r="B62" t="s">
        <v>1287</v>
      </c>
      <c r="C62" t="s">
        <v>112</v>
      </c>
      <c r="D62">
        <v>673</v>
      </c>
      <c r="E62" t="s">
        <v>1286</v>
      </c>
      <c r="F62" s="1">
        <v>28</v>
      </c>
      <c r="G62">
        <v>224</v>
      </c>
      <c r="H62" t="e">
        <f>TRIM(VLOOKUP(G62,ChangeList!$J$2:$L$21,2,FALSE))</f>
        <v>#N/A</v>
      </c>
      <c r="I62" t="str">
        <f t="shared" si="0"/>
        <v>Skip</v>
      </c>
      <c r="J62" s="1" t="str">
        <f t="shared" si="1"/>
        <v>28 / 224</v>
      </c>
      <c r="K62" t="str">
        <f t="shared" si="2"/>
        <v>Casey Mize SP | DET</v>
      </c>
      <c r="L62" t="str">
        <f t="shared" si="3"/>
        <v>21 sec</v>
      </c>
      <c r="M62">
        <f t="shared" si="4"/>
        <v>673</v>
      </c>
      <c r="N62" t="str">
        <f t="shared" si="5"/>
        <v>#552 P</v>
      </c>
      <c r="O62" s="1">
        <f t="shared" si="6"/>
        <v>28</v>
      </c>
      <c r="P62">
        <f t="shared" si="7"/>
        <v>224</v>
      </c>
    </row>
    <row r="63" spans="1:16" x14ac:dyDescent="0.25">
      <c r="A63" s="1" t="s">
        <v>140</v>
      </c>
      <c r="B63" t="s">
        <v>1285</v>
      </c>
      <c r="C63" t="s">
        <v>141</v>
      </c>
      <c r="D63">
        <v>238</v>
      </c>
      <c r="E63" t="s">
        <v>1284</v>
      </c>
      <c r="F63" s="1">
        <v>29</v>
      </c>
      <c r="G63">
        <v>225</v>
      </c>
      <c r="H63" t="e">
        <f>TRIM(VLOOKUP(G63,ChangeList!$J$2:$L$21,2,FALSE))</f>
        <v>#N/A</v>
      </c>
      <c r="I63" t="str">
        <f t="shared" si="0"/>
        <v>Skip</v>
      </c>
      <c r="J63" s="1" t="str">
        <f t="shared" si="1"/>
        <v>29 / 225</v>
      </c>
      <c r="K63" t="str">
        <f t="shared" si="2"/>
        <v>Brusdar Graterol RP | LAD</v>
      </c>
      <c r="L63" t="str">
        <f t="shared" si="3"/>
        <v>39 sec</v>
      </c>
      <c r="M63">
        <f t="shared" si="4"/>
        <v>238</v>
      </c>
      <c r="N63" t="str">
        <f t="shared" si="5"/>
        <v>#164 P</v>
      </c>
      <c r="O63" s="1">
        <f t="shared" si="6"/>
        <v>29</v>
      </c>
      <c r="P63">
        <f t="shared" si="7"/>
        <v>225</v>
      </c>
    </row>
    <row r="64" spans="1:16" x14ac:dyDescent="0.25">
      <c r="A64" s="1" t="s">
        <v>143</v>
      </c>
      <c r="B64" t="s">
        <v>829</v>
      </c>
      <c r="C64" t="s">
        <v>94</v>
      </c>
      <c r="D64">
        <v>1268</v>
      </c>
      <c r="E64" t="s">
        <v>1266</v>
      </c>
      <c r="F64" s="1">
        <v>30</v>
      </c>
      <c r="G64">
        <v>240</v>
      </c>
      <c r="H64" t="e">
        <f>TRIM(VLOOKUP(G64,ChangeList!$J$2:$L$21,2,FALSE))</f>
        <v>#N/A</v>
      </c>
      <c r="I64" t="str">
        <f t="shared" si="0"/>
        <v>Skip</v>
      </c>
      <c r="J64" s="1" t="str">
        <f t="shared" si="1"/>
        <v>30 / 240</v>
      </c>
      <c r="K64" t="str">
        <f t="shared" si="2"/>
        <v>Spencer Torkelson 3B | DET</v>
      </c>
      <c r="L64" t="str">
        <f t="shared" si="3"/>
        <v>14 sec</v>
      </c>
      <c r="M64">
        <f t="shared" si="4"/>
        <v>1268</v>
      </c>
      <c r="N64" t="str">
        <f t="shared" si="5"/>
        <v>#65 3B</v>
      </c>
      <c r="O64" s="1">
        <f t="shared" si="6"/>
        <v>30</v>
      </c>
      <c r="P64">
        <f t="shared" si="7"/>
        <v>240</v>
      </c>
    </row>
    <row r="65" spans="1:16" x14ac:dyDescent="0.25">
      <c r="A65" s="1" t="s">
        <v>144</v>
      </c>
      <c r="F65" s="1" t="s">
        <v>144</v>
      </c>
      <c r="H65" t="e">
        <f>TRIM(VLOOKUP(G65,ChangeList!$J$2:$L$21,2,FALSE))</f>
        <v>#N/A</v>
      </c>
      <c r="I65" t="str">
        <f t="shared" si="0"/>
        <v>Skip</v>
      </c>
      <c r="J65" s="1" t="str">
        <f t="shared" si="1"/>
        <v>BK CYCLONES</v>
      </c>
      <c r="K65" t="str">
        <f t="shared" si="2"/>
        <v/>
      </c>
      <c r="L65">
        <f t="shared" si="3"/>
        <v>0</v>
      </c>
      <c r="M65">
        <f t="shared" si="4"/>
        <v>0</v>
      </c>
      <c r="N65">
        <f t="shared" si="5"/>
        <v>0</v>
      </c>
      <c r="O65" s="1" t="str">
        <f t="shared" si="6"/>
        <v>BK CYCLONES</v>
      </c>
      <c r="P65">
        <f t="shared" si="7"/>
        <v>0</v>
      </c>
    </row>
    <row r="66" spans="1:16" x14ac:dyDescent="0.25">
      <c r="A66" s="1" t="s">
        <v>1</v>
      </c>
      <c r="B66" t="s">
        <v>2</v>
      </c>
      <c r="C66" t="s">
        <v>3</v>
      </c>
      <c r="D66" t="s">
        <v>4</v>
      </c>
      <c r="E66" t="s">
        <v>5</v>
      </c>
      <c r="F66" s="1" t="s">
        <v>504</v>
      </c>
      <c r="G66" t="s">
        <v>505</v>
      </c>
      <c r="H66" t="e">
        <f>TRIM(VLOOKUP(G66,ChangeList!$J$2:$L$21,2,FALSE))</f>
        <v>#N/A</v>
      </c>
      <c r="I66" t="str">
        <f t="shared" si="0"/>
        <v>Skip</v>
      </c>
      <c r="J66" s="1" t="str">
        <f t="shared" si="1"/>
        <v>ROUND/PICK</v>
      </c>
      <c r="K66" t="str">
        <f t="shared" si="2"/>
        <v>PLAYER</v>
      </c>
      <c r="L66" t="str">
        <f t="shared" si="3"/>
        <v>ELAPSED TIME</v>
      </c>
      <c r="M66" t="str">
        <f t="shared" si="4"/>
        <v>ROTO RANK OVERALL</v>
      </c>
      <c r="N66" t="str">
        <f t="shared" si="5"/>
        <v>ROTO RANK POS</v>
      </c>
      <c r="O66" s="1" t="str">
        <f t="shared" si="6"/>
        <v>ROUND</v>
      </c>
      <c r="P66" t="str">
        <f t="shared" si="7"/>
        <v>PICK</v>
      </c>
    </row>
    <row r="67" spans="1:16" x14ac:dyDescent="0.25">
      <c r="A67" s="1" t="s">
        <v>145</v>
      </c>
      <c r="B67" t="s">
        <v>1605</v>
      </c>
      <c r="C67" t="s">
        <v>146</v>
      </c>
      <c r="D67">
        <v>1790</v>
      </c>
      <c r="E67" t="s">
        <v>1604</v>
      </c>
      <c r="F67" s="1">
        <v>1</v>
      </c>
      <c r="G67">
        <v>2</v>
      </c>
      <c r="H67" t="e">
        <f>TRIM(VLOOKUP(G67,ChangeList!$J$2:$L$21,2,FALSE))</f>
        <v>#N/A</v>
      </c>
      <c r="I67" t="str">
        <f t="shared" si="0"/>
        <v>Skip</v>
      </c>
      <c r="J67" s="1" t="str">
        <f t="shared" si="1"/>
        <v>1 / 2</v>
      </c>
      <c r="K67" t="str">
        <f t="shared" si="2"/>
        <v>Christian Yelich RF | MIL</v>
      </c>
      <c r="L67" t="str">
        <f t="shared" si="3"/>
        <v>31 sec</v>
      </c>
      <c r="M67">
        <f t="shared" si="4"/>
        <v>1790</v>
      </c>
      <c r="N67" t="str">
        <f t="shared" si="5"/>
        <v>#320 OF</v>
      </c>
      <c r="O67" s="1">
        <f t="shared" si="6"/>
        <v>1</v>
      </c>
      <c r="P67">
        <f t="shared" si="7"/>
        <v>2</v>
      </c>
    </row>
    <row r="68" spans="1:16" x14ac:dyDescent="0.25">
      <c r="A68" s="1" t="s">
        <v>148</v>
      </c>
      <c r="B68" t="s">
        <v>1590</v>
      </c>
      <c r="C68" t="s">
        <v>40</v>
      </c>
      <c r="D68">
        <v>551</v>
      </c>
      <c r="E68" t="s">
        <v>1589</v>
      </c>
      <c r="F68" s="1">
        <v>2</v>
      </c>
      <c r="G68">
        <v>15</v>
      </c>
      <c r="H68" t="e">
        <f>TRIM(VLOOKUP(G68,ChangeList!$J$2:$L$21,2,FALSE))</f>
        <v>#N/A</v>
      </c>
      <c r="I68" t="str">
        <f t="shared" ref="I68:I131" si="8">IF(ISNA(H68),"Skip",TRIM(H68))</f>
        <v>Skip</v>
      </c>
      <c r="J68" s="1" t="str">
        <f t="shared" ref="J68:J131" si="9">A68</f>
        <v>2 / 15</v>
      </c>
      <c r="K68" t="str">
        <f t="shared" ref="K68:K131" si="10">IF(I68="Skip",TRIM(B68),I68)</f>
        <v>Gleyber Torres SS | NYY</v>
      </c>
      <c r="L68" t="str">
        <f t="shared" ref="L68:L131" si="11">C68</f>
        <v>42 sec</v>
      </c>
      <c r="M68">
        <f t="shared" ref="M68:M131" si="12">D68</f>
        <v>551</v>
      </c>
      <c r="N68" t="str">
        <f t="shared" ref="N68:N131" si="13">E68</f>
        <v>#32 SS</v>
      </c>
      <c r="O68" s="1">
        <f t="shared" ref="O68:O131" si="14">F68</f>
        <v>2</v>
      </c>
      <c r="P68">
        <f t="shared" ref="P68:P131" si="15">G68</f>
        <v>15</v>
      </c>
    </row>
    <row r="69" spans="1:16" x14ac:dyDescent="0.25">
      <c r="A69" s="1" t="s">
        <v>149</v>
      </c>
      <c r="B69" t="s">
        <v>895</v>
      </c>
      <c r="C69" t="s">
        <v>150</v>
      </c>
      <c r="D69">
        <v>19</v>
      </c>
      <c r="E69" t="s">
        <v>1585</v>
      </c>
      <c r="F69" s="1">
        <v>3</v>
      </c>
      <c r="G69">
        <v>18</v>
      </c>
      <c r="H69" t="e">
        <f>TRIM(VLOOKUP(G69,ChangeList!$J$2:$L$21,2,FALSE))</f>
        <v>#N/A</v>
      </c>
      <c r="I69" t="str">
        <f t="shared" si="8"/>
        <v>Skip</v>
      </c>
      <c r="J69" s="1" t="str">
        <f t="shared" si="9"/>
        <v>3 / 18</v>
      </c>
      <c r="K69" t="str">
        <f t="shared" si="10"/>
        <v>Fernando Tatis SS | SD</v>
      </c>
      <c r="L69" t="str">
        <f t="shared" si="11"/>
        <v>33 sec</v>
      </c>
      <c r="M69">
        <f t="shared" si="12"/>
        <v>19</v>
      </c>
      <c r="N69" t="str">
        <f t="shared" si="13"/>
        <v>#3 SS</v>
      </c>
      <c r="O69" s="1">
        <f t="shared" si="14"/>
        <v>3</v>
      </c>
      <c r="P69">
        <f t="shared" si="15"/>
        <v>18</v>
      </c>
    </row>
    <row r="70" spans="1:16" x14ac:dyDescent="0.25">
      <c r="A70" s="1" t="s">
        <v>151</v>
      </c>
      <c r="B70" t="s">
        <v>1567</v>
      </c>
      <c r="C70" t="s">
        <v>150</v>
      </c>
      <c r="D70">
        <v>673</v>
      </c>
      <c r="E70" t="s">
        <v>1566</v>
      </c>
      <c r="F70" s="1">
        <v>4</v>
      </c>
      <c r="G70">
        <v>31</v>
      </c>
      <c r="H70" t="e">
        <f>TRIM(VLOOKUP(G70,ChangeList!$J$2:$L$21,2,FALSE))</f>
        <v>#N/A</v>
      </c>
      <c r="I70" t="str">
        <f t="shared" si="8"/>
        <v>Skip</v>
      </c>
      <c r="J70" s="1" t="str">
        <f t="shared" si="9"/>
        <v>4 / 31</v>
      </c>
      <c r="K70" t="str">
        <f t="shared" si="10"/>
        <v>Stephen Strasburg SP | WAS</v>
      </c>
      <c r="L70" t="str">
        <f t="shared" si="11"/>
        <v>33 sec</v>
      </c>
      <c r="M70">
        <f t="shared" si="12"/>
        <v>673</v>
      </c>
      <c r="N70" t="str">
        <f t="shared" si="13"/>
        <v>#857 P</v>
      </c>
      <c r="O70" s="1">
        <f t="shared" si="14"/>
        <v>4</v>
      </c>
      <c r="P70">
        <f t="shared" si="15"/>
        <v>31</v>
      </c>
    </row>
    <row r="71" spans="1:16" x14ac:dyDescent="0.25">
      <c r="A71" s="1" t="s">
        <v>153</v>
      </c>
      <c r="B71" t="s">
        <v>1563</v>
      </c>
      <c r="C71" t="s">
        <v>40</v>
      </c>
      <c r="D71">
        <v>404</v>
      </c>
      <c r="E71" t="s">
        <v>1562</v>
      </c>
      <c r="F71" s="1">
        <v>5</v>
      </c>
      <c r="G71">
        <v>34</v>
      </c>
      <c r="H71" t="e">
        <f>TRIM(VLOOKUP(G71,ChangeList!$J$2:$L$21,2,FALSE))</f>
        <v>#N/A</v>
      </c>
      <c r="I71" t="str">
        <f t="shared" si="8"/>
        <v>Skip</v>
      </c>
      <c r="J71" s="1" t="str">
        <f t="shared" si="9"/>
        <v>5 / 34</v>
      </c>
      <c r="K71" t="str">
        <f t="shared" si="10"/>
        <v>George Springer CF | HOU</v>
      </c>
      <c r="L71" t="str">
        <f t="shared" si="11"/>
        <v>42 sec</v>
      </c>
      <c r="M71">
        <f t="shared" si="12"/>
        <v>404</v>
      </c>
      <c r="N71" t="str">
        <f t="shared" si="13"/>
        <v>#66 OF</v>
      </c>
      <c r="O71" s="1">
        <f t="shared" si="14"/>
        <v>5</v>
      </c>
      <c r="P71">
        <f t="shared" si="15"/>
        <v>34</v>
      </c>
    </row>
    <row r="72" spans="1:16" x14ac:dyDescent="0.25">
      <c r="A72" s="1" t="s">
        <v>155</v>
      </c>
      <c r="B72" t="s">
        <v>897</v>
      </c>
      <c r="C72" t="s">
        <v>35</v>
      </c>
      <c r="D72">
        <v>119</v>
      </c>
      <c r="E72" t="s">
        <v>1545</v>
      </c>
      <c r="F72" s="1">
        <v>6</v>
      </c>
      <c r="G72">
        <v>47</v>
      </c>
      <c r="H72" t="e">
        <f>TRIM(VLOOKUP(G72,ChangeList!$J$2:$L$21,2,FALSE))</f>
        <v>#N/A</v>
      </c>
      <c r="I72" t="str">
        <f t="shared" si="8"/>
        <v>Skip</v>
      </c>
      <c r="J72" s="1" t="str">
        <f t="shared" si="9"/>
        <v>6 / 47</v>
      </c>
      <c r="K72" t="str">
        <f t="shared" si="10"/>
        <v>Javier Baez SS | CHC</v>
      </c>
      <c r="L72" t="str">
        <f t="shared" si="11"/>
        <v>22 sec</v>
      </c>
      <c r="M72">
        <f t="shared" si="12"/>
        <v>119</v>
      </c>
      <c r="N72" t="str">
        <f t="shared" si="13"/>
        <v>#8 SS</v>
      </c>
      <c r="O72" s="1">
        <f t="shared" si="14"/>
        <v>6</v>
      </c>
      <c r="P72">
        <f t="shared" si="15"/>
        <v>47</v>
      </c>
    </row>
    <row r="73" spans="1:16" x14ac:dyDescent="0.25">
      <c r="A73" s="1" t="s">
        <v>156</v>
      </c>
      <c r="B73" t="s">
        <v>1540</v>
      </c>
      <c r="C73" t="s">
        <v>157</v>
      </c>
      <c r="D73">
        <v>467</v>
      </c>
      <c r="E73" t="s">
        <v>1539</v>
      </c>
      <c r="F73" s="1">
        <v>7</v>
      </c>
      <c r="G73">
        <v>50</v>
      </c>
      <c r="H73" t="e">
        <f>TRIM(VLOOKUP(G73,ChangeList!$J$2:$L$21,2,FALSE))</f>
        <v>#N/A</v>
      </c>
      <c r="I73" t="str">
        <f t="shared" si="8"/>
        <v>Skip</v>
      </c>
      <c r="J73" s="1" t="str">
        <f t="shared" si="9"/>
        <v>7 / 50</v>
      </c>
      <c r="K73" t="str">
        <f t="shared" si="10"/>
        <v>Blake Snell SP | TB</v>
      </c>
      <c r="L73" t="str">
        <f t="shared" si="11"/>
        <v>37 sec</v>
      </c>
      <c r="M73">
        <f t="shared" si="12"/>
        <v>467</v>
      </c>
      <c r="N73" t="str">
        <f t="shared" si="13"/>
        <v>#313 P</v>
      </c>
      <c r="O73" s="1">
        <f t="shared" si="14"/>
        <v>7</v>
      </c>
      <c r="P73">
        <f t="shared" si="15"/>
        <v>50</v>
      </c>
    </row>
    <row r="74" spans="1:16" x14ac:dyDescent="0.25">
      <c r="A74" s="1" t="s">
        <v>159</v>
      </c>
      <c r="B74" t="s">
        <v>1518</v>
      </c>
      <c r="C74" t="s">
        <v>40</v>
      </c>
      <c r="D74">
        <v>1185</v>
      </c>
      <c r="E74" t="s">
        <v>1517</v>
      </c>
      <c r="F74" s="1">
        <v>8</v>
      </c>
      <c r="G74">
        <v>63</v>
      </c>
      <c r="H74" t="e">
        <f>TRIM(VLOOKUP(G74,ChangeList!$J$2:$L$21,2,FALSE))</f>
        <v>#N/A</v>
      </c>
      <c r="I74" t="str">
        <f t="shared" si="8"/>
        <v>Skip</v>
      </c>
      <c r="J74" s="1" t="str">
        <f t="shared" si="9"/>
        <v>8 / 63</v>
      </c>
      <c r="K74" t="str">
        <f t="shared" si="10"/>
        <v>Vladimir Guerrero 3B | TOR</v>
      </c>
      <c r="L74" t="str">
        <f t="shared" si="11"/>
        <v>42 sec</v>
      </c>
      <c r="M74">
        <f t="shared" si="12"/>
        <v>1185</v>
      </c>
      <c r="N74" t="str">
        <f t="shared" si="13"/>
        <v>#46 3B</v>
      </c>
      <c r="O74" s="1">
        <f t="shared" si="14"/>
        <v>8</v>
      </c>
      <c r="P74">
        <f t="shared" si="15"/>
        <v>63</v>
      </c>
    </row>
    <row r="75" spans="1:16" x14ac:dyDescent="0.25">
      <c r="A75" s="1" t="s">
        <v>161</v>
      </c>
      <c r="B75" t="s">
        <v>1512</v>
      </c>
      <c r="C75" t="s">
        <v>150</v>
      </c>
      <c r="D75">
        <v>68</v>
      </c>
      <c r="E75" t="s">
        <v>120</v>
      </c>
      <c r="F75" s="1">
        <v>9</v>
      </c>
      <c r="G75">
        <v>66</v>
      </c>
      <c r="H75" t="e">
        <f>TRIM(VLOOKUP(G75,ChangeList!$J$2:$L$21,2,FALSE))</f>
        <v>#N/A</v>
      </c>
      <c r="I75" t="str">
        <f t="shared" si="8"/>
        <v>Skip</v>
      </c>
      <c r="J75" s="1" t="str">
        <f t="shared" si="9"/>
        <v>9 / 66</v>
      </c>
      <c r="K75" t="str">
        <f t="shared" si="10"/>
        <v>Trevor Bauer SP | CIN</v>
      </c>
      <c r="L75" t="str">
        <f t="shared" si="11"/>
        <v>33 sec</v>
      </c>
      <c r="M75">
        <f t="shared" si="12"/>
        <v>68</v>
      </c>
      <c r="N75" t="str">
        <f t="shared" si="13"/>
        <v>#44 P</v>
      </c>
      <c r="O75" s="1">
        <f t="shared" si="14"/>
        <v>9</v>
      </c>
      <c r="P75">
        <f t="shared" si="15"/>
        <v>66</v>
      </c>
    </row>
    <row r="76" spans="1:16" x14ac:dyDescent="0.25">
      <c r="A76" s="1" t="s">
        <v>163</v>
      </c>
      <c r="B76" t="s">
        <v>867</v>
      </c>
      <c r="C76" t="s">
        <v>125</v>
      </c>
      <c r="D76">
        <v>401</v>
      </c>
      <c r="E76" t="s">
        <v>1496</v>
      </c>
      <c r="F76" s="1">
        <v>10</v>
      </c>
      <c r="G76">
        <v>79</v>
      </c>
      <c r="H76" t="e">
        <f>TRIM(VLOOKUP(G76,ChangeList!$J$2:$L$21,2,FALSE))</f>
        <v>#N/A</v>
      </c>
      <c r="I76" t="str">
        <f t="shared" si="8"/>
        <v>Skip</v>
      </c>
      <c r="J76" s="1" t="str">
        <f t="shared" si="9"/>
        <v>10 / 79</v>
      </c>
      <c r="K76" t="str">
        <f t="shared" si="10"/>
        <v>Paul Goldschmidt 1B | STL</v>
      </c>
      <c r="L76" t="str">
        <f t="shared" si="11"/>
        <v>12 sec</v>
      </c>
      <c r="M76">
        <f t="shared" si="12"/>
        <v>401</v>
      </c>
      <c r="N76" t="str">
        <f t="shared" si="13"/>
        <v>#22 1B</v>
      </c>
      <c r="O76" s="1">
        <f t="shared" si="14"/>
        <v>10</v>
      </c>
      <c r="P76">
        <f t="shared" si="15"/>
        <v>79</v>
      </c>
    </row>
    <row r="77" spans="1:16" x14ac:dyDescent="0.25">
      <c r="A77" s="1" t="s">
        <v>164</v>
      </c>
      <c r="B77" t="s">
        <v>830</v>
      </c>
      <c r="C77" t="s">
        <v>112</v>
      </c>
      <c r="D77">
        <v>222</v>
      </c>
      <c r="E77" t="s">
        <v>414</v>
      </c>
      <c r="F77" s="1">
        <v>11</v>
      </c>
      <c r="G77">
        <v>82</v>
      </c>
      <c r="H77" t="e">
        <f>TRIM(VLOOKUP(G77,ChangeList!$J$2:$L$21,2,FALSE))</f>
        <v>#N/A</v>
      </c>
      <c r="I77" t="str">
        <f t="shared" si="8"/>
        <v>Skip</v>
      </c>
      <c r="J77" s="1" t="str">
        <f t="shared" si="9"/>
        <v>11 / 82</v>
      </c>
      <c r="K77" t="str">
        <f t="shared" si="10"/>
        <v>Yoan Moncada 3B | CHW</v>
      </c>
      <c r="L77" t="str">
        <f t="shared" si="11"/>
        <v>21 sec</v>
      </c>
      <c r="M77">
        <f t="shared" si="12"/>
        <v>222</v>
      </c>
      <c r="N77" t="str">
        <f t="shared" si="13"/>
        <v>#17 3B</v>
      </c>
      <c r="O77" s="1">
        <f t="shared" si="14"/>
        <v>11</v>
      </c>
      <c r="P77">
        <f t="shared" si="15"/>
        <v>82</v>
      </c>
    </row>
    <row r="78" spans="1:16" x14ac:dyDescent="0.25">
      <c r="A78" s="1" t="s">
        <v>166</v>
      </c>
      <c r="B78" t="s">
        <v>1478</v>
      </c>
      <c r="C78" t="s">
        <v>141</v>
      </c>
      <c r="D78">
        <v>395</v>
      </c>
      <c r="E78" t="s">
        <v>41</v>
      </c>
      <c r="F78" s="1">
        <v>12</v>
      </c>
      <c r="G78">
        <v>95</v>
      </c>
      <c r="H78" t="e">
        <f>TRIM(VLOOKUP(G78,ChangeList!$J$2:$L$21,2,FALSE))</f>
        <v>#N/A</v>
      </c>
      <c r="I78" t="str">
        <f t="shared" si="8"/>
        <v>Skip</v>
      </c>
      <c r="J78" s="1" t="str">
        <f t="shared" si="9"/>
        <v>12 / 95</v>
      </c>
      <c r="K78" t="str">
        <f t="shared" si="10"/>
        <v>Jeff McNeil LF | NYM</v>
      </c>
      <c r="L78" t="str">
        <f t="shared" si="11"/>
        <v>39 sec</v>
      </c>
      <c r="M78">
        <f t="shared" si="12"/>
        <v>395</v>
      </c>
      <c r="N78" t="str">
        <f t="shared" si="13"/>
        <v>#63 OF</v>
      </c>
      <c r="O78" s="1">
        <f t="shared" si="14"/>
        <v>12</v>
      </c>
      <c r="P78">
        <f t="shared" si="15"/>
        <v>95</v>
      </c>
    </row>
    <row r="79" spans="1:16" x14ac:dyDescent="0.25">
      <c r="A79" s="1" t="s">
        <v>168</v>
      </c>
      <c r="B79" t="s">
        <v>844</v>
      </c>
      <c r="C79" t="s">
        <v>141</v>
      </c>
      <c r="D79">
        <v>241</v>
      </c>
      <c r="E79" t="s">
        <v>30</v>
      </c>
      <c r="F79" s="1">
        <v>13</v>
      </c>
      <c r="G79">
        <v>98</v>
      </c>
      <c r="H79" t="e">
        <f>TRIM(VLOOKUP(G79,ChangeList!$J$2:$L$21,2,FALSE))</f>
        <v>#N/A</v>
      </c>
      <c r="I79" t="str">
        <f t="shared" si="8"/>
        <v>Skip</v>
      </c>
      <c r="J79" s="1" t="str">
        <f t="shared" si="9"/>
        <v>13 / 98</v>
      </c>
      <c r="K79" t="str">
        <f t="shared" si="10"/>
        <v>Willson Contreras C | CHC</v>
      </c>
      <c r="L79" t="str">
        <f t="shared" si="11"/>
        <v>39 sec</v>
      </c>
      <c r="M79">
        <f t="shared" si="12"/>
        <v>241</v>
      </c>
      <c r="N79" t="str">
        <f t="shared" si="13"/>
        <v>#4 C</v>
      </c>
      <c r="O79" s="1">
        <f t="shared" si="14"/>
        <v>13</v>
      </c>
      <c r="P79">
        <f t="shared" si="15"/>
        <v>98</v>
      </c>
    </row>
    <row r="80" spans="1:16" x14ac:dyDescent="0.25">
      <c r="A80" s="1" t="s">
        <v>170</v>
      </c>
      <c r="B80" t="s">
        <v>1457</v>
      </c>
      <c r="C80" t="s">
        <v>171</v>
      </c>
      <c r="D80">
        <v>208</v>
      </c>
      <c r="E80" t="s">
        <v>115</v>
      </c>
      <c r="F80" s="1">
        <v>14</v>
      </c>
      <c r="G80">
        <v>111</v>
      </c>
      <c r="H80" t="e">
        <f>TRIM(VLOOKUP(G80,ChangeList!$J$2:$L$21,2,FALSE))</f>
        <v>#N/A</v>
      </c>
      <c r="I80" t="str">
        <f t="shared" si="8"/>
        <v>Skip</v>
      </c>
      <c r="J80" s="1" t="str">
        <f t="shared" si="9"/>
        <v>14 / 111</v>
      </c>
      <c r="K80" t="str">
        <f t="shared" si="10"/>
        <v>Kyle Schwarber LF | CHC</v>
      </c>
      <c r="L80" t="str">
        <f t="shared" si="11"/>
        <v>9 min 50 sec</v>
      </c>
      <c r="M80">
        <f t="shared" si="12"/>
        <v>208</v>
      </c>
      <c r="N80" t="str">
        <f t="shared" si="13"/>
        <v>#35 OF</v>
      </c>
      <c r="O80" s="1">
        <f t="shared" si="14"/>
        <v>14</v>
      </c>
      <c r="P80">
        <f t="shared" si="15"/>
        <v>111</v>
      </c>
    </row>
    <row r="81" spans="1:16" x14ac:dyDescent="0.25">
      <c r="A81" s="1" t="s">
        <v>173</v>
      </c>
      <c r="B81" t="s">
        <v>1453</v>
      </c>
      <c r="C81" t="s">
        <v>37</v>
      </c>
      <c r="D81">
        <v>1766</v>
      </c>
      <c r="E81" t="s">
        <v>1452</v>
      </c>
      <c r="F81" s="1">
        <v>15</v>
      </c>
      <c r="G81">
        <v>114</v>
      </c>
      <c r="H81" t="e">
        <f>TRIM(VLOOKUP(G81,ChangeList!$J$2:$L$21,2,FALSE))</f>
        <v>#N/A</v>
      </c>
      <c r="I81" t="str">
        <f t="shared" si="8"/>
        <v>Skip</v>
      </c>
      <c r="J81" s="1" t="str">
        <f t="shared" si="9"/>
        <v>15 / 114</v>
      </c>
      <c r="K81" t="str">
        <f t="shared" si="10"/>
        <v>James Paxton SP | NYY</v>
      </c>
      <c r="L81" t="str">
        <f t="shared" si="11"/>
        <v>40 sec</v>
      </c>
      <c r="M81">
        <f t="shared" si="12"/>
        <v>1766</v>
      </c>
      <c r="N81" t="str">
        <f t="shared" si="13"/>
        <v>#944 P</v>
      </c>
      <c r="O81" s="1">
        <f t="shared" si="14"/>
        <v>15</v>
      </c>
      <c r="P81">
        <f t="shared" si="15"/>
        <v>114</v>
      </c>
    </row>
    <row r="82" spans="1:16" x14ac:dyDescent="0.25">
      <c r="A82" s="1" t="s">
        <v>175</v>
      </c>
      <c r="B82" t="s">
        <v>1436</v>
      </c>
      <c r="C82" t="s">
        <v>40</v>
      </c>
      <c r="D82">
        <v>1770</v>
      </c>
      <c r="E82" t="s">
        <v>1435</v>
      </c>
      <c r="F82" s="1">
        <v>16</v>
      </c>
      <c r="G82">
        <v>127</v>
      </c>
      <c r="H82" t="e">
        <f>TRIM(VLOOKUP(G82,ChangeList!$J$2:$L$21,2,FALSE))</f>
        <v>#N/A</v>
      </c>
      <c r="I82" t="str">
        <f t="shared" si="8"/>
        <v>Skip</v>
      </c>
      <c r="J82" s="1" t="str">
        <f t="shared" si="9"/>
        <v>16 / 127</v>
      </c>
      <c r="K82" t="str">
        <f t="shared" si="10"/>
        <v>Hyun-Jin Ryu SP | TOR</v>
      </c>
      <c r="L82" t="str">
        <f t="shared" si="11"/>
        <v>42 sec</v>
      </c>
      <c r="M82">
        <f t="shared" si="12"/>
        <v>1770</v>
      </c>
      <c r="N82" t="str">
        <f t="shared" si="13"/>
        <v>#946 P</v>
      </c>
      <c r="O82" s="1">
        <f t="shared" si="14"/>
        <v>16</v>
      </c>
      <c r="P82">
        <f t="shared" si="15"/>
        <v>127</v>
      </c>
    </row>
    <row r="83" spans="1:16" x14ac:dyDescent="0.25">
      <c r="A83" s="1" t="s">
        <v>177</v>
      </c>
      <c r="B83" t="s">
        <v>1432</v>
      </c>
      <c r="C83" t="s">
        <v>178</v>
      </c>
      <c r="D83">
        <v>544</v>
      </c>
      <c r="E83" t="s">
        <v>1431</v>
      </c>
      <c r="F83" s="1">
        <v>17</v>
      </c>
      <c r="G83">
        <v>130</v>
      </c>
      <c r="H83" t="e">
        <f>TRIM(VLOOKUP(G83,ChangeList!$J$2:$L$21,2,FALSE))</f>
        <v>#N/A</v>
      </c>
      <c r="I83" t="str">
        <f t="shared" si="8"/>
        <v>Skip</v>
      </c>
      <c r="J83" s="1" t="str">
        <f t="shared" si="9"/>
        <v>17 / 130</v>
      </c>
      <c r="K83" t="str">
        <f t="shared" si="10"/>
        <v>Sean Manaea SP | OAK</v>
      </c>
      <c r="L83" t="str">
        <f t="shared" si="11"/>
        <v>41 sec</v>
      </c>
      <c r="M83">
        <f t="shared" si="12"/>
        <v>544</v>
      </c>
      <c r="N83" t="str">
        <f t="shared" si="13"/>
        <v>#354 P</v>
      </c>
      <c r="O83" s="1">
        <f t="shared" si="14"/>
        <v>17</v>
      </c>
      <c r="P83">
        <f t="shared" si="15"/>
        <v>130</v>
      </c>
    </row>
    <row r="84" spans="1:16" x14ac:dyDescent="0.25">
      <c r="A84" s="1" t="s">
        <v>180</v>
      </c>
      <c r="B84" t="s">
        <v>1411</v>
      </c>
      <c r="C84" t="s">
        <v>141</v>
      </c>
      <c r="D84">
        <v>474</v>
      </c>
      <c r="E84" t="s">
        <v>1410</v>
      </c>
      <c r="F84" s="1">
        <v>18</v>
      </c>
      <c r="G84">
        <v>143</v>
      </c>
      <c r="H84" t="e">
        <f>TRIM(VLOOKUP(G84,ChangeList!$J$2:$L$21,2,FALSE))</f>
        <v>#N/A</v>
      </c>
      <c r="I84" t="str">
        <f t="shared" si="8"/>
        <v>Skip</v>
      </c>
      <c r="J84" s="1" t="str">
        <f t="shared" si="9"/>
        <v>18 / 143</v>
      </c>
      <c r="K84" t="str">
        <f t="shared" si="10"/>
        <v>Masahiro Tanaka SP | NYY</v>
      </c>
      <c r="L84" t="str">
        <f t="shared" si="11"/>
        <v>39 sec</v>
      </c>
      <c r="M84">
        <f t="shared" si="12"/>
        <v>474</v>
      </c>
      <c r="N84" t="str">
        <f t="shared" si="13"/>
        <v>#317 P</v>
      </c>
      <c r="O84" s="1">
        <f t="shared" si="14"/>
        <v>18</v>
      </c>
      <c r="P84">
        <f t="shared" si="15"/>
        <v>143</v>
      </c>
    </row>
    <row r="85" spans="1:16" x14ac:dyDescent="0.25">
      <c r="A85" s="1" t="s">
        <v>182</v>
      </c>
      <c r="B85" t="s">
        <v>1405</v>
      </c>
      <c r="C85" t="s">
        <v>183</v>
      </c>
      <c r="D85">
        <v>1813</v>
      </c>
      <c r="E85" t="s">
        <v>1404</v>
      </c>
      <c r="F85" s="1">
        <v>19</v>
      </c>
      <c r="G85">
        <v>146</v>
      </c>
      <c r="H85" t="e">
        <f>TRIM(VLOOKUP(G85,ChangeList!$J$2:$L$21,2,FALSE))</f>
        <v>#N/A</v>
      </c>
      <c r="I85" t="str">
        <f t="shared" si="8"/>
        <v>Skip</v>
      </c>
      <c r="J85" s="1" t="str">
        <f t="shared" si="9"/>
        <v>19 / 146</v>
      </c>
      <c r="K85" t="str">
        <f t="shared" si="10"/>
        <v>Craig Kimbrel RP | CHC</v>
      </c>
      <c r="L85" t="str">
        <f t="shared" si="11"/>
        <v>30 sec</v>
      </c>
      <c r="M85">
        <f t="shared" si="12"/>
        <v>1813</v>
      </c>
      <c r="N85" t="str">
        <f t="shared" si="13"/>
        <v>#963 P</v>
      </c>
      <c r="O85" s="1">
        <f t="shared" si="14"/>
        <v>19</v>
      </c>
      <c r="P85">
        <f t="shared" si="15"/>
        <v>146</v>
      </c>
    </row>
    <row r="86" spans="1:16" x14ac:dyDescent="0.25">
      <c r="A86" s="1" t="s">
        <v>185</v>
      </c>
      <c r="B86" t="s">
        <v>899</v>
      </c>
      <c r="C86" t="s">
        <v>29</v>
      </c>
      <c r="D86">
        <v>349</v>
      </c>
      <c r="E86" t="s">
        <v>1388</v>
      </c>
      <c r="F86" s="1">
        <v>20</v>
      </c>
      <c r="G86">
        <v>159</v>
      </c>
      <c r="H86" t="e">
        <f>TRIM(VLOOKUP(G86,ChangeList!$J$2:$L$21,2,FALSE))</f>
        <v>#N/A</v>
      </c>
      <c r="I86" t="str">
        <f t="shared" si="8"/>
        <v>Skip</v>
      </c>
      <c r="J86" s="1" t="str">
        <f t="shared" si="9"/>
        <v>20 / 159</v>
      </c>
      <c r="K86" t="str">
        <f t="shared" si="10"/>
        <v>Jorge Polanco SS | MIN</v>
      </c>
      <c r="L86" t="str">
        <f t="shared" si="11"/>
        <v>43 sec</v>
      </c>
      <c r="M86">
        <f t="shared" si="12"/>
        <v>349</v>
      </c>
      <c r="N86" t="str">
        <f t="shared" si="13"/>
        <v>#20 SS</v>
      </c>
      <c r="O86" s="1">
        <f t="shared" si="14"/>
        <v>20</v>
      </c>
      <c r="P86">
        <f t="shared" si="15"/>
        <v>159</v>
      </c>
    </row>
    <row r="87" spans="1:16" x14ac:dyDescent="0.25">
      <c r="A87" s="1" t="s">
        <v>186</v>
      </c>
      <c r="B87" t="s">
        <v>1383</v>
      </c>
      <c r="C87" t="s">
        <v>187</v>
      </c>
      <c r="D87">
        <v>528</v>
      </c>
      <c r="E87" t="s">
        <v>1382</v>
      </c>
      <c r="F87" s="1">
        <v>21</v>
      </c>
      <c r="G87">
        <v>162</v>
      </c>
      <c r="H87" t="e">
        <f>TRIM(VLOOKUP(G87,ChangeList!$J$2:$L$21,2,FALSE))</f>
        <v>#N/A</v>
      </c>
      <c r="I87" t="str">
        <f t="shared" si="8"/>
        <v>Skip</v>
      </c>
      <c r="J87" s="1" t="str">
        <f t="shared" si="9"/>
        <v>21 / 162</v>
      </c>
      <c r="K87" t="str">
        <f t="shared" si="10"/>
        <v>Aaron Hicks CF | NYY</v>
      </c>
      <c r="L87" t="str">
        <f t="shared" si="11"/>
        <v>26 sec</v>
      </c>
      <c r="M87">
        <f t="shared" si="12"/>
        <v>528</v>
      </c>
      <c r="N87" t="str">
        <f t="shared" si="13"/>
        <v>#89 OF</v>
      </c>
      <c r="O87" s="1">
        <f t="shared" si="14"/>
        <v>21</v>
      </c>
      <c r="P87">
        <f t="shared" si="15"/>
        <v>162</v>
      </c>
    </row>
    <row r="88" spans="1:16" x14ac:dyDescent="0.25">
      <c r="A88" s="1" t="s">
        <v>189</v>
      </c>
      <c r="B88" t="s">
        <v>1364</v>
      </c>
      <c r="C88" t="s">
        <v>66</v>
      </c>
      <c r="D88">
        <v>473</v>
      </c>
      <c r="E88" t="s">
        <v>1363</v>
      </c>
      <c r="F88" s="1">
        <v>22</v>
      </c>
      <c r="G88">
        <v>175</v>
      </c>
      <c r="H88" t="e">
        <f>TRIM(VLOOKUP(G88,ChangeList!$J$2:$L$21,2,FALSE))</f>
        <v>#N/A</v>
      </c>
      <c r="I88" t="str">
        <f t="shared" si="8"/>
        <v>Skip</v>
      </c>
      <c r="J88" s="1" t="str">
        <f t="shared" si="9"/>
        <v>22 / 175</v>
      </c>
      <c r="K88" t="str">
        <f t="shared" si="10"/>
        <v>Joc Pederson LF | LAD</v>
      </c>
      <c r="L88" t="str">
        <f t="shared" si="11"/>
        <v>32 sec</v>
      </c>
      <c r="M88">
        <f t="shared" si="12"/>
        <v>473</v>
      </c>
      <c r="N88" t="str">
        <f t="shared" si="13"/>
        <v>#76 OF</v>
      </c>
      <c r="O88" s="1">
        <f t="shared" si="14"/>
        <v>22</v>
      </c>
      <c r="P88">
        <f t="shared" si="15"/>
        <v>175</v>
      </c>
    </row>
    <row r="89" spans="1:16" x14ac:dyDescent="0.25">
      <c r="A89" s="1" t="s">
        <v>191</v>
      </c>
      <c r="B89" t="s">
        <v>1359</v>
      </c>
      <c r="C89" t="s">
        <v>141</v>
      </c>
      <c r="D89">
        <v>673</v>
      </c>
      <c r="E89" t="s">
        <v>1358</v>
      </c>
      <c r="F89" s="1">
        <v>23</v>
      </c>
      <c r="G89">
        <v>178</v>
      </c>
      <c r="H89" t="str">
        <f>TRIM(VLOOKUP(G89,ChangeList!$J$2:$L$21,2,FALSE))</f>
        <v>Michael Wacha SP | NYM</v>
      </c>
      <c r="I89" t="str">
        <f t="shared" si="8"/>
        <v>Michael Wacha SP | NYM</v>
      </c>
      <c r="J89" s="1" t="str">
        <f t="shared" si="9"/>
        <v>23 / 178</v>
      </c>
      <c r="K89" t="str">
        <f t="shared" si="10"/>
        <v>Michael Wacha SP | NYM</v>
      </c>
      <c r="L89" t="str">
        <f t="shared" si="11"/>
        <v>39 sec</v>
      </c>
      <c r="M89">
        <f t="shared" si="12"/>
        <v>673</v>
      </c>
      <c r="N89" t="str">
        <f t="shared" si="13"/>
        <v>#880 P</v>
      </c>
      <c r="O89" s="1">
        <f t="shared" si="14"/>
        <v>23</v>
      </c>
      <c r="P89">
        <f t="shared" si="15"/>
        <v>178</v>
      </c>
    </row>
    <row r="90" spans="1:16" x14ac:dyDescent="0.25">
      <c r="A90" s="1" t="s">
        <v>192</v>
      </c>
      <c r="B90" t="s">
        <v>1336</v>
      </c>
      <c r="C90" t="s">
        <v>37</v>
      </c>
      <c r="D90">
        <v>598</v>
      </c>
      <c r="E90" t="s">
        <v>1335</v>
      </c>
      <c r="F90" s="1">
        <v>24</v>
      </c>
      <c r="G90">
        <v>191</v>
      </c>
      <c r="H90" t="e">
        <f>TRIM(VLOOKUP(G90,ChangeList!$J$2:$L$21,2,FALSE))</f>
        <v>#N/A</v>
      </c>
      <c r="I90" t="str">
        <f t="shared" si="8"/>
        <v>Skip</v>
      </c>
      <c r="J90" s="1" t="str">
        <f t="shared" si="9"/>
        <v>24 / 191</v>
      </c>
      <c r="K90" t="str">
        <f t="shared" si="10"/>
        <v>Johnny Cueto SP | SF</v>
      </c>
      <c r="L90" t="str">
        <f t="shared" si="11"/>
        <v>40 sec</v>
      </c>
      <c r="M90">
        <f t="shared" si="12"/>
        <v>598</v>
      </c>
      <c r="N90" t="str">
        <f t="shared" si="13"/>
        <v>#378 P</v>
      </c>
      <c r="O90" s="1">
        <f t="shared" si="14"/>
        <v>24</v>
      </c>
      <c r="P90">
        <f t="shared" si="15"/>
        <v>191</v>
      </c>
    </row>
    <row r="91" spans="1:16" x14ac:dyDescent="0.25">
      <c r="A91" s="1" t="s">
        <v>194</v>
      </c>
      <c r="B91" t="s">
        <v>869</v>
      </c>
      <c r="C91" t="s">
        <v>141</v>
      </c>
      <c r="D91">
        <v>157</v>
      </c>
      <c r="E91" t="s">
        <v>1331</v>
      </c>
      <c r="F91" s="1">
        <v>25</v>
      </c>
      <c r="G91">
        <v>194</v>
      </c>
      <c r="H91" t="e">
        <f>TRIM(VLOOKUP(G91,ChangeList!$J$2:$L$21,2,FALSE))</f>
        <v>#N/A</v>
      </c>
      <c r="I91" t="str">
        <f t="shared" si="8"/>
        <v>Skip</v>
      </c>
      <c r="J91" s="1" t="str">
        <f t="shared" si="9"/>
        <v>25 / 194</v>
      </c>
      <c r="K91" t="str">
        <f t="shared" si="10"/>
        <v>Joey Votto 1B | CIN</v>
      </c>
      <c r="L91" t="str">
        <f t="shared" si="11"/>
        <v>39 sec</v>
      </c>
      <c r="M91">
        <f t="shared" si="12"/>
        <v>157</v>
      </c>
      <c r="N91" t="str">
        <f t="shared" si="13"/>
        <v>#4 1B</v>
      </c>
      <c r="O91" s="1">
        <f t="shared" si="14"/>
        <v>25</v>
      </c>
      <c r="P91">
        <f t="shared" si="15"/>
        <v>194</v>
      </c>
    </row>
    <row r="92" spans="1:16" x14ac:dyDescent="0.25">
      <c r="A92" s="1" t="s">
        <v>195</v>
      </c>
      <c r="B92" t="s">
        <v>839</v>
      </c>
      <c r="C92" t="s">
        <v>69</v>
      </c>
      <c r="D92">
        <v>1268</v>
      </c>
      <c r="E92" t="s">
        <v>1309</v>
      </c>
      <c r="F92" s="1">
        <v>26</v>
      </c>
      <c r="G92">
        <v>207</v>
      </c>
      <c r="H92" t="e">
        <f>TRIM(VLOOKUP(G92,ChangeList!$J$2:$L$21,2,FALSE))</f>
        <v>#N/A</v>
      </c>
      <c r="I92" t="str">
        <f t="shared" si="8"/>
        <v>Skip</v>
      </c>
      <c r="J92" s="1" t="str">
        <f t="shared" si="9"/>
        <v>26 / 207</v>
      </c>
      <c r="K92" t="str">
        <f t="shared" si="10"/>
        <v>Gavin Lux 2B | LAD</v>
      </c>
      <c r="L92" t="str">
        <f t="shared" si="11"/>
        <v>8 sec</v>
      </c>
      <c r="M92">
        <f t="shared" si="12"/>
        <v>1268</v>
      </c>
      <c r="N92" t="str">
        <f t="shared" si="13"/>
        <v>#86 2B</v>
      </c>
      <c r="O92" s="1">
        <f t="shared" si="14"/>
        <v>26</v>
      </c>
      <c r="P92">
        <f t="shared" si="15"/>
        <v>207</v>
      </c>
    </row>
    <row r="93" spans="1:16" x14ac:dyDescent="0.25">
      <c r="A93" s="1" t="s">
        <v>197</v>
      </c>
      <c r="B93" t="s">
        <v>901</v>
      </c>
      <c r="C93" t="s">
        <v>198</v>
      </c>
      <c r="D93">
        <v>297</v>
      </c>
      <c r="E93" t="s">
        <v>1305</v>
      </c>
      <c r="F93" s="1">
        <v>27</v>
      </c>
      <c r="G93">
        <v>210</v>
      </c>
      <c r="H93" t="e">
        <f>TRIM(VLOOKUP(G93,ChangeList!$J$2:$L$21,2,FALSE))</f>
        <v>#N/A</v>
      </c>
      <c r="I93" t="str">
        <f t="shared" si="8"/>
        <v>Skip</v>
      </c>
      <c r="J93" s="1" t="str">
        <f t="shared" si="9"/>
        <v>27 / 210</v>
      </c>
      <c r="K93" t="str">
        <f t="shared" si="10"/>
        <v>Didi Gregorius SS | PHI</v>
      </c>
      <c r="L93" t="str">
        <f t="shared" si="11"/>
        <v>34 sec</v>
      </c>
      <c r="M93">
        <f t="shared" si="12"/>
        <v>297</v>
      </c>
      <c r="N93" t="str">
        <f t="shared" si="13"/>
        <v>#15 SS</v>
      </c>
      <c r="O93" s="1">
        <f t="shared" si="14"/>
        <v>27</v>
      </c>
      <c r="P93">
        <f t="shared" si="15"/>
        <v>210</v>
      </c>
    </row>
    <row r="94" spans="1:16" x14ac:dyDescent="0.25">
      <c r="A94" s="1" t="s">
        <v>199</v>
      </c>
      <c r="B94" t="s">
        <v>845</v>
      </c>
      <c r="C94" t="s">
        <v>69</v>
      </c>
      <c r="D94">
        <v>1259</v>
      </c>
      <c r="E94" t="s">
        <v>1288</v>
      </c>
      <c r="F94" s="1">
        <v>28</v>
      </c>
      <c r="G94">
        <v>223</v>
      </c>
      <c r="H94" t="e">
        <f>TRIM(VLOOKUP(G94,ChangeList!$J$2:$L$21,2,FALSE))</f>
        <v>#N/A</v>
      </c>
      <c r="I94" t="str">
        <f t="shared" si="8"/>
        <v>Skip</v>
      </c>
      <c r="J94" s="1" t="str">
        <f t="shared" si="9"/>
        <v>28 / 223</v>
      </c>
      <c r="K94" t="str">
        <f t="shared" si="10"/>
        <v>Francisco Mejia C | SD</v>
      </c>
      <c r="L94" t="str">
        <f t="shared" si="11"/>
        <v>8 sec</v>
      </c>
      <c r="M94">
        <f t="shared" si="12"/>
        <v>1259</v>
      </c>
      <c r="N94" t="str">
        <f t="shared" si="13"/>
        <v>#48 C</v>
      </c>
      <c r="O94" s="1">
        <f t="shared" si="14"/>
        <v>28</v>
      </c>
      <c r="P94">
        <f t="shared" si="15"/>
        <v>223</v>
      </c>
    </row>
    <row r="95" spans="1:16" x14ac:dyDescent="0.25">
      <c r="A95" s="1" t="s">
        <v>201</v>
      </c>
      <c r="B95" t="s">
        <v>1283</v>
      </c>
      <c r="C95" t="s">
        <v>63</v>
      </c>
      <c r="D95">
        <v>104</v>
      </c>
      <c r="E95" t="s">
        <v>371</v>
      </c>
      <c r="F95" s="1">
        <v>29</v>
      </c>
      <c r="G95">
        <v>226</v>
      </c>
      <c r="H95" t="e">
        <f>TRIM(VLOOKUP(G95,ChangeList!$J$2:$L$21,2,FALSE))</f>
        <v>#N/A</v>
      </c>
      <c r="I95" t="str">
        <f t="shared" si="8"/>
        <v>Skip</v>
      </c>
      <c r="J95" s="1" t="str">
        <f t="shared" si="9"/>
        <v>29 / 226</v>
      </c>
      <c r="K95" t="str">
        <f t="shared" si="10"/>
        <v>Jordan Montgomery SP | NYY</v>
      </c>
      <c r="L95" t="str">
        <f t="shared" si="11"/>
        <v>19 sec</v>
      </c>
      <c r="M95">
        <f t="shared" si="12"/>
        <v>104</v>
      </c>
      <c r="N95" t="str">
        <f t="shared" si="13"/>
        <v>#75 P</v>
      </c>
      <c r="O95" s="1">
        <f t="shared" si="14"/>
        <v>29</v>
      </c>
      <c r="P95">
        <f t="shared" si="15"/>
        <v>226</v>
      </c>
    </row>
    <row r="96" spans="1:16" x14ac:dyDescent="0.25">
      <c r="A96" s="1" t="s">
        <v>203</v>
      </c>
      <c r="B96" t="s">
        <v>1267</v>
      </c>
      <c r="C96" t="s">
        <v>150</v>
      </c>
      <c r="D96">
        <v>151</v>
      </c>
      <c r="E96" t="s">
        <v>234</v>
      </c>
      <c r="F96" s="1">
        <v>30</v>
      </c>
      <c r="G96">
        <v>239</v>
      </c>
      <c r="H96" t="e">
        <f>TRIM(VLOOKUP(G96,ChangeList!$J$2:$L$21,2,FALSE))</f>
        <v>#N/A</v>
      </c>
      <c r="I96" t="str">
        <f t="shared" si="8"/>
        <v>Skip</v>
      </c>
      <c r="J96" s="1" t="str">
        <f t="shared" si="9"/>
        <v>30 / 239</v>
      </c>
      <c r="K96" t="str">
        <f t="shared" si="10"/>
        <v>Brandon Nimmo CF | NYM</v>
      </c>
      <c r="L96" t="str">
        <f t="shared" si="11"/>
        <v>33 sec</v>
      </c>
      <c r="M96">
        <f t="shared" si="12"/>
        <v>151</v>
      </c>
      <c r="N96" t="str">
        <f t="shared" si="13"/>
        <v>#24 OF</v>
      </c>
      <c r="O96" s="1">
        <f t="shared" si="14"/>
        <v>30</v>
      </c>
      <c r="P96">
        <f t="shared" si="15"/>
        <v>239</v>
      </c>
    </row>
    <row r="97" spans="1:16" x14ac:dyDescent="0.25">
      <c r="A97" s="1" t="s">
        <v>205</v>
      </c>
      <c r="F97" s="1" t="s">
        <v>205</v>
      </c>
      <c r="H97" t="e">
        <f>TRIM(VLOOKUP(G97,ChangeList!$J$2:$L$21,2,FALSE))</f>
        <v>#N/A</v>
      </c>
      <c r="I97" t="str">
        <f t="shared" si="8"/>
        <v>Skip</v>
      </c>
      <c r="J97" s="1" t="str">
        <f t="shared" si="9"/>
        <v>CHEESEBURGERS</v>
      </c>
      <c r="K97" t="str">
        <f t="shared" si="10"/>
        <v/>
      </c>
      <c r="L97">
        <f t="shared" si="11"/>
        <v>0</v>
      </c>
      <c r="M97">
        <f t="shared" si="12"/>
        <v>0</v>
      </c>
      <c r="N97">
        <f t="shared" si="13"/>
        <v>0</v>
      </c>
      <c r="O97" s="1" t="str">
        <f t="shared" si="14"/>
        <v>CHEESEBURGERS</v>
      </c>
      <c r="P97">
        <f t="shared" si="15"/>
        <v>0</v>
      </c>
    </row>
    <row r="98" spans="1:16" x14ac:dyDescent="0.25">
      <c r="A98" s="1" t="s">
        <v>1</v>
      </c>
      <c r="B98" t="s">
        <v>2</v>
      </c>
      <c r="C98" t="s">
        <v>3</v>
      </c>
      <c r="D98" t="s">
        <v>4</v>
      </c>
      <c r="E98" t="s">
        <v>5</v>
      </c>
      <c r="F98" s="1" t="s">
        <v>504</v>
      </c>
      <c r="G98" t="s">
        <v>505</v>
      </c>
      <c r="H98" t="e">
        <f>TRIM(VLOOKUP(G98,ChangeList!$J$2:$L$21,2,FALSE))</f>
        <v>#N/A</v>
      </c>
      <c r="I98" t="str">
        <f t="shared" si="8"/>
        <v>Skip</v>
      </c>
      <c r="J98" s="1" t="str">
        <f t="shared" si="9"/>
        <v>ROUND/PICK</v>
      </c>
      <c r="K98" t="str">
        <f t="shared" si="10"/>
        <v>PLAYER</v>
      </c>
      <c r="L98" t="str">
        <f t="shared" si="11"/>
        <v>ELAPSED TIME</v>
      </c>
      <c r="M98" t="str">
        <f t="shared" si="12"/>
        <v>ROTO RANK OVERALL</v>
      </c>
      <c r="N98" t="str">
        <f t="shared" si="13"/>
        <v>ROTO RANK POS</v>
      </c>
      <c r="O98" s="1" t="str">
        <f t="shared" si="14"/>
        <v>ROUND</v>
      </c>
      <c r="P98" t="str">
        <f t="shared" si="15"/>
        <v>PICK</v>
      </c>
    </row>
    <row r="99" spans="1:16" x14ac:dyDescent="0.25">
      <c r="A99" s="1" t="s">
        <v>206</v>
      </c>
      <c r="B99" t="s">
        <v>1597</v>
      </c>
      <c r="C99" t="s">
        <v>207</v>
      </c>
      <c r="D99">
        <v>412</v>
      </c>
      <c r="E99" t="s">
        <v>1596</v>
      </c>
      <c r="F99" s="1">
        <v>1</v>
      </c>
      <c r="G99">
        <v>8</v>
      </c>
      <c r="H99" t="e">
        <f>TRIM(VLOOKUP(G99,ChangeList!$J$2:$L$21,2,FALSE))</f>
        <v>#N/A</v>
      </c>
      <c r="I99" t="str">
        <f t="shared" si="8"/>
        <v>Skip</v>
      </c>
      <c r="J99" s="1" t="str">
        <f t="shared" si="9"/>
        <v>1 / 8</v>
      </c>
      <c r="K99" t="str">
        <f t="shared" si="10"/>
        <v>Alex Bregman 3B | HOU</v>
      </c>
      <c r="L99" t="str">
        <f t="shared" si="11"/>
        <v>45 sec</v>
      </c>
      <c r="M99">
        <f t="shared" si="12"/>
        <v>412</v>
      </c>
      <c r="N99" t="str">
        <f t="shared" si="13"/>
        <v>#26 3B</v>
      </c>
      <c r="O99" s="1">
        <f t="shared" si="14"/>
        <v>1</v>
      </c>
      <c r="P99">
        <f t="shared" si="15"/>
        <v>8</v>
      </c>
    </row>
    <row r="100" spans="1:16" x14ac:dyDescent="0.25">
      <c r="A100" s="1" t="s">
        <v>209</v>
      </c>
      <c r="B100" t="s">
        <v>903</v>
      </c>
      <c r="C100" t="s">
        <v>210</v>
      </c>
      <c r="D100">
        <v>10</v>
      </c>
      <c r="E100" t="s">
        <v>1595</v>
      </c>
      <c r="F100" s="1">
        <v>2</v>
      </c>
      <c r="G100">
        <v>9</v>
      </c>
      <c r="H100" t="e">
        <f>TRIM(VLOOKUP(G100,ChangeList!$J$2:$L$21,2,FALSE))</f>
        <v>#N/A</v>
      </c>
      <c r="I100" t="str">
        <f t="shared" si="8"/>
        <v>Skip</v>
      </c>
      <c r="J100" s="1" t="str">
        <f t="shared" si="9"/>
        <v>2 / 9</v>
      </c>
      <c r="K100" t="str">
        <f t="shared" si="10"/>
        <v>Trevor Story SS | COL</v>
      </c>
      <c r="L100" t="str">
        <f t="shared" si="11"/>
        <v>1 sec</v>
      </c>
      <c r="M100">
        <f t="shared" si="12"/>
        <v>10</v>
      </c>
      <c r="N100" t="str">
        <f t="shared" si="13"/>
        <v>#2 SS</v>
      </c>
      <c r="O100" s="1">
        <f t="shared" si="14"/>
        <v>2</v>
      </c>
      <c r="P100">
        <f t="shared" si="15"/>
        <v>9</v>
      </c>
    </row>
    <row r="101" spans="1:16" x14ac:dyDescent="0.25">
      <c r="A101" s="1" t="s">
        <v>211</v>
      </c>
      <c r="B101" t="s">
        <v>831</v>
      </c>
      <c r="C101" t="s">
        <v>212</v>
      </c>
      <c r="D101">
        <v>418</v>
      </c>
      <c r="E101" t="s">
        <v>1576</v>
      </c>
      <c r="F101" s="1">
        <v>3</v>
      </c>
      <c r="G101">
        <v>24</v>
      </c>
      <c r="H101" t="e">
        <f>TRIM(VLOOKUP(G101,ChangeList!$J$2:$L$21,2,FALSE))</f>
        <v>#N/A</v>
      </c>
      <c r="I101" t="str">
        <f t="shared" si="8"/>
        <v>Skip</v>
      </c>
      <c r="J101" s="1" t="str">
        <f t="shared" si="9"/>
        <v>3 / 24</v>
      </c>
      <c r="K101" t="str">
        <f t="shared" si="10"/>
        <v>Anthony Rendon 3B | LAA</v>
      </c>
      <c r="L101" t="str">
        <f t="shared" si="11"/>
        <v>0 sec</v>
      </c>
      <c r="M101">
        <f t="shared" si="12"/>
        <v>418</v>
      </c>
      <c r="N101" t="str">
        <f t="shared" si="13"/>
        <v>#27 3B</v>
      </c>
      <c r="O101" s="1">
        <f t="shared" si="14"/>
        <v>3</v>
      </c>
      <c r="P101">
        <f t="shared" si="15"/>
        <v>24</v>
      </c>
    </row>
    <row r="102" spans="1:16" x14ac:dyDescent="0.25">
      <c r="A102" s="1" t="s">
        <v>214</v>
      </c>
      <c r="B102" t="s">
        <v>1575</v>
      </c>
      <c r="C102" t="s">
        <v>212</v>
      </c>
      <c r="D102">
        <v>1</v>
      </c>
      <c r="E102" t="s">
        <v>8</v>
      </c>
      <c r="F102" s="1">
        <v>4</v>
      </c>
      <c r="G102">
        <v>25</v>
      </c>
      <c r="H102" t="e">
        <f>TRIM(VLOOKUP(G102,ChangeList!$J$2:$L$21,2,FALSE))</f>
        <v>#N/A</v>
      </c>
      <c r="I102" t="str">
        <f t="shared" si="8"/>
        <v>Skip</v>
      </c>
      <c r="J102" s="1" t="str">
        <f t="shared" si="9"/>
        <v>4 / 25</v>
      </c>
      <c r="K102" t="str">
        <f t="shared" si="10"/>
        <v>Shane Bieber SP | CLE</v>
      </c>
      <c r="L102" t="str">
        <f t="shared" si="11"/>
        <v>0 sec</v>
      </c>
      <c r="M102">
        <f t="shared" si="12"/>
        <v>1</v>
      </c>
      <c r="N102" t="str">
        <f t="shared" si="13"/>
        <v>#1 P</v>
      </c>
      <c r="O102" s="1">
        <f t="shared" si="14"/>
        <v>4</v>
      </c>
      <c r="P102">
        <f t="shared" si="15"/>
        <v>25</v>
      </c>
    </row>
    <row r="103" spans="1:16" x14ac:dyDescent="0.25">
      <c r="A103" s="1" t="s">
        <v>216</v>
      </c>
      <c r="B103" t="s">
        <v>1555</v>
      </c>
      <c r="C103" t="s">
        <v>212</v>
      </c>
      <c r="D103">
        <v>384</v>
      </c>
      <c r="E103" t="s">
        <v>134</v>
      </c>
      <c r="F103" s="1">
        <v>5</v>
      </c>
      <c r="G103">
        <v>40</v>
      </c>
      <c r="H103" t="e">
        <f>TRIM(VLOOKUP(G103,ChangeList!$J$2:$L$21,2,FALSE))</f>
        <v>#N/A</v>
      </c>
      <c r="I103" t="str">
        <f t="shared" si="8"/>
        <v>Skip</v>
      </c>
      <c r="J103" s="1" t="str">
        <f t="shared" si="9"/>
        <v>5 / 40</v>
      </c>
      <c r="K103" t="str">
        <f t="shared" si="10"/>
        <v>Starling Marte CF | ARI</v>
      </c>
      <c r="L103" t="str">
        <f t="shared" si="11"/>
        <v>0 sec</v>
      </c>
      <c r="M103">
        <f t="shared" si="12"/>
        <v>384</v>
      </c>
      <c r="N103" t="str">
        <f t="shared" si="13"/>
        <v>#60 OF</v>
      </c>
      <c r="O103" s="1">
        <f t="shared" si="14"/>
        <v>5</v>
      </c>
      <c r="P103">
        <f t="shared" si="15"/>
        <v>40</v>
      </c>
    </row>
    <row r="104" spans="1:16" x14ac:dyDescent="0.25">
      <c r="A104" s="1" t="s">
        <v>218</v>
      </c>
      <c r="B104" t="s">
        <v>1554</v>
      </c>
      <c r="C104" t="s">
        <v>212</v>
      </c>
      <c r="D104">
        <v>178</v>
      </c>
      <c r="E104" t="s">
        <v>471</v>
      </c>
      <c r="F104" s="1">
        <v>6</v>
      </c>
      <c r="G104">
        <v>41</v>
      </c>
      <c r="H104" t="e">
        <f>TRIM(VLOOKUP(G104,ChangeList!$J$2:$L$21,2,FALSE))</f>
        <v>#N/A</v>
      </c>
      <c r="I104" t="str">
        <f t="shared" si="8"/>
        <v>Skip</v>
      </c>
      <c r="J104" s="1" t="str">
        <f t="shared" si="9"/>
        <v>6 / 41</v>
      </c>
      <c r="K104" t="str">
        <f t="shared" si="10"/>
        <v>Charlie Blackmon RF | COL</v>
      </c>
      <c r="L104" t="str">
        <f t="shared" si="11"/>
        <v>0 sec</v>
      </c>
      <c r="M104">
        <f t="shared" si="12"/>
        <v>178</v>
      </c>
      <c r="N104" t="str">
        <f t="shared" si="13"/>
        <v>#30 OF</v>
      </c>
      <c r="O104" s="1">
        <f t="shared" si="14"/>
        <v>6</v>
      </c>
      <c r="P104">
        <f t="shared" si="15"/>
        <v>41</v>
      </c>
    </row>
    <row r="105" spans="1:16" x14ac:dyDescent="0.25">
      <c r="A105" s="1" t="s">
        <v>220</v>
      </c>
      <c r="B105" t="s">
        <v>1529</v>
      </c>
      <c r="C105" t="s">
        <v>212</v>
      </c>
      <c r="D105">
        <v>434</v>
      </c>
      <c r="E105" t="s">
        <v>1528</v>
      </c>
      <c r="F105" s="1">
        <v>7</v>
      </c>
      <c r="G105">
        <v>56</v>
      </c>
      <c r="H105" t="e">
        <f>TRIM(VLOOKUP(G105,ChangeList!$J$2:$L$21,2,FALSE))</f>
        <v>#N/A</v>
      </c>
      <c r="I105" t="str">
        <f t="shared" si="8"/>
        <v>Skip</v>
      </c>
      <c r="J105" s="1" t="str">
        <f t="shared" si="9"/>
        <v>7 / 56</v>
      </c>
      <c r="K105" t="str">
        <f t="shared" si="10"/>
        <v>Aaron Nola SP | PHI</v>
      </c>
      <c r="L105" t="str">
        <f t="shared" si="11"/>
        <v>0 sec</v>
      </c>
      <c r="M105">
        <f t="shared" si="12"/>
        <v>434</v>
      </c>
      <c r="N105" t="str">
        <f t="shared" si="13"/>
        <v>#291 P</v>
      </c>
      <c r="O105" s="1">
        <f t="shared" si="14"/>
        <v>7</v>
      </c>
      <c r="P105">
        <f t="shared" si="15"/>
        <v>56</v>
      </c>
    </row>
    <row r="106" spans="1:16" x14ac:dyDescent="0.25">
      <c r="A106" s="1" t="s">
        <v>222</v>
      </c>
      <c r="B106" t="s">
        <v>1527</v>
      </c>
      <c r="C106" t="s">
        <v>212</v>
      </c>
      <c r="D106">
        <v>16</v>
      </c>
      <c r="E106" t="s">
        <v>1526</v>
      </c>
      <c r="F106" s="1">
        <v>8</v>
      </c>
      <c r="G106">
        <v>57</v>
      </c>
      <c r="H106" t="e">
        <f>TRIM(VLOOKUP(G106,ChangeList!$J$2:$L$21,2,FALSE))</f>
        <v>#N/A</v>
      </c>
      <c r="I106" t="str">
        <f t="shared" si="8"/>
        <v>Skip</v>
      </c>
      <c r="J106" s="1" t="str">
        <f t="shared" si="9"/>
        <v>8 / 57</v>
      </c>
      <c r="K106" t="str">
        <f t="shared" si="10"/>
        <v>Whit Merrifield 2B | KC</v>
      </c>
      <c r="L106" t="str">
        <f t="shared" si="11"/>
        <v>0 sec</v>
      </c>
      <c r="M106">
        <f t="shared" si="12"/>
        <v>16</v>
      </c>
      <c r="N106" t="str">
        <f t="shared" si="13"/>
        <v>#1 2B</v>
      </c>
      <c r="O106" s="1">
        <f t="shared" si="14"/>
        <v>8</v>
      </c>
      <c r="P106">
        <f t="shared" si="15"/>
        <v>57</v>
      </c>
    </row>
    <row r="107" spans="1:16" x14ac:dyDescent="0.25">
      <c r="A107" s="1" t="s">
        <v>224</v>
      </c>
      <c r="B107" t="s">
        <v>846</v>
      </c>
      <c r="C107" t="s">
        <v>212</v>
      </c>
      <c r="D107">
        <v>579</v>
      </c>
      <c r="E107" t="s">
        <v>200</v>
      </c>
      <c r="F107" s="1">
        <v>9</v>
      </c>
      <c r="G107">
        <v>72</v>
      </c>
      <c r="H107" t="e">
        <f>TRIM(VLOOKUP(G107,ChangeList!$J$2:$L$21,2,FALSE))</f>
        <v>#N/A</v>
      </c>
      <c r="I107" t="str">
        <f t="shared" si="8"/>
        <v>Skip</v>
      </c>
      <c r="J107" s="1" t="str">
        <f t="shared" si="9"/>
        <v>9 / 72</v>
      </c>
      <c r="K107" t="str">
        <f t="shared" si="10"/>
        <v>J.T. Realmuto C | PHI</v>
      </c>
      <c r="L107" t="str">
        <f t="shared" si="11"/>
        <v>0 sec</v>
      </c>
      <c r="M107">
        <f t="shared" si="12"/>
        <v>579</v>
      </c>
      <c r="N107" t="str">
        <f t="shared" si="13"/>
        <v>#19 C</v>
      </c>
      <c r="O107" s="1">
        <f t="shared" si="14"/>
        <v>9</v>
      </c>
      <c r="P107">
        <f t="shared" si="15"/>
        <v>72</v>
      </c>
    </row>
    <row r="108" spans="1:16" x14ac:dyDescent="0.25">
      <c r="A108" s="1" t="s">
        <v>226</v>
      </c>
      <c r="B108" t="s">
        <v>1505</v>
      </c>
      <c r="C108" t="s">
        <v>212</v>
      </c>
      <c r="D108">
        <v>142</v>
      </c>
      <c r="E108" t="s">
        <v>408</v>
      </c>
      <c r="F108" s="1">
        <v>10</v>
      </c>
      <c r="G108">
        <v>73</v>
      </c>
      <c r="H108" t="e">
        <f>TRIM(VLOOKUP(G108,ChangeList!$J$2:$L$21,2,FALSE))</f>
        <v>#N/A</v>
      </c>
      <c r="I108" t="str">
        <f t="shared" si="8"/>
        <v>Skip</v>
      </c>
      <c r="J108" s="1" t="str">
        <f t="shared" si="9"/>
        <v>10 / 73</v>
      </c>
      <c r="K108" t="str">
        <f t="shared" si="10"/>
        <v>Joey Gallo CF | TEX</v>
      </c>
      <c r="L108" t="str">
        <f t="shared" si="11"/>
        <v>0 sec</v>
      </c>
      <c r="M108">
        <f t="shared" si="12"/>
        <v>142</v>
      </c>
      <c r="N108" t="str">
        <f t="shared" si="13"/>
        <v>#22 OF</v>
      </c>
      <c r="O108" s="1">
        <f t="shared" si="14"/>
        <v>10</v>
      </c>
      <c r="P108">
        <f t="shared" si="15"/>
        <v>73</v>
      </c>
    </row>
    <row r="109" spans="1:16" x14ac:dyDescent="0.25">
      <c r="A109" s="1" t="s">
        <v>228</v>
      </c>
      <c r="B109" t="s">
        <v>847</v>
      </c>
      <c r="C109" t="s">
        <v>212</v>
      </c>
      <c r="D109">
        <v>1824</v>
      </c>
      <c r="E109" t="s">
        <v>1486</v>
      </c>
      <c r="F109" s="1">
        <v>11</v>
      </c>
      <c r="G109">
        <v>88</v>
      </c>
      <c r="H109" t="e">
        <f>TRIM(VLOOKUP(G109,ChangeList!$J$2:$L$21,2,FALSE))</f>
        <v>#N/A</v>
      </c>
      <c r="I109" t="str">
        <f t="shared" si="8"/>
        <v>Skip</v>
      </c>
      <c r="J109" s="1" t="str">
        <f t="shared" si="9"/>
        <v>11 / 88</v>
      </c>
      <c r="K109" t="str">
        <f t="shared" si="10"/>
        <v>Gary Sanchez C | NYY</v>
      </c>
      <c r="L109" t="str">
        <f t="shared" si="11"/>
        <v>0 sec</v>
      </c>
      <c r="M109">
        <f t="shared" si="12"/>
        <v>1824</v>
      </c>
      <c r="N109" t="str">
        <f t="shared" si="13"/>
        <v>#180 C</v>
      </c>
      <c r="O109" s="1">
        <f t="shared" si="14"/>
        <v>11</v>
      </c>
      <c r="P109">
        <f t="shared" si="15"/>
        <v>88</v>
      </c>
    </row>
    <row r="110" spans="1:16" x14ac:dyDescent="0.25">
      <c r="A110" s="1" t="s">
        <v>230</v>
      </c>
      <c r="B110" t="s">
        <v>1485</v>
      </c>
      <c r="C110" t="s">
        <v>212</v>
      </c>
      <c r="D110">
        <v>9</v>
      </c>
      <c r="E110" t="s">
        <v>88</v>
      </c>
      <c r="F110" s="1">
        <v>12</v>
      </c>
      <c r="G110">
        <v>89</v>
      </c>
      <c r="H110" t="e">
        <f>TRIM(VLOOKUP(G110,ChangeList!$J$2:$L$21,2,FALSE))</f>
        <v>#N/A</v>
      </c>
      <c r="I110" t="str">
        <f t="shared" si="8"/>
        <v>Skip</v>
      </c>
      <c r="J110" s="1" t="str">
        <f t="shared" si="9"/>
        <v>12 / 89</v>
      </c>
      <c r="K110" t="str">
        <f t="shared" si="10"/>
        <v>Brandon Woodruff SP | MIL</v>
      </c>
      <c r="L110" t="str">
        <f t="shared" si="11"/>
        <v>0 sec</v>
      </c>
      <c r="M110">
        <f t="shared" si="12"/>
        <v>9</v>
      </c>
      <c r="N110" t="str">
        <f t="shared" si="13"/>
        <v>#8 P</v>
      </c>
      <c r="O110" s="1">
        <f t="shared" si="14"/>
        <v>12</v>
      </c>
      <c r="P110">
        <f t="shared" si="15"/>
        <v>89</v>
      </c>
    </row>
    <row r="111" spans="1:16" x14ac:dyDescent="0.25">
      <c r="A111" s="1" t="s">
        <v>232</v>
      </c>
      <c r="B111" t="s">
        <v>905</v>
      </c>
      <c r="C111" t="s">
        <v>212</v>
      </c>
      <c r="D111">
        <v>226</v>
      </c>
      <c r="E111" t="s">
        <v>1466</v>
      </c>
      <c r="F111" s="1">
        <v>13</v>
      </c>
      <c r="G111">
        <v>104</v>
      </c>
      <c r="H111" t="e">
        <f>TRIM(VLOOKUP(G111,ChangeList!$J$2:$L$21,2,FALSE))</f>
        <v>#N/A</v>
      </c>
      <c r="I111" t="str">
        <f t="shared" si="8"/>
        <v>Skip</v>
      </c>
      <c r="J111" s="1" t="str">
        <f t="shared" si="9"/>
        <v>13 / 104</v>
      </c>
      <c r="K111" t="str">
        <f t="shared" si="10"/>
        <v>Tim Anderson SS | CHW</v>
      </c>
      <c r="L111" t="str">
        <f t="shared" si="11"/>
        <v>0 sec</v>
      </c>
      <c r="M111">
        <f t="shared" si="12"/>
        <v>226</v>
      </c>
      <c r="N111" t="str">
        <f t="shared" si="13"/>
        <v>#11 SS</v>
      </c>
      <c r="O111" s="1">
        <f t="shared" si="14"/>
        <v>13</v>
      </c>
      <c r="P111">
        <f t="shared" si="15"/>
        <v>104</v>
      </c>
    </row>
    <row r="112" spans="1:16" x14ac:dyDescent="0.25">
      <c r="A112" s="1" t="s">
        <v>233</v>
      </c>
      <c r="B112" t="s">
        <v>1465</v>
      </c>
      <c r="C112" t="s">
        <v>212</v>
      </c>
      <c r="D112">
        <v>35</v>
      </c>
      <c r="E112" t="s">
        <v>217</v>
      </c>
      <c r="F112" s="1">
        <v>14</v>
      </c>
      <c r="G112">
        <v>105</v>
      </c>
      <c r="H112" t="e">
        <f>TRIM(VLOOKUP(G112,ChangeList!$J$2:$L$21,2,FALSE))</f>
        <v>#N/A</v>
      </c>
      <c r="I112" t="str">
        <f t="shared" si="8"/>
        <v>Skip</v>
      </c>
      <c r="J112" s="1" t="str">
        <f t="shared" si="9"/>
        <v>14 / 105</v>
      </c>
      <c r="K112" t="str">
        <f t="shared" si="10"/>
        <v>Marcell Ozuna LF | ATL</v>
      </c>
      <c r="L112" t="str">
        <f t="shared" si="11"/>
        <v>0 sec</v>
      </c>
      <c r="M112">
        <f t="shared" si="12"/>
        <v>35</v>
      </c>
      <c r="N112" t="str">
        <f t="shared" si="13"/>
        <v>#9 OF</v>
      </c>
      <c r="O112" s="1">
        <f t="shared" si="14"/>
        <v>14</v>
      </c>
      <c r="P112">
        <f t="shared" si="15"/>
        <v>105</v>
      </c>
    </row>
    <row r="113" spans="1:16" x14ac:dyDescent="0.25">
      <c r="A113" s="1" t="s">
        <v>235</v>
      </c>
      <c r="B113" t="s">
        <v>1443</v>
      </c>
      <c r="C113" t="s">
        <v>212</v>
      </c>
      <c r="D113">
        <v>408</v>
      </c>
      <c r="E113" t="s">
        <v>1442</v>
      </c>
      <c r="F113" s="1">
        <v>15</v>
      </c>
      <c r="G113">
        <v>120</v>
      </c>
      <c r="H113" t="e">
        <f>TRIM(VLOOKUP(G113,ChangeList!$J$2:$L$21,2,FALSE))</f>
        <v>#N/A</v>
      </c>
      <c r="I113" t="str">
        <f t="shared" si="8"/>
        <v>Skip</v>
      </c>
      <c r="J113" s="1" t="str">
        <f t="shared" si="9"/>
        <v>15 / 120</v>
      </c>
      <c r="K113" t="str">
        <f t="shared" si="10"/>
        <v>Corey Kluber SP | TEX</v>
      </c>
      <c r="L113" t="str">
        <f t="shared" si="11"/>
        <v>0 sec</v>
      </c>
      <c r="M113">
        <f t="shared" si="12"/>
        <v>408</v>
      </c>
      <c r="N113" t="str">
        <f t="shared" si="13"/>
        <v>#275 P</v>
      </c>
      <c r="O113" s="1">
        <f t="shared" si="14"/>
        <v>15</v>
      </c>
      <c r="P113">
        <f t="shared" si="15"/>
        <v>120</v>
      </c>
    </row>
    <row r="114" spans="1:16" x14ac:dyDescent="0.25">
      <c r="A114" s="1" t="s">
        <v>237</v>
      </c>
      <c r="B114" t="s">
        <v>1441</v>
      </c>
      <c r="C114" t="s">
        <v>212</v>
      </c>
      <c r="D114">
        <v>51</v>
      </c>
      <c r="E114" t="s">
        <v>108</v>
      </c>
      <c r="F114" s="1">
        <v>16</v>
      </c>
      <c r="G114">
        <v>121</v>
      </c>
      <c r="H114" t="e">
        <f>TRIM(VLOOKUP(G114,ChangeList!$J$2:$L$21,2,FALSE))</f>
        <v>#N/A</v>
      </c>
      <c r="I114" t="str">
        <f t="shared" si="8"/>
        <v>Skip</v>
      </c>
      <c r="J114" s="1" t="str">
        <f t="shared" si="9"/>
        <v>16 / 121</v>
      </c>
      <c r="K114" t="str">
        <f t="shared" si="10"/>
        <v>Carlos Carrasco SP | CLE</v>
      </c>
      <c r="L114" t="str">
        <f t="shared" si="11"/>
        <v>0 sec</v>
      </c>
      <c r="M114">
        <f t="shared" si="12"/>
        <v>51</v>
      </c>
      <c r="N114" t="str">
        <f t="shared" si="13"/>
        <v>#33 P</v>
      </c>
      <c r="O114" s="1">
        <f t="shared" si="14"/>
        <v>16</v>
      </c>
      <c r="P114">
        <f t="shared" si="15"/>
        <v>121</v>
      </c>
    </row>
    <row r="115" spans="1:16" x14ac:dyDescent="0.25">
      <c r="A115" s="1" t="s">
        <v>239</v>
      </c>
      <c r="B115" t="s">
        <v>1422</v>
      </c>
      <c r="C115" t="s">
        <v>212</v>
      </c>
      <c r="D115">
        <v>50</v>
      </c>
      <c r="E115" t="s">
        <v>174</v>
      </c>
      <c r="F115" s="1">
        <v>17</v>
      </c>
      <c r="G115">
        <v>136</v>
      </c>
      <c r="H115" t="e">
        <f>TRIM(VLOOKUP(G115,ChangeList!$J$2:$L$21,2,FALSE))</f>
        <v>#N/A</v>
      </c>
      <c r="I115" t="str">
        <f t="shared" si="8"/>
        <v>Skip</v>
      </c>
      <c r="J115" s="1" t="str">
        <f t="shared" si="9"/>
        <v>17 / 136</v>
      </c>
      <c r="K115" t="str">
        <f t="shared" si="10"/>
        <v>Taylor Rogers RP | MIN</v>
      </c>
      <c r="L115" t="str">
        <f t="shared" si="11"/>
        <v>0 sec</v>
      </c>
      <c r="M115">
        <f t="shared" si="12"/>
        <v>50</v>
      </c>
      <c r="N115" t="str">
        <f t="shared" si="13"/>
        <v>#32 P</v>
      </c>
      <c r="O115" s="1">
        <f t="shared" si="14"/>
        <v>17</v>
      </c>
      <c r="P115">
        <f t="shared" si="15"/>
        <v>136</v>
      </c>
    </row>
    <row r="116" spans="1:16" x14ac:dyDescent="0.25">
      <c r="A116" s="1" t="s">
        <v>241</v>
      </c>
      <c r="B116" t="s">
        <v>1421</v>
      </c>
      <c r="C116" t="s">
        <v>212</v>
      </c>
      <c r="D116">
        <v>1720</v>
      </c>
      <c r="E116" t="s">
        <v>1420</v>
      </c>
      <c r="F116" s="1">
        <v>18</v>
      </c>
      <c r="G116">
        <v>137</v>
      </c>
      <c r="H116" t="e">
        <f>TRIM(VLOOKUP(G116,ChangeList!$J$2:$L$21,2,FALSE))</f>
        <v>#N/A</v>
      </c>
      <c r="I116" t="str">
        <f t="shared" si="8"/>
        <v>Skip</v>
      </c>
      <c r="J116" s="1" t="str">
        <f t="shared" si="9"/>
        <v>18 / 137</v>
      </c>
      <c r="K116" t="str">
        <f t="shared" si="10"/>
        <v>Matthew Boyd SP | DET</v>
      </c>
      <c r="L116" t="str">
        <f t="shared" si="11"/>
        <v>0 sec</v>
      </c>
      <c r="M116">
        <f t="shared" si="12"/>
        <v>1720</v>
      </c>
      <c r="N116" t="str">
        <f t="shared" si="13"/>
        <v>#939 P</v>
      </c>
      <c r="O116" s="1">
        <f t="shared" si="14"/>
        <v>18</v>
      </c>
      <c r="P116">
        <f t="shared" si="15"/>
        <v>137</v>
      </c>
    </row>
    <row r="117" spans="1:16" x14ac:dyDescent="0.25">
      <c r="A117" s="1" t="s">
        <v>243</v>
      </c>
      <c r="B117" t="s">
        <v>1398</v>
      </c>
      <c r="C117" t="s">
        <v>210</v>
      </c>
      <c r="D117">
        <v>49</v>
      </c>
      <c r="E117" t="s">
        <v>238</v>
      </c>
      <c r="F117" s="1">
        <v>19</v>
      </c>
      <c r="G117">
        <v>152</v>
      </c>
      <c r="H117" t="e">
        <f>TRIM(VLOOKUP(G117,ChangeList!$J$2:$L$21,2,FALSE))</f>
        <v>#N/A</v>
      </c>
      <c r="I117" t="str">
        <f t="shared" si="8"/>
        <v>Skip</v>
      </c>
      <c r="J117" s="1" t="str">
        <f t="shared" si="9"/>
        <v>19 / 152</v>
      </c>
      <c r="K117" t="str">
        <f t="shared" si="10"/>
        <v>Dinelson Lamet SP | SD</v>
      </c>
      <c r="L117" t="str">
        <f t="shared" si="11"/>
        <v>1 sec</v>
      </c>
      <c r="M117">
        <f t="shared" si="12"/>
        <v>49</v>
      </c>
      <c r="N117" t="str">
        <f t="shared" si="13"/>
        <v>#31 P</v>
      </c>
      <c r="O117" s="1">
        <f t="shared" si="14"/>
        <v>19</v>
      </c>
      <c r="P117">
        <f t="shared" si="15"/>
        <v>152</v>
      </c>
    </row>
    <row r="118" spans="1:16" x14ac:dyDescent="0.25">
      <c r="A118" s="1" t="s">
        <v>245</v>
      </c>
      <c r="B118" t="s">
        <v>1397</v>
      </c>
      <c r="C118" t="s">
        <v>212</v>
      </c>
      <c r="D118">
        <v>259</v>
      </c>
      <c r="E118" t="s">
        <v>1396</v>
      </c>
      <c r="F118" s="1">
        <v>20</v>
      </c>
      <c r="G118">
        <v>153</v>
      </c>
      <c r="H118" t="e">
        <f>TRIM(VLOOKUP(G118,ChangeList!$J$2:$L$21,2,FALSE))</f>
        <v>#N/A</v>
      </c>
      <c r="I118" t="str">
        <f t="shared" si="8"/>
        <v>Skip</v>
      </c>
      <c r="J118" s="1" t="str">
        <f t="shared" si="9"/>
        <v>20 / 153</v>
      </c>
      <c r="K118" t="str">
        <f t="shared" si="10"/>
        <v>Madison Bumgarner SP | ARI</v>
      </c>
      <c r="L118" t="str">
        <f t="shared" si="11"/>
        <v>0 sec</v>
      </c>
      <c r="M118">
        <f t="shared" si="12"/>
        <v>259</v>
      </c>
      <c r="N118" t="str">
        <f t="shared" si="13"/>
        <v>#178 P</v>
      </c>
      <c r="O118" s="1">
        <f t="shared" si="14"/>
        <v>20</v>
      </c>
      <c r="P118">
        <f t="shared" si="15"/>
        <v>153</v>
      </c>
    </row>
    <row r="119" spans="1:16" x14ac:dyDescent="0.25">
      <c r="A119" s="1" t="s">
        <v>247</v>
      </c>
      <c r="B119" t="s">
        <v>1373</v>
      </c>
      <c r="C119" t="s">
        <v>212</v>
      </c>
      <c r="D119">
        <v>139</v>
      </c>
      <c r="E119" t="s">
        <v>460</v>
      </c>
      <c r="F119" s="1">
        <v>21</v>
      </c>
      <c r="G119">
        <v>168</v>
      </c>
      <c r="H119" t="e">
        <f>TRIM(VLOOKUP(G119,ChangeList!$J$2:$L$21,2,FALSE))</f>
        <v>#N/A</v>
      </c>
      <c r="I119" t="str">
        <f t="shared" si="8"/>
        <v>Skip</v>
      </c>
      <c r="J119" s="1" t="str">
        <f t="shared" si="9"/>
        <v>21 / 168</v>
      </c>
      <c r="K119" t="str">
        <f t="shared" si="10"/>
        <v>J.D. Davis LF | NYM</v>
      </c>
      <c r="L119" t="str">
        <f t="shared" si="11"/>
        <v>0 sec</v>
      </c>
      <c r="M119">
        <f t="shared" si="12"/>
        <v>139</v>
      </c>
      <c r="N119" t="str">
        <f t="shared" si="13"/>
        <v>#21 OF</v>
      </c>
      <c r="O119" s="1">
        <f t="shared" si="14"/>
        <v>21</v>
      </c>
      <c r="P119">
        <f t="shared" si="15"/>
        <v>168</v>
      </c>
    </row>
    <row r="120" spans="1:16" x14ac:dyDescent="0.25">
      <c r="A120" s="1" t="s">
        <v>249</v>
      </c>
      <c r="B120" t="s">
        <v>871</v>
      </c>
      <c r="C120" t="s">
        <v>212</v>
      </c>
      <c r="D120">
        <v>1186</v>
      </c>
      <c r="E120" t="s">
        <v>1372</v>
      </c>
      <c r="F120" s="1">
        <v>22</v>
      </c>
      <c r="G120">
        <v>169</v>
      </c>
      <c r="H120" t="e">
        <f>TRIM(VLOOKUP(G120,ChangeList!$J$2:$L$21,2,FALSE))</f>
        <v>#N/A</v>
      </c>
      <c r="I120" t="str">
        <f t="shared" si="8"/>
        <v>Skip</v>
      </c>
      <c r="J120" s="1" t="str">
        <f t="shared" si="9"/>
        <v>22 / 169</v>
      </c>
      <c r="K120" t="str">
        <f t="shared" si="10"/>
        <v>Edwin Encarnacion 1B | CHW</v>
      </c>
      <c r="L120" t="str">
        <f t="shared" si="11"/>
        <v>0 sec</v>
      </c>
      <c r="M120">
        <f t="shared" si="12"/>
        <v>1186</v>
      </c>
      <c r="N120" t="str">
        <f t="shared" si="13"/>
        <v>#54 1B</v>
      </c>
      <c r="O120" s="1">
        <f t="shared" si="14"/>
        <v>22</v>
      </c>
      <c r="P120">
        <f t="shared" si="15"/>
        <v>169</v>
      </c>
    </row>
    <row r="121" spans="1:16" x14ac:dyDescent="0.25">
      <c r="A121" s="1" t="s">
        <v>250</v>
      </c>
      <c r="B121" t="s">
        <v>1348</v>
      </c>
      <c r="C121" t="s">
        <v>212</v>
      </c>
      <c r="D121">
        <v>1809</v>
      </c>
      <c r="E121" t="s">
        <v>1347</v>
      </c>
      <c r="F121" s="1">
        <v>23</v>
      </c>
      <c r="G121">
        <v>184</v>
      </c>
      <c r="H121" t="e">
        <f>TRIM(VLOOKUP(G121,ChangeList!$J$2:$L$21,2,FALSE))</f>
        <v>#N/A</v>
      </c>
      <c r="I121" t="str">
        <f t="shared" si="8"/>
        <v>Skip</v>
      </c>
      <c r="J121" s="1" t="str">
        <f t="shared" si="9"/>
        <v>23 / 184</v>
      </c>
      <c r="K121" t="str">
        <f t="shared" si="10"/>
        <v>Carlos Martinez RP | STL</v>
      </c>
      <c r="L121" t="str">
        <f t="shared" si="11"/>
        <v>0 sec</v>
      </c>
      <c r="M121">
        <f t="shared" si="12"/>
        <v>1809</v>
      </c>
      <c r="N121" t="str">
        <f t="shared" si="13"/>
        <v>#962 P</v>
      </c>
      <c r="O121" s="1">
        <f t="shared" si="14"/>
        <v>23</v>
      </c>
      <c r="P121">
        <f t="shared" si="15"/>
        <v>184</v>
      </c>
    </row>
    <row r="122" spans="1:16" x14ac:dyDescent="0.25">
      <c r="A122" s="1" t="s">
        <v>252</v>
      </c>
      <c r="B122" t="s">
        <v>1346</v>
      </c>
      <c r="C122" t="s">
        <v>210</v>
      </c>
      <c r="D122">
        <v>1749</v>
      </c>
      <c r="E122" t="s">
        <v>1345</v>
      </c>
      <c r="F122" s="1">
        <v>24</v>
      </c>
      <c r="G122">
        <v>185</v>
      </c>
      <c r="H122" t="e">
        <f>TRIM(VLOOKUP(G122,ChangeList!$J$2:$L$21,2,FALSE))</f>
        <v>#N/A</v>
      </c>
      <c r="I122" t="str">
        <f t="shared" si="8"/>
        <v>Skip</v>
      </c>
      <c r="J122" s="1" t="str">
        <f t="shared" si="9"/>
        <v>24 / 185</v>
      </c>
      <c r="K122" t="str">
        <f t="shared" si="10"/>
        <v>Scott Kingery CF | PHI</v>
      </c>
      <c r="L122" t="str">
        <f t="shared" si="11"/>
        <v>1 sec</v>
      </c>
      <c r="M122">
        <f t="shared" si="12"/>
        <v>1749</v>
      </c>
      <c r="N122" t="str">
        <f t="shared" si="13"/>
        <v>#310 OF</v>
      </c>
      <c r="O122" s="1">
        <f t="shared" si="14"/>
        <v>24</v>
      </c>
      <c r="P122">
        <f t="shared" si="15"/>
        <v>185</v>
      </c>
    </row>
    <row r="123" spans="1:16" x14ac:dyDescent="0.25">
      <c r="A123" s="1" t="s">
        <v>254</v>
      </c>
      <c r="B123" t="s">
        <v>1321</v>
      </c>
      <c r="C123" t="s">
        <v>212</v>
      </c>
      <c r="D123">
        <v>1823</v>
      </c>
      <c r="E123" t="s">
        <v>1320</v>
      </c>
      <c r="F123" s="1">
        <v>25</v>
      </c>
      <c r="G123">
        <v>200</v>
      </c>
      <c r="H123" t="e">
        <f>TRIM(VLOOKUP(G123,ChangeList!$J$2:$L$21,2,FALSE))</f>
        <v>#N/A</v>
      </c>
      <c r="I123" t="str">
        <f t="shared" si="8"/>
        <v>Skip</v>
      </c>
      <c r="J123" s="1" t="str">
        <f t="shared" si="9"/>
        <v>25 / 200</v>
      </c>
      <c r="K123" t="str">
        <f t="shared" si="10"/>
        <v>Willie Calhoun LF | TEX</v>
      </c>
      <c r="L123" t="str">
        <f t="shared" si="11"/>
        <v>0 sec</v>
      </c>
      <c r="M123">
        <f t="shared" si="12"/>
        <v>1823</v>
      </c>
      <c r="N123" t="str">
        <f t="shared" si="13"/>
        <v>#330 OF</v>
      </c>
      <c r="O123" s="1">
        <f t="shared" si="14"/>
        <v>25</v>
      </c>
      <c r="P123">
        <f t="shared" si="15"/>
        <v>200</v>
      </c>
    </row>
    <row r="124" spans="1:16" x14ac:dyDescent="0.25">
      <c r="A124" s="1" t="s">
        <v>256</v>
      </c>
      <c r="B124" t="s">
        <v>1319</v>
      </c>
      <c r="C124" t="s">
        <v>212</v>
      </c>
      <c r="D124">
        <v>443</v>
      </c>
      <c r="E124" t="s">
        <v>493</v>
      </c>
      <c r="F124" s="1">
        <v>26</v>
      </c>
      <c r="G124">
        <v>201</v>
      </c>
      <c r="H124" t="e">
        <f>TRIM(VLOOKUP(G124,ChangeList!$J$2:$L$21,2,FALSE))</f>
        <v>#N/A</v>
      </c>
      <c r="I124" t="str">
        <f t="shared" si="8"/>
        <v>Skip</v>
      </c>
      <c r="J124" s="1" t="str">
        <f t="shared" si="9"/>
        <v>26 / 201</v>
      </c>
      <c r="K124" t="str">
        <f t="shared" si="10"/>
        <v>Lourdes Gurriel LF | TOR</v>
      </c>
      <c r="L124" t="str">
        <f t="shared" si="11"/>
        <v>0 sec</v>
      </c>
      <c r="M124">
        <f t="shared" si="12"/>
        <v>443</v>
      </c>
      <c r="N124" t="str">
        <f t="shared" si="13"/>
        <v>#69 OF</v>
      </c>
      <c r="O124" s="1">
        <f t="shared" si="14"/>
        <v>26</v>
      </c>
      <c r="P124">
        <f t="shared" si="15"/>
        <v>201</v>
      </c>
    </row>
    <row r="125" spans="1:16" x14ac:dyDescent="0.25">
      <c r="A125" s="1" t="s">
        <v>258</v>
      </c>
      <c r="B125" t="s">
        <v>1298</v>
      </c>
      <c r="C125" t="s">
        <v>212</v>
      </c>
      <c r="D125">
        <v>459</v>
      </c>
      <c r="E125" t="s">
        <v>1297</v>
      </c>
      <c r="F125" s="1">
        <v>27</v>
      </c>
      <c r="G125">
        <v>216</v>
      </c>
      <c r="H125" t="e">
        <f>TRIM(VLOOKUP(G125,ChangeList!$J$2:$L$21,2,FALSE))</f>
        <v>#N/A</v>
      </c>
      <c r="I125" t="str">
        <f t="shared" si="8"/>
        <v>Skip</v>
      </c>
      <c r="J125" s="1" t="str">
        <f t="shared" si="9"/>
        <v>27 / 216</v>
      </c>
      <c r="K125" t="str">
        <f t="shared" si="10"/>
        <v>Lorenzo Cain CF | MIL</v>
      </c>
      <c r="L125" t="str">
        <f t="shared" si="11"/>
        <v>0 sec</v>
      </c>
      <c r="M125">
        <f t="shared" si="12"/>
        <v>459</v>
      </c>
      <c r="N125" t="str">
        <f t="shared" si="13"/>
        <v>#72 OF</v>
      </c>
      <c r="O125" s="1">
        <f t="shared" si="14"/>
        <v>27</v>
      </c>
      <c r="P125">
        <f t="shared" si="15"/>
        <v>216</v>
      </c>
    </row>
    <row r="126" spans="1:16" x14ac:dyDescent="0.25">
      <c r="A126" s="1" t="s">
        <v>260</v>
      </c>
      <c r="B126" t="s">
        <v>1296</v>
      </c>
      <c r="C126" t="s">
        <v>212</v>
      </c>
      <c r="D126">
        <v>605</v>
      </c>
      <c r="E126" t="s">
        <v>1295</v>
      </c>
      <c r="F126" s="1">
        <v>28</v>
      </c>
      <c r="G126">
        <v>217</v>
      </c>
      <c r="H126" t="e">
        <f>TRIM(VLOOKUP(G126,ChangeList!$J$2:$L$21,2,FALSE))</f>
        <v>#N/A</v>
      </c>
      <c r="I126" t="str">
        <f t="shared" si="8"/>
        <v>Skip</v>
      </c>
      <c r="J126" s="1" t="str">
        <f t="shared" si="9"/>
        <v>28 / 217</v>
      </c>
      <c r="K126" t="str">
        <f t="shared" si="10"/>
        <v>Avisail Garcia RF | MIL</v>
      </c>
      <c r="L126" t="str">
        <f t="shared" si="11"/>
        <v>0 sec</v>
      </c>
      <c r="M126">
        <f t="shared" si="12"/>
        <v>605</v>
      </c>
      <c r="N126" t="str">
        <f t="shared" si="13"/>
        <v>#108 OF</v>
      </c>
      <c r="O126" s="1">
        <f t="shared" si="14"/>
        <v>28</v>
      </c>
      <c r="P126">
        <f t="shared" si="15"/>
        <v>217</v>
      </c>
    </row>
    <row r="127" spans="1:16" x14ac:dyDescent="0.25">
      <c r="A127" s="1" t="s">
        <v>262</v>
      </c>
      <c r="B127" t="s">
        <v>848</v>
      </c>
      <c r="C127" t="s">
        <v>212</v>
      </c>
      <c r="D127">
        <v>1228</v>
      </c>
      <c r="E127" t="s">
        <v>1276</v>
      </c>
      <c r="F127" s="1">
        <v>29</v>
      </c>
      <c r="G127">
        <v>232</v>
      </c>
      <c r="H127" t="e">
        <f>TRIM(VLOOKUP(G127,ChangeList!$J$2:$L$21,2,FALSE))</f>
        <v>#N/A</v>
      </c>
      <c r="I127" t="str">
        <f t="shared" si="8"/>
        <v>Skip</v>
      </c>
      <c r="J127" s="1" t="str">
        <f t="shared" si="9"/>
        <v>29 / 232</v>
      </c>
      <c r="K127" t="str">
        <f t="shared" si="10"/>
        <v>Omar Narvaez C | MIL</v>
      </c>
      <c r="L127" t="str">
        <f t="shared" si="11"/>
        <v>0 sec</v>
      </c>
      <c r="M127">
        <f t="shared" si="12"/>
        <v>1228</v>
      </c>
      <c r="N127" t="str">
        <f t="shared" si="13"/>
        <v>#42 C</v>
      </c>
      <c r="O127" s="1">
        <f t="shared" si="14"/>
        <v>29</v>
      </c>
      <c r="P127">
        <f t="shared" si="15"/>
        <v>232</v>
      </c>
    </row>
    <row r="128" spans="1:16" x14ac:dyDescent="0.25">
      <c r="A128" s="1" t="s">
        <v>264</v>
      </c>
      <c r="B128" t="s">
        <v>849</v>
      </c>
      <c r="C128" t="s">
        <v>212</v>
      </c>
      <c r="D128">
        <v>36</v>
      </c>
      <c r="E128" t="s">
        <v>225</v>
      </c>
      <c r="F128" s="1">
        <v>30</v>
      </c>
      <c r="G128">
        <v>233</v>
      </c>
      <c r="H128" t="e">
        <f>TRIM(VLOOKUP(G128,ChangeList!$J$2:$L$21,2,FALSE))</f>
        <v>#N/A</v>
      </c>
      <c r="I128" t="str">
        <f t="shared" si="8"/>
        <v>Skip</v>
      </c>
      <c r="J128" s="1" t="str">
        <f t="shared" si="9"/>
        <v>30 / 233</v>
      </c>
      <c r="K128" t="str">
        <f t="shared" si="10"/>
        <v>Christian Vazquez C | BOS</v>
      </c>
      <c r="L128" t="str">
        <f t="shared" si="11"/>
        <v>0 sec</v>
      </c>
      <c r="M128">
        <f t="shared" si="12"/>
        <v>36</v>
      </c>
      <c r="N128" t="str">
        <f t="shared" si="13"/>
        <v>#1 C</v>
      </c>
      <c r="O128" s="1">
        <f t="shared" si="14"/>
        <v>30</v>
      </c>
      <c r="P128">
        <f t="shared" si="15"/>
        <v>233</v>
      </c>
    </row>
    <row r="129" spans="1:16" x14ac:dyDescent="0.25">
      <c r="A129" s="1" t="s">
        <v>266</v>
      </c>
      <c r="F129" s="1" t="s">
        <v>266</v>
      </c>
      <c r="H129" t="e">
        <f>TRIM(VLOOKUP(G129,ChangeList!$J$2:$L$21,2,FALSE))</f>
        <v>#N/A</v>
      </c>
      <c r="I129" t="str">
        <f t="shared" si="8"/>
        <v>Skip</v>
      </c>
      <c r="J129" s="1" t="str">
        <f t="shared" si="9"/>
        <v>DANIMAL</v>
      </c>
      <c r="K129" t="str">
        <f t="shared" si="10"/>
        <v/>
      </c>
      <c r="L129">
        <f t="shared" si="11"/>
        <v>0</v>
      </c>
      <c r="M129">
        <f t="shared" si="12"/>
        <v>0</v>
      </c>
      <c r="N129">
        <f t="shared" si="13"/>
        <v>0</v>
      </c>
      <c r="O129" s="1" t="str">
        <f t="shared" si="14"/>
        <v>DANIMAL</v>
      </c>
      <c r="P129">
        <f t="shared" si="15"/>
        <v>0</v>
      </c>
    </row>
    <row r="130" spans="1:16" x14ac:dyDescent="0.25">
      <c r="A130" s="1" t="s">
        <v>1</v>
      </c>
      <c r="B130" t="s">
        <v>2</v>
      </c>
      <c r="C130" t="s">
        <v>3</v>
      </c>
      <c r="D130" t="s">
        <v>4</v>
      </c>
      <c r="E130" t="s">
        <v>5</v>
      </c>
      <c r="F130" s="1" t="s">
        <v>504</v>
      </c>
      <c r="G130" t="s">
        <v>505</v>
      </c>
      <c r="H130" t="e">
        <f>TRIM(VLOOKUP(G130,ChangeList!$J$2:$L$21,2,FALSE))</f>
        <v>#N/A</v>
      </c>
      <c r="I130" t="str">
        <f t="shared" si="8"/>
        <v>Skip</v>
      </c>
      <c r="J130" s="1" t="str">
        <f t="shared" si="9"/>
        <v>ROUND/PICK</v>
      </c>
      <c r="K130" t="str">
        <f t="shared" si="10"/>
        <v>PLAYER</v>
      </c>
      <c r="L130" t="str">
        <f t="shared" si="11"/>
        <v>ELAPSED TIME</v>
      </c>
      <c r="M130" t="str">
        <f t="shared" si="12"/>
        <v>ROTO RANK OVERALL</v>
      </c>
      <c r="N130" t="str">
        <f t="shared" si="13"/>
        <v>ROTO RANK POS</v>
      </c>
      <c r="O130" s="1" t="str">
        <f t="shared" si="14"/>
        <v>ROUND</v>
      </c>
      <c r="P130" t="str">
        <f t="shared" si="15"/>
        <v>PICK</v>
      </c>
    </row>
    <row r="131" spans="1:16" x14ac:dyDescent="0.25">
      <c r="A131" s="1" t="s">
        <v>267</v>
      </c>
      <c r="B131" t="s">
        <v>1602</v>
      </c>
      <c r="C131" t="s">
        <v>50</v>
      </c>
      <c r="D131">
        <v>168</v>
      </c>
      <c r="E131" t="s">
        <v>289</v>
      </c>
      <c r="F131" s="1">
        <v>1</v>
      </c>
      <c r="G131">
        <v>4</v>
      </c>
      <c r="H131" t="e">
        <f>TRIM(VLOOKUP(G131,ChangeList!$J$2:$L$21,2,FALSE))</f>
        <v>#N/A</v>
      </c>
      <c r="I131" t="str">
        <f t="shared" si="8"/>
        <v>Skip</v>
      </c>
      <c r="J131" s="1" t="str">
        <f t="shared" si="9"/>
        <v>1 / 4</v>
      </c>
      <c r="K131" t="str">
        <f t="shared" si="10"/>
        <v>Mookie Betts RF | LAD</v>
      </c>
      <c r="L131" t="str">
        <f t="shared" si="11"/>
        <v>18 sec</v>
      </c>
      <c r="M131">
        <f t="shared" si="12"/>
        <v>168</v>
      </c>
      <c r="N131" t="str">
        <f t="shared" si="13"/>
        <v>#28 OF</v>
      </c>
      <c r="O131" s="1">
        <f t="shared" si="14"/>
        <v>1</v>
      </c>
      <c r="P131">
        <f t="shared" si="15"/>
        <v>4</v>
      </c>
    </row>
    <row r="132" spans="1:16" x14ac:dyDescent="0.25">
      <c r="A132" s="1" t="s">
        <v>269</v>
      </c>
      <c r="B132" t="s">
        <v>873</v>
      </c>
      <c r="C132" t="s">
        <v>198</v>
      </c>
      <c r="D132">
        <v>193</v>
      </c>
      <c r="E132" t="s">
        <v>1591</v>
      </c>
      <c r="F132" s="1">
        <v>2</v>
      </c>
      <c r="G132">
        <v>13</v>
      </c>
      <c r="H132" t="e">
        <f>TRIM(VLOOKUP(G132,ChangeList!$J$2:$L$21,2,FALSE))</f>
        <v>#N/A</v>
      </c>
      <c r="I132" t="str">
        <f t="shared" ref="I132:I195" si="16">IF(ISNA(H132),"Skip",TRIM(H132))</f>
        <v>Skip</v>
      </c>
      <c r="J132" s="1" t="str">
        <f t="shared" ref="J132:J195" si="17">A132</f>
        <v>2 / 13</v>
      </c>
      <c r="K132" t="str">
        <f t="shared" ref="K132:K195" si="18">IF(I132="Skip",TRIM(B132),I132)</f>
        <v>Freddie Freeman 1B | ATL</v>
      </c>
      <c r="L132" t="str">
        <f t="shared" ref="L132:L195" si="19">C132</f>
        <v>34 sec</v>
      </c>
      <c r="M132">
        <f t="shared" ref="M132:M195" si="20">D132</f>
        <v>193</v>
      </c>
      <c r="N132" t="str">
        <f t="shared" ref="N132:N195" si="21">E132</f>
        <v>#6 1B</v>
      </c>
      <c r="O132" s="1">
        <f t="shared" ref="O132:O195" si="22">F132</f>
        <v>2</v>
      </c>
      <c r="P132">
        <f t="shared" ref="P132:P195" si="23">G132</f>
        <v>13</v>
      </c>
    </row>
    <row r="133" spans="1:16" x14ac:dyDescent="0.25">
      <c r="A133" s="1" t="s">
        <v>270</v>
      </c>
      <c r="B133" t="s">
        <v>1583</v>
      </c>
      <c r="C133" t="s">
        <v>112</v>
      </c>
      <c r="D133">
        <v>559</v>
      </c>
      <c r="E133" t="s">
        <v>1582</v>
      </c>
      <c r="F133" s="1">
        <v>3</v>
      </c>
      <c r="G133">
        <v>20</v>
      </c>
      <c r="H133" t="e">
        <f>TRIM(VLOOKUP(G133,ChangeList!$J$2:$L$21,2,FALSE))</f>
        <v>#N/A</v>
      </c>
      <c r="I133" t="str">
        <f t="shared" si="16"/>
        <v>Skip</v>
      </c>
      <c r="J133" s="1" t="str">
        <f t="shared" si="17"/>
        <v>3 / 20</v>
      </c>
      <c r="K133" t="str">
        <f t="shared" si="18"/>
        <v>J.D. Martinez DH | BOS</v>
      </c>
      <c r="L133" t="str">
        <f t="shared" si="19"/>
        <v>21 sec</v>
      </c>
      <c r="M133">
        <f t="shared" si="20"/>
        <v>559</v>
      </c>
      <c r="N133" t="str">
        <f t="shared" si="21"/>
        <v>#200 U</v>
      </c>
      <c r="O133" s="1">
        <f t="shared" si="22"/>
        <v>3</v>
      </c>
      <c r="P133">
        <f t="shared" si="23"/>
        <v>20</v>
      </c>
    </row>
    <row r="134" spans="1:16" x14ac:dyDescent="0.25">
      <c r="A134" s="1" t="s">
        <v>272</v>
      </c>
      <c r="B134" t="s">
        <v>840</v>
      </c>
      <c r="C134" t="s">
        <v>141</v>
      </c>
      <c r="D134">
        <v>242</v>
      </c>
      <c r="E134" t="s">
        <v>1569</v>
      </c>
      <c r="F134" s="1">
        <v>4</v>
      </c>
      <c r="G134">
        <v>29</v>
      </c>
      <c r="H134" t="e">
        <f>TRIM(VLOOKUP(G134,ChangeList!$J$2:$L$21,2,FALSE))</f>
        <v>#N/A</v>
      </c>
      <c r="I134" t="str">
        <f t="shared" si="16"/>
        <v>Skip</v>
      </c>
      <c r="J134" s="1" t="str">
        <f t="shared" si="17"/>
        <v>4 / 29</v>
      </c>
      <c r="K134" t="str">
        <f t="shared" si="18"/>
        <v>Jose Altuve 2B | HOU</v>
      </c>
      <c r="L134" t="str">
        <f t="shared" si="19"/>
        <v>39 sec</v>
      </c>
      <c r="M134">
        <f t="shared" si="20"/>
        <v>242</v>
      </c>
      <c r="N134" t="str">
        <f t="shared" si="21"/>
        <v>#17 2B</v>
      </c>
      <c r="O134" s="1">
        <f t="shared" si="22"/>
        <v>4</v>
      </c>
      <c r="P134">
        <f t="shared" si="23"/>
        <v>29</v>
      </c>
    </row>
    <row r="135" spans="1:16" x14ac:dyDescent="0.25">
      <c r="A135" s="1" t="s">
        <v>274</v>
      </c>
      <c r="B135" t="s">
        <v>1559</v>
      </c>
      <c r="C135" t="s">
        <v>24</v>
      </c>
      <c r="D135">
        <v>273</v>
      </c>
      <c r="E135" t="s">
        <v>255</v>
      </c>
      <c r="F135" s="1">
        <v>5</v>
      </c>
      <c r="G135">
        <v>36</v>
      </c>
      <c r="H135" t="e">
        <f>TRIM(VLOOKUP(G135,ChangeList!$J$2:$L$21,2,FALSE))</f>
        <v>#N/A</v>
      </c>
      <c r="I135" t="str">
        <f t="shared" si="16"/>
        <v>Skip</v>
      </c>
      <c r="J135" s="1" t="str">
        <f t="shared" si="17"/>
        <v>5 / 36</v>
      </c>
      <c r="K135" t="str">
        <f t="shared" si="18"/>
        <v>Ketel Marte CF | ARI</v>
      </c>
      <c r="L135" t="str">
        <f t="shared" si="19"/>
        <v>24 sec</v>
      </c>
      <c r="M135">
        <f t="shared" si="20"/>
        <v>273</v>
      </c>
      <c r="N135" t="str">
        <f t="shared" si="21"/>
        <v>#42 OF</v>
      </c>
      <c r="O135" s="1">
        <f t="shared" si="22"/>
        <v>5</v>
      </c>
      <c r="P135">
        <f t="shared" si="23"/>
        <v>36</v>
      </c>
    </row>
    <row r="136" spans="1:16" x14ac:dyDescent="0.25">
      <c r="A136" s="1" t="s">
        <v>276</v>
      </c>
      <c r="B136" t="s">
        <v>1549</v>
      </c>
      <c r="C136" t="s">
        <v>37</v>
      </c>
      <c r="D136">
        <v>244</v>
      </c>
      <c r="E136" t="s">
        <v>1548</v>
      </c>
      <c r="F136" s="1">
        <v>6</v>
      </c>
      <c r="G136">
        <v>45</v>
      </c>
      <c r="H136" t="e">
        <f>TRIM(VLOOKUP(G136,ChangeList!$J$2:$L$21,2,FALSE))</f>
        <v>#N/A</v>
      </c>
      <c r="I136" t="str">
        <f t="shared" si="16"/>
        <v>Skip</v>
      </c>
      <c r="J136" s="1" t="str">
        <f t="shared" si="17"/>
        <v>6 / 45</v>
      </c>
      <c r="K136" t="str">
        <f t="shared" si="18"/>
        <v>Luis Castillo SP | CIN</v>
      </c>
      <c r="L136" t="str">
        <f t="shared" si="19"/>
        <v>40 sec</v>
      </c>
      <c r="M136">
        <f t="shared" si="20"/>
        <v>244</v>
      </c>
      <c r="N136" t="str">
        <f t="shared" si="21"/>
        <v>#167 P</v>
      </c>
      <c r="O136" s="1">
        <f t="shared" si="22"/>
        <v>6</v>
      </c>
      <c r="P136">
        <f t="shared" si="23"/>
        <v>45</v>
      </c>
    </row>
    <row r="137" spans="1:16" x14ac:dyDescent="0.25">
      <c r="A137" s="1" t="s">
        <v>278</v>
      </c>
      <c r="B137" t="s">
        <v>1537</v>
      </c>
      <c r="C137" t="s">
        <v>106</v>
      </c>
      <c r="D137">
        <v>17</v>
      </c>
      <c r="E137" t="s">
        <v>1536</v>
      </c>
      <c r="F137" s="1">
        <v>7</v>
      </c>
      <c r="G137">
        <v>52</v>
      </c>
      <c r="H137" t="e">
        <f>TRIM(VLOOKUP(G137,ChangeList!$J$2:$L$21,2,FALSE))</f>
        <v>#N/A</v>
      </c>
      <c r="I137" t="str">
        <f t="shared" si="16"/>
        <v>Skip</v>
      </c>
      <c r="J137" s="1" t="str">
        <f t="shared" si="17"/>
        <v>7 / 52</v>
      </c>
      <c r="K137" t="str">
        <f t="shared" si="18"/>
        <v>Nelson Cruz DH | MIN</v>
      </c>
      <c r="L137" t="str">
        <f t="shared" si="19"/>
        <v>27 sec</v>
      </c>
      <c r="M137">
        <f t="shared" si="20"/>
        <v>17</v>
      </c>
      <c r="N137" t="str">
        <f t="shared" si="21"/>
        <v>#5 U</v>
      </c>
      <c r="O137" s="1">
        <f t="shared" si="22"/>
        <v>7</v>
      </c>
      <c r="P137">
        <f t="shared" si="23"/>
        <v>52</v>
      </c>
    </row>
    <row r="138" spans="1:16" x14ac:dyDescent="0.25">
      <c r="A138" s="1" t="s">
        <v>280</v>
      </c>
      <c r="B138" t="s">
        <v>1521</v>
      </c>
      <c r="C138" t="s">
        <v>178</v>
      </c>
      <c r="D138">
        <v>210</v>
      </c>
      <c r="E138" t="s">
        <v>1520</v>
      </c>
      <c r="F138" s="1">
        <v>8</v>
      </c>
      <c r="G138">
        <v>61</v>
      </c>
      <c r="H138" t="e">
        <f>TRIM(VLOOKUP(G138,ChangeList!$J$2:$L$21,2,FALSE))</f>
        <v>#N/A</v>
      </c>
      <c r="I138" t="str">
        <f t="shared" si="16"/>
        <v>Skip</v>
      </c>
      <c r="J138" s="1" t="str">
        <f t="shared" si="17"/>
        <v>8 / 61</v>
      </c>
      <c r="K138" t="str">
        <f t="shared" si="18"/>
        <v>DJ LeMahieu 2B | NYY</v>
      </c>
      <c r="L138" t="str">
        <f t="shared" si="19"/>
        <v>41 sec</v>
      </c>
      <c r="M138">
        <f t="shared" si="20"/>
        <v>210</v>
      </c>
      <c r="N138" t="str">
        <f t="shared" si="21"/>
        <v>#14 2B</v>
      </c>
      <c r="O138" s="1">
        <f t="shared" si="22"/>
        <v>8</v>
      </c>
      <c r="P138">
        <f t="shared" si="23"/>
        <v>61</v>
      </c>
    </row>
    <row r="139" spans="1:16" x14ac:dyDescent="0.25">
      <c r="A139" s="1" t="s">
        <v>282</v>
      </c>
      <c r="B139" t="s">
        <v>832</v>
      </c>
      <c r="C139" t="s">
        <v>178</v>
      </c>
      <c r="D139">
        <v>1796</v>
      </c>
      <c r="E139" t="s">
        <v>1510</v>
      </c>
      <c r="F139" s="1">
        <v>9</v>
      </c>
      <c r="G139">
        <v>68</v>
      </c>
      <c r="H139" t="e">
        <f>TRIM(VLOOKUP(G139,ChangeList!$J$2:$L$21,2,FALSE))</f>
        <v>#N/A</v>
      </c>
      <c r="I139" t="str">
        <f t="shared" si="16"/>
        <v>Skip</v>
      </c>
      <c r="J139" s="1" t="str">
        <f t="shared" si="17"/>
        <v>9 / 68</v>
      </c>
      <c r="K139" t="str">
        <f t="shared" si="18"/>
        <v>Eugenio Suarez 3B | CIN</v>
      </c>
      <c r="L139" t="str">
        <f t="shared" si="19"/>
        <v>41 sec</v>
      </c>
      <c r="M139">
        <f t="shared" si="20"/>
        <v>1796</v>
      </c>
      <c r="N139" t="str">
        <f t="shared" si="21"/>
        <v>#113 3B</v>
      </c>
      <c r="O139" s="1">
        <f t="shared" si="22"/>
        <v>9</v>
      </c>
      <c r="P139">
        <f t="shared" si="23"/>
        <v>68</v>
      </c>
    </row>
    <row r="140" spans="1:16" x14ac:dyDescent="0.25">
      <c r="A140" s="1" t="s">
        <v>284</v>
      </c>
      <c r="B140" t="s">
        <v>1499</v>
      </c>
      <c r="C140" t="s">
        <v>207</v>
      </c>
      <c r="D140">
        <v>66</v>
      </c>
      <c r="E140" t="s">
        <v>1498</v>
      </c>
      <c r="F140" s="1">
        <v>10</v>
      </c>
      <c r="G140">
        <v>77</v>
      </c>
      <c r="H140" t="e">
        <f>TRIM(VLOOKUP(G140,ChangeList!$J$2:$L$21,2,FALSE))</f>
        <v>#N/A</v>
      </c>
      <c r="I140" t="str">
        <f t="shared" si="16"/>
        <v>Skip</v>
      </c>
      <c r="J140" s="1" t="str">
        <f t="shared" si="17"/>
        <v>10 / 77</v>
      </c>
      <c r="K140" t="str">
        <f t="shared" si="18"/>
        <v>Nick Castellanos RF | CIN</v>
      </c>
      <c r="L140" t="str">
        <f t="shared" si="19"/>
        <v>45 sec</v>
      </c>
      <c r="M140">
        <f t="shared" si="20"/>
        <v>66</v>
      </c>
      <c r="N140" t="str">
        <f t="shared" si="21"/>
        <v>#13 OF</v>
      </c>
      <c r="O140" s="1">
        <f t="shared" si="22"/>
        <v>10</v>
      </c>
      <c r="P140">
        <f t="shared" si="23"/>
        <v>77</v>
      </c>
    </row>
    <row r="141" spans="1:16" x14ac:dyDescent="0.25">
      <c r="A141" s="1" t="s">
        <v>286</v>
      </c>
      <c r="B141" t="s">
        <v>1491</v>
      </c>
      <c r="C141" t="s">
        <v>27</v>
      </c>
      <c r="D141">
        <v>627</v>
      </c>
      <c r="E141" t="s">
        <v>1490</v>
      </c>
      <c r="F141" s="1">
        <v>11</v>
      </c>
      <c r="G141">
        <v>84</v>
      </c>
      <c r="H141" t="e">
        <f>TRIM(VLOOKUP(G141,ChangeList!$J$2:$L$21,2,FALSE))</f>
        <v>#N/A</v>
      </c>
      <c r="I141" t="str">
        <f t="shared" si="16"/>
        <v>Skip</v>
      </c>
      <c r="J141" s="1" t="str">
        <f t="shared" si="17"/>
        <v>11 / 84</v>
      </c>
      <c r="K141" t="str">
        <f t="shared" si="18"/>
        <v>Jose Berrios SP | MIN</v>
      </c>
      <c r="L141" t="str">
        <f t="shared" si="19"/>
        <v>44 sec</v>
      </c>
      <c r="M141">
        <f t="shared" si="20"/>
        <v>627</v>
      </c>
      <c r="N141" t="str">
        <f t="shared" si="21"/>
        <v>#392 P</v>
      </c>
      <c r="O141" s="1">
        <f t="shared" si="22"/>
        <v>11</v>
      </c>
      <c r="P141">
        <f t="shared" si="23"/>
        <v>84</v>
      </c>
    </row>
    <row r="142" spans="1:16" x14ac:dyDescent="0.25">
      <c r="A142" s="1" t="s">
        <v>288</v>
      </c>
      <c r="B142" t="s">
        <v>1480</v>
      </c>
      <c r="C142" t="s">
        <v>27</v>
      </c>
      <c r="D142">
        <v>130</v>
      </c>
      <c r="E142" t="s">
        <v>342</v>
      </c>
      <c r="F142" s="1">
        <v>12</v>
      </c>
      <c r="G142">
        <v>93</v>
      </c>
      <c r="H142" t="e">
        <f>TRIM(VLOOKUP(G142,ChangeList!$J$2:$L$21,2,FALSE))</f>
        <v>#N/A</v>
      </c>
      <c r="I142" t="str">
        <f t="shared" si="16"/>
        <v>Skip</v>
      </c>
      <c r="J142" s="1" t="str">
        <f t="shared" si="17"/>
        <v>12 / 93</v>
      </c>
      <c r="K142" t="str">
        <f t="shared" si="18"/>
        <v>Eloy Jimenez LF | CHW</v>
      </c>
      <c r="L142" t="str">
        <f t="shared" si="19"/>
        <v>44 sec</v>
      </c>
      <c r="M142">
        <f t="shared" si="20"/>
        <v>130</v>
      </c>
      <c r="N142" t="str">
        <f t="shared" si="21"/>
        <v>#18 OF</v>
      </c>
      <c r="O142" s="1">
        <f t="shared" si="22"/>
        <v>12</v>
      </c>
      <c r="P142">
        <f t="shared" si="23"/>
        <v>93</v>
      </c>
    </row>
    <row r="143" spans="1:16" x14ac:dyDescent="0.25">
      <c r="A143" s="1" t="s">
        <v>290</v>
      </c>
      <c r="B143" t="s">
        <v>1472</v>
      </c>
      <c r="C143" t="s">
        <v>207</v>
      </c>
      <c r="D143">
        <v>172</v>
      </c>
      <c r="E143" t="s">
        <v>1471</v>
      </c>
      <c r="F143" s="1">
        <v>13</v>
      </c>
      <c r="G143">
        <v>100</v>
      </c>
      <c r="H143" t="e">
        <f>TRIM(VLOOKUP(G143,ChangeList!$J$2:$L$21,2,FALSE))</f>
        <v>#N/A</v>
      </c>
      <c r="I143" t="str">
        <f t="shared" si="16"/>
        <v>Skip</v>
      </c>
      <c r="J143" s="1" t="str">
        <f t="shared" si="17"/>
        <v>13 / 100</v>
      </c>
      <c r="K143" t="str">
        <f t="shared" si="18"/>
        <v>Liam Hendriks RP | OAK</v>
      </c>
      <c r="L143" t="str">
        <f t="shared" si="19"/>
        <v>45 sec</v>
      </c>
      <c r="M143">
        <f t="shared" si="20"/>
        <v>172</v>
      </c>
      <c r="N143" t="str">
        <f t="shared" si="21"/>
        <v>#121 P</v>
      </c>
      <c r="O143" s="1">
        <f t="shared" si="22"/>
        <v>13</v>
      </c>
      <c r="P143">
        <f t="shared" si="23"/>
        <v>100</v>
      </c>
    </row>
    <row r="144" spans="1:16" x14ac:dyDescent="0.25">
      <c r="A144" s="1" t="s">
        <v>292</v>
      </c>
      <c r="B144" t="s">
        <v>1461</v>
      </c>
      <c r="C144" t="s">
        <v>178</v>
      </c>
      <c r="D144">
        <v>173</v>
      </c>
      <c r="E144" t="s">
        <v>1460</v>
      </c>
      <c r="F144" s="1">
        <v>14</v>
      </c>
      <c r="G144">
        <v>109</v>
      </c>
      <c r="H144" t="e">
        <f>TRIM(VLOOKUP(G144,ChangeList!$J$2:$L$21,2,FALSE))</f>
        <v>#N/A</v>
      </c>
      <c r="I144" t="str">
        <f t="shared" si="16"/>
        <v>Skip</v>
      </c>
      <c r="J144" s="1" t="str">
        <f t="shared" si="17"/>
        <v>14 / 109</v>
      </c>
      <c r="K144" t="str">
        <f t="shared" si="18"/>
        <v>Roberto Osuna RP | HOU</v>
      </c>
      <c r="L144" t="str">
        <f t="shared" si="19"/>
        <v>41 sec</v>
      </c>
      <c r="M144">
        <f t="shared" si="20"/>
        <v>173</v>
      </c>
      <c r="N144" t="str">
        <f t="shared" si="21"/>
        <v>#122 P</v>
      </c>
      <c r="O144" s="1">
        <f t="shared" si="22"/>
        <v>14</v>
      </c>
      <c r="P144">
        <f t="shared" si="23"/>
        <v>109</v>
      </c>
    </row>
    <row r="145" spans="1:16" x14ac:dyDescent="0.25">
      <c r="A145" s="1" t="s">
        <v>294</v>
      </c>
      <c r="B145" t="s">
        <v>1450</v>
      </c>
      <c r="C145" t="s">
        <v>27</v>
      </c>
      <c r="D145">
        <v>431</v>
      </c>
      <c r="E145" t="s">
        <v>1449</v>
      </c>
      <c r="F145" s="1">
        <v>15</v>
      </c>
      <c r="G145">
        <v>116</v>
      </c>
      <c r="H145" t="e">
        <f>TRIM(VLOOKUP(G145,ChangeList!$J$2:$L$21,2,FALSE))</f>
        <v>#N/A</v>
      </c>
      <c r="I145" t="str">
        <f t="shared" si="16"/>
        <v>Skip</v>
      </c>
      <c r="J145" s="1" t="str">
        <f t="shared" si="17"/>
        <v>15 / 116</v>
      </c>
      <c r="K145" t="str">
        <f t="shared" si="18"/>
        <v>Edwin Diaz RP | NYM</v>
      </c>
      <c r="L145" t="str">
        <f t="shared" si="19"/>
        <v>44 sec</v>
      </c>
      <c r="M145">
        <f t="shared" si="20"/>
        <v>431</v>
      </c>
      <c r="N145" t="str">
        <f t="shared" si="21"/>
        <v>#288 P</v>
      </c>
      <c r="O145" s="1">
        <f t="shared" si="22"/>
        <v>15</v>
      </c>
      <c r="P145">
        <f t="shared" si="23"/>
        <v>116</v>
      </c>
    </row>
    <row r="146" spans="1:16" x14ac:dyDescent="0.25">
      <c r="A146" s="1" t="s">
        <v>296</v>
      </c>
      <c r="B146" t="s">
        <v>833</v>
      </c>
      <c r="C146" t="s">
        <v>21</v>
      </c>
      <c r="D146">
        <v>315</v>
      </c>
      <c r="E146" t="s">
        <v>1438</v>
      </c>
      <c r="F146" s="1">
        <v>16</v>
      </c>
      <c r="G146">
        <v>125</v>
      </c>
      <c r="H146" t="e">
        <f>TRIM(VLOOKUP(G146,ChangeList!$J$2:$L$21,2,FALSE))</f>
        <v>#N/A</v>
      </c>
      <c r="I146" t="str">
        <f t="shared" si="16"/>
        <v>Skip</v>
      </c>
      <c r="J146" s="1" t="str">
        <f t="shared" si="17"/>
        <v>16 / 125</v>
      </c>
      <c r="K146" t="str">
        <f t="shared" si="18"/>
        <v>Justin Turner 3B | LAD</v>
      </c>
      <c r="L146" t="str">
        <f t="shared" si="19"/>
        <v>10 sec</v>
      </c>
      <c r="M146">
        <f t="shared" si="20"/>
        <v>315</v>
      </c>
      <c r="N146" t="str">
        <f t="shared" si="21"/>
        <v>#20 3B</v>
      </c>
      <c r="O146" s="1">
        <f t="shared" si="22"/>
        <v>16</v>
      </c>
      <c r="P146">
        <f t="shared" si="23"/>
        <v>125</v>
      </c>
    </row>
    <row r="147" spans="1:16" x14ac:dyDescent="0.25">
      <c r="A147" s="1" t="s">
        <v>298</v>
      </c>
      <c r="B147" t="s">
        <v>907</v>
      </c>
      <c r="C147" t="s">
        <v>16</v>
      </c>
      <c r="D147">
        <v>28</v>
      </c>
      <c r="E147" t="s">
        <v>1428</v>
      </c>
      <c r="F147" s="1">
        <v>17</v>
      </c>
      <c r="G147">
        <v>132</v>
      </c>
      <c r="H147" t="e">
        <f>TRIM(VLOOKUP(G147,ChangeList!$J$2:$L$21,2,FALSE))</f>
        <v>#N/A</v>
      </c>
      <c r="I147" t="str">
        <f t="shared" si="16"/>
        <v>Skip</v>
      </c>
      <c r="J147" s="1" t="str">
        <f t="shared" si="17"/>
        <v>17 / 132</v>
      </c>
      <c r="K147" t="str">
        <f t="shared" si="18"/>
        <v>Corey Seager SS | LAD</v>
      </c>
      <c r="L147" t="str">
        <f t="shared" si="19"/>
        <v>16 sec</v>
      </c>
      <c r="M147">
        <f t="shared" si="20"/>
        <v>28</v>
      </c>
      <c r="N147" t="str">
        <f t="shared" si="21"/>
        <v>#4 SS</v>
      </c>
      <c r="O147" s="1">
        <f t="shared" si="22"/>
        <v>17</v>
      </c>
      <c r="P147">
        <f t="shared" si="23"/>
        <v>132</v>
      </c>
    </row>
    <row r="148" spans="1:16" x14ac:dyDescent="0.25">
      <c r="A148" s="1" t="s">
        <v>299</v>
      </c>
      <c r="B148" t="s">
        <v>1413</v>
      </c>
      <c r="C148" t="s">
        <v>13</v>
      </c>
      <c r="D148">
        <v>46</v>
      </c>
      <c r="E148" t="s">
        <v>293</v>
      </c>
      <c r="F148" s="1">
        <v>18</v>
      </c>
      <c r="G148">
        <v>141</v>
      </c>
      <c r="H148" t="e">
        <f>TRIM(VLOOKUP(G148,ChangeList!$J$2:$L$21,2,FALSE))</f>
        <v>#N/A</v>
      </c>
      <c r="I148" t="str">
        <f t="shared" si="16"/>
        <v>Skip</v>
      </c>
      <c r="J148" s="1" t="str">
        <f t="shared" si="17"/>
        <v>18 / 141</v>
      </c>
      <c r="K148" t="str">
        <f t="shared" si="18"/>
        <v>Kyle Hendricks SP | CHC</v>
      </c>
      <c r="L148" t="str">
        <f t="shared" si="19"/>
        <v>11 sec</v>
      </c>
      <c r="M148">
        <f t="shared" si="20"/>
        <v>46</v>
      </c>
      <c r="N148" t="str">
        <f t="shared" si="21"/>
        <v>#28 P</v>
      </c>
      <c r="O148" s="1">
        <f t="shared" si="22"/>
        <v>18</v>
      </c>
      <c r="P148">
        <f t="shared" si="23"/>
        <v>141</v>
      </c>
    </row>
    <row r="149" spans="1:16" x14ac:dyDescent="0.25">
      <c r="A149" s="1" t="s">
        <v>301</v>
      </c>
      <c r="B149" t="s">
        <v>1402</v>
      </c>
      <c r="C149" t="s">
        <v>61</v>
      </c>
      <c r="D149">
        <v>11</v>
      </c>
      <c r="E149" t="s">
        <v>336</v>
      </c>
      <c r="F149" s="1">
        <v>19</v>
      </c>
      <c r="G149">
        <v>148</v>
      </c>
      <c r="H149" t="e">
        <f>TRIM(VLOOKUP(G149,ChangeList!$J$2:$L$21,2,FALSE))</f>
        <v>#N/A</v>
      </c>
      <c r="I149" t="str">
        <f t="shared" si="16"/>
        <v>Skip</v>
      </c>
      <c r="J149" s="1" t="str">
        <f t="shared" si="17"/>
        <v>19 / 148</v>
      </c>
      <c r="K149" t="str">
        <f t="shared" si="18"/>
        <v>Ross Stripling RP | LAD</v>
      </c>
      <c r="L149" t="str">
        <f t="shared" si="19"/>
        <v>9 sec</v>
      </c>
      <c r="M149">
        <f t="shared" si="20"/>
        <v>11</v>
      </c>
      <c r="N149" t="str">
        <f t="shared" si="21"/>
        <v>#9 P</v>
      </c>
      <c r="O149" s="1">
        <f t="shared" si="22"/>
        <v>19</v>
      </c>
      <c r="P149">
        <f t="shared" si="23"/>
        <v>148</v>
      </c>
    </row>
    <row r="150" spans="1:16" x14ac:dyDescent="0.25">
      <c r="A150" s="1" t="s">
        <v>303</v>
      </c>
      <c r="B150" t="s">
        <v>1391</v>
      </c>
      <c r="C150" t="s">
        <v>10</v>
      </c>
      <c r="D150">
        <v>73</v>
      </c>
      <c r="E150" t="s">
        <v>246</v>
      </c>
      <c r="F150" s="1">
        <v>20</v>
      </c>
      <c r="G150">
        <v>157</v>
      </c>
      <c r="H150" t="e">
        <f>TRIM(VLOOKUP(G150,ChangeList!$J$2:$L$21,2,FALSE))</f>
        <v>#N/A</v>
      </c>
      <c r="I150" t="str">
        <f t="shared" si="16"/>
        <v>Skip</v>
      </c>
      <c r="J150" s="1" t="str">
        <f t="shared" si="17"/>
        <v>20 / 157</v>
      </c>
      <c r="K150" t="str">
        <f t="shared" si="18"/>
        <v>Rich Hill SP | MIN</v>
      </c>
      <c r="L150" t="str">
        <f t="shared" si="19"/>
        <v>38 sec</v>
      </c>
      <c r="M150">
        <f t="shared" si="20"/>
        <v>73</v>
      </c>
      <c r="N150" t="str">
        <f t="shared" si="21"/>
        <v>#49 P</v>
      </c>
      <c r="O150" s="1">
        <f t="shared" si="22"/>
        <v>20</v>
      </c>
      <c r="P150">
        <f t="shared" si="23"/>
        <v>157</v>
      </c>
    </row>
    <row r="151" spans="1:16" x14ac:dyDescent="0.25">
      <c r="A151" s="1" t="s">
        <v>305</v>
      </c>
      <c r="B151" t="s">
        <v>1379</v>
      </c>
      <c r="C151" t="s">
        <v>306</v>
      </c>
      <c r="D151">
        <v>110</v>
      </c>
      <c r="E151" t="s">
        <v>383</v>
      </c>
      <c r="F151" s="1">
        <v>21</v>
      </c>
      <c r="G151">
        <v>164</v>
      </c>
      <c r="H151" t="e">
        <f>TRIM(VLOOKUP(G151,ChangeList!$J$2:$L$21,2,FALSE))</f>
        <v>#N/A</v>
      </c>
      <c r="I151" t="str">
        <f t="shared" si="16"/>
        <v>Skip</v>
      </c>
      <c r="J151" s="1" t="str">
        <f t="shared" si="17"/>
        <v>21 / 164</v>
      </c>
      <c r="K151" t="str">
        <f t="shared" si="18"/>
        <v>Aaron Civale SP | CLE</v>
      </c>
      <c r="L151" t="str">
        <f t="shared" si="19"/>
        <v>28 sec</v>
      </c>
      <c r="M151">
        <f t="shared" si="20"/>
        <v>110</v>
      </c>
      <c r="N151" t="str">
        <f t="shared" si="21"/>
        <v>#81 P</v>
      </c>
      <c r="O151" s="1">
        <f t="shared" si="22"/>
        <v>21</v>
      </c>
      <c r="P151">
        <f t="shared" si="23"/>
        <v>164</v>
      </c>
    </row>
    <row r="152" spans="1:16" x14ac:dyDescent="0.25">
      <c r="A152" s="1" t="s">
        <v>308</v>
      </c>
      <c r="B152" t="s">
        <v>1367</v>
      </c>
      <c r="C152" t="s">
        <v>94</v>
      </c>
      <c r="D152">
        <v>45</v>
      </c>
      <c r="E152" t="s">
        <v>344</v>
      </c>
      <c r="F152" s="1">
        <v>22</v>
      </c>
      <c r="G152">
        <v>173</v>
      </c>
      <c r="H152" t="e">
        <f>TRIM(VLOOKUP(G152,ChangeList!$J$2:$L$21,2,FALSE))</f>
        <v>#N/A</v>
      </c>
      <c r="I152" t="str">
        <f t="shared" si="16"/>
        <v>Skip</v>
      </c>
      <c r="J152" s="1" t="str">
        <f t="shared" si="17"/>
        <v>22 / 173</v>
      </c>
      <c r="K152" t="str">
        <f t="shared" si="18"/>
        <v>Sandy Alcantara SP | MIA</v>
      </c>
      <c r="L152" t="str">
        <f t="shared" si="19"/>
        <v>14 sec</v>
      </c>
      <c r="M152">
        <f t="shared" si="20"/>
        <v>45</v>
      </c>
      <c r="N152" t="str">
        <f t="shared" si="21"/>
        <v>#27 P</v>
      </c>
      <c r="O152" s="1">
        <f t="shared" si="22"/>
        <v>22</v>
      </c>
      <c r="P152">
        <f t="shared" si="23"/>
        <v>173</v>
      </c>
    </row>
    <row r="153" spans="1:16" x14ac:dyDescent="0.25">
      <c r="A153" s="1" t="s">
        <v>310</v>
      </c>
      <c r="B153" t="s">
        <v>1355</v>
      </c>
      <c r="C153" t="s">
        <v>207</v>
      </c>
      <c r="D153">
        <v>106</v>
      </c>
      <c r="E153" t="s">
        <v>1354</v>
      </c>
      <c r="F153" s="1">
        <v>23</v>
      </c>
      <c r="G153">
        <v>180</v>
      </c>
      <c r="H153" t="e">
        <f>TRIM(VLOOKUP(G153,ChangeList!$J$2:$L$21,2,FALSE))</f>
        <v>#N/A</v>
      </c>
      <c r="I153" t="str">
        <f t="shared" si="16"/>
        <v>Skip</v>
      </c>
      <c r="J153" s="1" t="str">
        <f t="shared" si="17"/>
        <v>23 / 180</v>
      </c>
      <c r="K153" t="str">
        <f t="shared" si="18"/>
        <v>Nathan Eovaldi SP | BOS</v>
      </c>
      <c r="L153" t="str">
        <f t="shared" si="19"/>
        <v>45 sec</v>
      </c>
      <c r="M153">
        <f t="shared" si="20"/>
        <v>106</v>
      </c>
      <c r="N153" t="str">
        <f t="shared" si="21"/>
        <v>#77 P</v>
      </c>
      <c r="O153" s="1">
        <f t="shared" si="22"/>
        <v>23</v>
      </c>
      <c r="P153">
        <f t="shared" si="23"/>
        <v>180</v>
      </c>
    </row>
    <row r="154" spans="1:16" x14ac:dyDescent="0.25">
      <c r="A154" s="1" t="s">
        <v>312</v>
      </c>
      <c r="B154" t="s">
        <v>850</v>
      </c>
      <c r="C154" t="s">
        <v>103</v>
      </c>
      <c r="D154">
        <v>1756</v>
      </c>
      <c r="E154" t="s">
        <v>1339</v>
      </c>
      <c r="F154" s="1">
        <v>24</v>
      </c>
      <c r="G154">
        <v>189</v>
      </c>
      <c r="H154" t="e">
        <f>TRIM(VLOOKUP(G154,ChangeList!$J$2:$L$21,2,FALSE))</f>
        <v>#N/A</v>
      </c>
      <c r="I154" t="str">
        <f t="shared" si="16"/>
        <v>Skip</v>
      </c>
      <c r="J154" s="1" t="str">
        <f t="shared" si="17"/>
        <v>24 / 189</v>
      </c>
      <c r="K154" t="str">
        <f t="shared" si="18"/>
        <v>Wilson Ramos C | NYM</v>
      </c>
      <c r="L154" t="str">
        <f t="shared" si="19"/>
        <v>15 sec</v>
      </c>
      <c r="M154">
        <f t="shared" si="20"/>
        <v>1756</v>
      </c>
      <c r="N154" t="str">
        <f t="shared" si="21"/>
        <v>#174 C</v>
      </c>
      <c r="O154" s="1">
        <f t="shared" si="22"/>
        <v>24</v>
      </c>
      <c r="P154">
        <f t="shared" si="23"/>
        <v>189</v>
      </c>
    </row>
    <row r="155" spans="1:16" x14ac:dyDescent="0.25">
      <c r="A155" s="1" t="s">
        <v>314</v>
      </c>
      <c r="B155" t="s">
        <v>1329</v>
      </c>
      <c r="C155" t="s">
        <v>178</v>
      </c>
      <c r="D155">
        <v>288</v>
      </c>
      <c r="E155" t="s">
        <v>1328</v>
      </c>
      <c r="F155" s="1">
        <v>25</v>
      </c>
      <c r="G155">
        <v>196</v>
      </c>
      <c r="H155" t="e">
        <f>TRIM(VLOOKUP(G155,ChangeList!$J$2:$L$21,2,FALSE))</f>
        <v>#N/A</v>
      </c>
      <c r="I155" t="str">
        <f t="shared" si="16"/>
        <v>Skip</v>
      </c>
      <c r="J155" s="1" t="str">
        <f t="shared" si="17"/>
        <v>25 / 196</v>
      </c>
      <c r="K155" t="str">
        <f t="shared" si="18"/>
        <v>Brandon Kintzler RP | MIA</v>
      </c>
      <c r="L155" t="str">
        <f t="shared" si="19"/>
        <v>41 sec</v>
      </c>
      <c r="M155">
        <f t="shared" si="20"/>
        <v>288</v>
      </c>
      <c r="N155" t="str">
        <f t="shared" si="21"/>
        <v>#197 P</v>
      </c>
      <c r="O155" s="1">
        <f t="shared" si="22"/>
        <v>25</v>
      </c>
      <c r="P155">
        <f t="shared" si="23"/>
        <v>196</v>
      </c>
    </row>
    <row r="156" spans="1:16" x14ac:dyDescent="0.25">
      <c r="A156" s="1" t="s">
        <v>316</v>
      </c>
      <c r="B156" t="s">
        <v>1312</v>
      </c>
      <c r="C156" t="s">
        <v>207</v>
      </c>
      <c r="D156">
        <v>379</v>
      </c>
      <c r="E156" t="s">
        <v>1311</v>
      </c>
      <c r="F156" s="1">
        <v>26</v>
      </c>
      <c r="G156">
        <v>205</v>
      </c>
      <c r="H156" t="e">
        <f>TRIM(VLOOKUP(G156,ChangeList!$J$2:$L$21,2,FALSE))</f>
        <v>#N/A</v>
      </c>
      <c r="I156" t="str">
        <f t="shared" si="16"/>
        <v>Skip</v>
      </c>
      <c r="J156" s="1" t="str">
        <f t="shared" si="17"/>
        <v>26 / 205</v>
      </c>
      <c r="K156" t="str">
        <f t="shared" si="18"/>
        <v>Jose Leclerc RP | TEX</v>
      </c>
      <c r="L156" t="str">
        <f t="shared" si="19"/>
        <v>45 sec</v>
      </c>
      <c r="M156">
        <f t="shared" si="20"/>
        <v>379</v>
      </c>
      <c r="N156" t="str">
        <f t="shared" si="21"/>
        <v>#260 P</v>
      </c>
      <c r="O156" s="1">
        <f t="shared" si="22"/>
        <v>26</v>
      </c>
      <c r="P156">
        <f t="shared" si="23"/>
        <v>205</v>
      </c>
    </row>
    <row r="157" spans="1:16" x14ac:dyDescent="0.25">
      <c r="A157" s="1" t="s">
        <v>318</v>
      </c>
      <c r="B157" t="s">
        <v>1163</v>
      </c>
      <c r="C157" t="s">
        <v>32</v>
      </c>
      <c r="D157">
        <v>294</v>
      </c>
      <c r="E157" t="s">
        <v>142</v>
      </c>
      <c r="F157" s="1">
        <v>27</v>
      </c>
      <c r="G157">
        <v>212</v>
      </c>
      <c r="H157" t="str">
        <f>TRIM(VLOOKUP(G157,ChangeList!$J$2:$L$21,2,FALSE))</f>
        <v>Yonny Chirinos SP | TB</v>
      </c>
      <c r="I157" t="str">
        <f t="shared" si="16"/>
        <v>Yonny Chirinos SP | TB</v>
      </c>
      <c r="J157" s="1" t="str">
        <f t="shared" si="17"/>
        <v>27 / 212</v>
      </c>
      <c r="K157" t="str">
        <f t="shared" si="18"/>
        <v>Yonny Chirinos SP | TB</v>
      </c>
      <c r="L157" t="str">
        <f t="shared" si="19"/>
        <v>47 sec</v>
      </c>
      <c r="M157">
        <f t="shared" si="20"/>
        <v>294</v>
      </c>
      <c r="N157" t="str">
        <f t="shared" si="21"/>
        <v>#202 P</v>
      </c>
      <c r="O157" s="1">
        <f t="shared" si="22"/>
        <v>27</v>
      </c>
      <c r="P157">
        <f t="shared" si="23"/>
        <v>212</v>
      </c>
    </row>
    <row r="158" spans="1:16" x14ac:dyDescent="0.25">
      <c r="A158" s="1" t="s">
        <v>320</v>
      </c>
      <c r="B158" t="s">
        <v>1291</v>
      </c>
      <c r="C158" t="s">
        <v>321</v>
      </c>
      <c r="D158">
        <v>154</v>
      </c>
      <c r="E158" t="s">
        <v>307</v>
      </c>
      <c r="F158" s="1">
        <v>28</v>
      </c>
      <c r="G158">
        <v>221</v>
      </c>
      <c r="H158" t="e">
        <f>TRIM(VLOOKUP(G158,ChangeList!$J$2:$L$21,2,FALSE))</f>
        <v>#N/A</v>
      </c>
      <c r="I158" t="str">
        <f t="shared" si="16"/>
        <v>Skip</v>
      </c>
      <c r="J158" s="1" t="str">
        <f t="shared" si="17"/>
        <v>28 / 221</v>
      </c>
      <c r="K158" t="str">
        <f t="shared" si="18"/>
        <v>Nate Pearson SP | TOR</v>
      </c>
      <c r="L158" t="str">
        <f t="shared" si="19"/>
        <v>20 sec</v>
      </c>
      <c r="M158">
        <f t="shared" si="20"/>
        <v>154</v>
      </c>
      <c r="N158" t="str">
        <f t="shared" si="21"/>
        <v>#110 P</v>
      </c>
      <c r="O158" s="1">
        <f t="shared" si="22"/>
        <v>28</v>
      </c>
      <c r="P158">
        <f t="shared" si="23"/>
        <v>221</v>
      </c>
    </row>
    <row r="159" spans="1:16" x14ac:dyDescent="0.25">
      <c r="A159" s="1" t="s">
        <v>323</v>
      </c>
      <c r="B159" t="s">
        <v>1153</v>
      </c>
      <c r="C159" t="s">
        <v>146</v>
      </c>
      <c r="D159">
        <v>1773</v>
      </c>
      <c r="E159" t="s">
        <v>1281</v>
      </c>
      <c r="F159" s="1">
        <v>29</v>
      </c>
      <c r="G159">
        <v>228</v>
      </c>
      <c r="H159" t="str">
        <f>TRIM(VLOOKUP(G159,ChangeList!$J$2:$L$21,2,FALSE))</f>
        <v>Mike Yastrzemski LF | SF</v>
      </c>
      <c r="I159" t="str">
        <f t="shared" si="16"/>
        <v>Mike Yastrzemski LF | SF</v>
      </c>
      <c r="J159" s="1" t="str">
        <f t="shared" si="17"/>
        <v>29 / 228</v>
      </c>
      <c r="K159" t="str">
        <f t="shared" si="18"/>
        <v>Mike Yastrzemski LF | SF</v>
      </c>
      <c r="L159" t="str">
        <f t="shared" si="19"/>
        <v>31 sec</v>
      </c>
      <c r="M159">
        <f t="shared" si="20"/>
        <v>1773</v>
      </c>
      <c r="N159" t="str">
        <f t="shared" si="21"/>
        <v>#948 P</v>
      </c>
      <c r="O159" s="1">
        <f t="shared" si="22"/>
        <v>29</v>
      </c>
      <c r="P159">
        <f t="shared" si="23"/>
        <v>228</v>
      </c>
    </row>
    <row r="160" spans="1:16" x14ac:dyDescent="0.25">
      <c r="A160" s="1" t="s">
        <v>325</v>
      </c>
      <c r="B160" t="s">
        <v>1197</v>
      </c>
      <c r="C160" t="s">
        <v>326</v>
      </c>
      <c r="D160">
        <v>355</v>
      </c>
      <c r="E160" t="s">
        <v>1270</v>
      </c>
      <c r="F160" s="1">
        <v>30</v>
      </c>
      <c r="G160">
        <v>237</v>
      </c>
      <c r="H160" t="str">
        <f>TRIM(VLOOKUP(G160,ChangeList!$J$2:$L$21,2,FALSE))</f>
        <v>Zack Britton RP | NYY</v>
      </c>
      <c r="I160" t="str">
        <f t="shared" si="16"/>
        <v>Zack Britton RP | NYY</v>
      </c>
      <c r="J160" s="1" t="str">
        <f t="shared" si="17"/>
        <v>30 / 237</v>
      </c>
      <c r="K160" t="str">
        <f t="shared" si="18"/>
        <v>Zack Britton RP | NYY</v>
      </c>
      <c r="L160" t="str">
        <f t="shared" si="19"/>
        <v>25 sec</v>
      </c>
      <c r="M160">
        <f t="shared" si="20"/>
        <v>355</v>
      </c>
      <c r="N160" t="str">
        <f t="shared" si="21"/>
        <v>#245 P</v>
      </c>
      <c r="O160" s="1">
        <f t="shared" si="22"/>
        <v>30</v>
      </c>
      <c r="P160">
        <f t="shared" si="23"/>
        <v>237</v>
      </c>
    </row>
    <row r="161" spans="1:16" x14ac:dyDescent="0.25">
      <c r="A161" s="1" t="s">
        <v>328</v>
      </c>
      <c r="F161" s="1" t="s">
        <v>328</v>
      </c>
      <c r="H161" t="e">
        <f>TRIM(VLOOKUP(G161,ChangeList!$J$2:$L$21,2,FALSE))</f>
        <v>#N/A</v>
      </c>
      <c r="I161" t="str">
        <f t="shared" si="16"/>
        <v>Skip</v>
      </c>
      <c r="J161" s="1" t="str">
        <f t="shared" si="17"/>
        <v>MATTINGLY'S SIDEBURNS</v>
      </c>
      <c r="K161" t="str">
        <f t="shared" si="18"/>
        <v/>
      </c>
      <c r="L161">
        <f t="shared" si="19"/>
        <v>0</v>
      </c>
      <c r="M161">
        <f t="shared" si="20"/>
        <v>0</v>
      </c>
      <c r="N161">
        <f t="shared" si="21"/>
        <v>0</v>
      </c>
      <c r="O161" s="1" t="str">
        <f t="shared" si="22"/>
        <v>MATTINGLY'S SIDEBURNS</v>
      </c>
      <c r="P161">
        <f t="shared" si="23"/>
        <v>0</v>
      </c>
    </row>
    <row r="162" spans="1:16" x14ac:dyDescent="0.25">
      <c r="A162" s="1" t="s">
        <v>1</v>
      </c>
      <c r="B162" t="s">
        <v>2</v>
      </c>
      <c r="C162" t="s">
        <v>3</v>
      </c>
      <c r="D162" t="s">
        <v>4</v>
      </c>
      <c r="E162" t="s">
        <v>5</v>
      </c>
      <c r="F162" s="1" t="s">
        <v>504</v>
      </c>
      <c r="G162" t="s">
        <v>505</v>
      </c>
      <c r="H162" t="e">
        <f>TRIM(VLOOKUP(G162,ChangeList!$J$2:$L$21,2,FALSE))</f>
        <v>#N/A</v>
      </c>
      <c r="I162" t="str">
        <f t="shared" si="16"/>
        <v>Skip</v>
      </c>
      <c r="J162" s="1" t="str">
        <f t="shared" si="17"/>
        <v>ROUND/PICK</v>
      </c>
      <c r="K162" t="str">
        <f t="shared" si="18"/>
        <v>PLAYER</v>
      </c>
      <c r="L162" t="str">
        <f t="shared" si="19"/>
        <v>ELAPSED TIME</v>
      </c>
      <c r="M162" t="str">
        <f t="shared" si="20"/>
        <v>ROTO RANK OVERALL</v>
      </c>
      <c r="N162" t="str">
        <f t="shared" si="21"/>
        <v>ROTO RANK POS</v>
      </c>
      <c r="O162" s="1" t="str">
        <f t="shared" si="22"/>
        <v>ROUND</v>
      </c>
      <c r="P162" t="str">
        <f t="shared" si="23"/>
        <v>PICK</v>
      </c>
    </row>
    <row r="163" spans="1:16" x14ac:dyDescent="0.25">
      <c r="A163" s="1" t="s">
        <v>329</v>
      </c>
      <c r="B163" t="s">
        <v>1600</v>
      </c>
      <c r="C163" t="s">
        <v>45</v>
      </c>
      <c r="D163">
        <v>1242</v>
      </c>
      <c r="E163" t="s">
        <v>1599</v>
      </c>
      <c r="F163" s="1">
        <v>1</v>
      </c>
      <c r="G163">
        <v>6</v>
      </c>
      <c r="H163" t="e">
        <f>TRIM(VLOOKUP(G163,ChangeList!$J$2:$L$21,2,FALSE))</f>
        <v>#N/A</v>
      </c>
      <c r="I163" t="str">
        <f t="shared" si="16"/>
        <v>Skip</v>
      </c>
      <c r="J163" s="1" t="str">
        <f t="shared" si="17"/>
        <v>1 / 6</v>
      </c>
      <c r="K163" t="str">
        <f t="shared" si="18"/>
        <v>Cody Bellinger RF | LAD</v>
      </c>
      <c r="L163" t="str">
        <f t="shared" si="19"/>
        <v>6 sec</v>
      </c>
      <c r="M163">
        <f t="shared" si="20"/>
        <v>1242</v>
      </c>
      <c r="N163" t="str">
        <f t="shared" si="21"/>
        <v>#144 OF</v>
      </c>
      <c r="O163" s="1">
        <f t="shared" si="22"/>
        <v>1</v>
      </c>
      <c r="P163">
        <f t="shared" si="23"/>
        <v>6</v>
      </c>
    </row>
    <row r="164" spans="1:16" x14ac:dyDescent="0.25">
      <c r="A164" s="1" t="s">
        <v>331</v>
      </c>
      <c r="B164" t="s">
        <v>834</v>
      </c>
      <c r="C164" t="s">
        <v>106</v>
      </c>
      <c r="D164">
        <v>646</v>
      </c>
      <c r="E164" t="s">
        <v>1593</v>
      </c>
      <c r="F164" s="1">
        <v>2</v>
      </c>
      <c r="G164">
        <v>11</v>
      </c>
      <c r="H164" t="e">
        <f>TRIM(VLOOKUP(G164,ChangeList!$J$2:$L$21,2,FALSE))</f>
        <v>#N/A</v>
      </c>
      <c r="I164" t="str">
        <f t="shared" si="16"/>
        <v>Skip</v>
      </c>
      <c r="J164" s="1" t="str">
        <f t="shared" si="17"/>
        <v>2 / 11</v>
      </c>
      <c r="K164" t="str">
        <f t="shared" si="18"/>
        <v>Nolan Arenado 3B | COL</v>
      </c>
      <c r="L164" t="str">
        <f t="shared" si="19"/>
        <v>27 sec</v>
      </c>
      <c r="M164">
        <f t="shared" si="20"/>
        <v>646</v>
      </c>
      <c r="N164" t="str">
        <f t="shared" si="21"/>
        <v>#43 3B</v>
      </c>
      <c r="O164" s="1">
        <f t="shared" si="22"/>
        <v>2</v>
      </c>
      <c r="P164">
        <f t="shared" si="23"/>
        <v>11</v>
      </c>
    </row>
    <row r="165" spans="1:16" x14ac:dyDescent="0.25">
      <c r="A165" s="1" t="s">
        <v>333</v>
      </c>
      <c r="B165" t="s">
        <v>1579</v>
      </c>
      <c r="C165" t="s">
        <v>125</v>
      </c>
      <c r="D165">
        <v>72</v>
      </c>
      <c r="E165" t="s">
        <v>244</v>
      </c>
      <c r="F165" s="1">
        <v>3</v>
      </c>
      <c r="G165">
        <v>22</v>
      </c>
      <c r="H165" t="e">
        <f>TRIM(VLOOKUP(G165,ChangeList!$J$2:$L$21,2,FALSE))</f>
        <v>#N/A</v>
      </c>
      <c r="I165" t="str">
        <f t="shared" si="16"/>
        <v>Skip</v>
      </c>
      <c r="J165" s="1" t="str">
        <f t="shared" si="17"/>
        <v>3 / 22</v>
      </c>
      <c r="K165" t="str">
        <f t="shared" si="18"/>
        <v>Justin Verlander SP | HOU</v>
      </c>
      <c r="L165" t="str">
        <f t="shared" si="19"/>
        <v>12 sec</v>
      </c>
      <c r="M165">
        <f t="shared" si="20"/>
        <v>72</v>
      </c>
      <c r="N165" t="str">
        <f t="shared" si="21"/>
        <v>#48 P</v>
      </c>
      <c r="O165" s="1">
        <f t="shared" si="22"/>
        <v>3</v>
      </c>
      <c r="P165">
        <f t="shared" si="23"/>
        <v>22</v>
      </c>
    </row>
    <row r="166" spans="1:16" x14ac:dyDescent="0.25">
      <c r="A166" s="1" t="s">
        <v>335</v>
      </c>
      <c r="B166" t="s">
        <v>1572</v>
      </c>
      <c r="C166" t="s">
        <v>187</v>
      </c>
      <c r="D166">
        <v>83</v>
      </c>
      <c r="E166" t="s">
        <v>485</v>
      </c>
      <c r="F166" s="1">
        <v>4</v>
      </c>
      <c r="G166">
        <v>27</v>
      </c>
      <c r="H166" t="e">
        <f>TRIM(VLOOKUP(G166,ChangeList!$J$2:$L$21,2,FALSE))</f>
        <v>#N/A</v>
      </c>
      <c r="I166" t="str">
        <f t="shared" si="16"/>
        <v>Skip</v>
      </c>
      <c r="J166" s="1" t="str">
        <f t="shared" si="17"/>
        <v>4 / 27</v>
      </c>
      <c r="K166" t="str">
        <f t="shared" si="18"/>
        <v>Jack Flaherty SP | STL</v>
      </c>
      <c r="L166" t="str">
        <f t="shared" si="19"/>
        <v>26 sec</v>
      </c>
      <c r="M166">
        <f t="shared" si="20"/>
        <v>83</v>
      </c>
      <c r="N166" t="str">
        <f t="shared" si="21"/>
        <v>#58 P</v>
      </c>
      <c r="O166" s="1">
        <f t="shared" si="22"/>
        <v>4</v>
      </c>
      <c r="P166">
        <f t="shared" si="23"/>
        <v>27</v>
      </c>
    </row>
    <row r="167" spans="1:16" x14ac:dyDescent="0.25">
      <c r="A167" s="1" t="s">
        <v>337</v>
      </c>
      <c r="B167" t="s">
        <v>841</v>
      </c>
      <c r="C167" t="s">
        <v>141</v>
      </c>
      <c r="D167">
        <v>421</v>
      </c>
      <c r="E167" t="s">
        <v>1557</v>
      </c>
      <c r="F167" s="1">
        <v>5</v>
      </c>
      <c r="G167">
        <v>38</v>
      </c>
      <c r="H167" t="e">
        <f>TRIM(VLOOKUP(G167,ChangeList!$J$2:$L$21,2,FALSE))</f>
        <v>#N/A</v>
      </c>
      <c r="I167" t="str">
        <f t="shared" si="16"/>
        <v>Skip</v>
      </c>
      <c r="J167" s="1" t="str">
        <f t="shared" si="17"/>
        <v>5 / 38</v>
      </c>
      <c r="K167" t="str">
        <f t="shared" si="18"/>
        <v>Ozzie Albies 2B | ATL</v>
      </c>
      <c r="L167" t="str">
        <f t="shared" si="19"/>
        <v>39 sec</v>
      </c>
      <c r="M167">
        <f t="shared" si="20"/>
        <v>421</v>
      </c>
      <c r="N167" t="str">
        <f t="shared" si="21"/>
        <v>#28 2B</v>
      </c>
      <c r="O167" s="1">
        <f t="shared" si="22"/>
        <v>5</v>
      </c>
      <c r="P167">
        <f t="shared" si="23"/>
        <v>38</v>
      </c>
    </row>
    <row r="168" spans="1:16" x14ac:dyDescent="0.25">
      <c r="A168" s="1" t="s">
        <v>339</v>
      </c>
      <c r="B168" t="s">
        <v>1551</v>
      </c>
      <c r="C168" t="s">
        <v>50</v>
      </c>
      <c r="D168">
        <v>34</v>
      </c>
      <c r="E168" t="s">
        <v>402</v>
      </c>
      <c r="F168" s="1">
        <v>6</v>
      </c>
      <c r="G168">
        <v>43</v>
      </c>
      <c r="H168" t="e">
        <f>TRIM(VLOOKUP(G168,ChangeList!$J$2:$L$21,2,FALSE))</f>
        <v>#N/A</v>
      </c>
      <c r="I168" t="str">
        <f t="shared" si="16"/>
        <v>Skip</v>
      </c>
      <c r="J168" s="1" t="str">
        <f t="shared" si="17"/>
        <v>6 / 43</v>
      </c>
      <c r="K168" t="str">
        <f t="shared" si="18"/>
        <v>Chris Paddack SP | SD</v>
      </c>
      <c r="L168" t="str">
        <f t="shared" si="19"/>
        <v>18 sec</v>
      </c>
      <c r="M168">
        <f t="shared" si="20"/>
        <v>34</v>
      </c>
      <c r="N168" t="str">
        <f t="shared" si="21"/>
        <v>#19 P</v>
      </c>
      <c r="O168" s="1">
        <f t="shared" si="22"/>
        <v>6</v>
      </c>
      <c r="P168">
        <f t="shared" si="23"/>
        <v>43</v>
      </c>
    </row>
    <row r="169" spans="1:16" x14ac:dyDescent="0.25">
      <c r="A169" s="1" t="s">
        <v>341</v>
      </c>
      <c r="B169" t="s">
        <v>1533</v>
      </c>
      <c r="C169" t="s">
        <v>13</v>
      </c>
      <c r="D169">
        <v>124</v>
      </c>
      <c r="E169" t="s">
        <v>1532</v>
      </c>
      <c r="F169" s="1">
        <v>7</v>
      </c>
      <c r="G169">
        <v>54</v>
      </c>
      <c r="H169" t="e">
        <f>TRIM(VLOOKUP(G169,ChangeList!$J$2:$L$21,2,FALSE))</f>
        <v>#N/A</v>
      </c>
      <c r="I169" t="str">
        <f t="shared" si="16"/>
        <v>Skip</v>
      </c>
      <c r="J169" s="1" t="str">
        <f t="shared" si="17"/>
        <v>7 / 54</v>
      </c>
      <c r="K169" t="str">
        <f t="shared" si="18"/>
        <v>Giancarlo Stanton LF | NYY</v>
      </c>
      <c r="L169" t="str">
        <f t="shared" si="19"/>
        <v>11 sec</v>
      </c>
      <c r="M169">
        <f t="shared" si="20"/>
        <v>124</v>
      </c>
      <c r="N169" t="str">
        <f t="shared" si="21"/>
        <v>#17 OF</v>
      </c>
      <c r="O169" s="1">
        <f t="shared" si="22"/>
        <v>7</v>
      </c>
      <c r="P169">
        <f t="shared" si="23"/>
        <v>54</v>
      </c>
    </row>
    <row r="170" spans="1:16" x14ac:dyDescent="0.25">
      <c r="A170" s="1" t="s">
        <v>343</v>
      </c>
      <c r="B170" t="s">
        <v>1523</v>
      </c>
      <c r="C170" t="s">
        <v>66</v>
      </c>
      <c r="D170">
        <v>103</v>
      </c>
      <c r="E170" t="s">
        <v>322</v>
      </c>
      <c r="F170" s="1">
        <v>8</v>
      </c>
      <c r="G170">
        <v>59</v>
      </c>
      <c r="H170" t="e">
        <f>TRIM(VLOOKUP(G170,ChangeList!$J$2:$L$21,2,FALSE))</f>
        <v>#N/A</v>
      </c>
      <c r="I170" t="str">
        <f t="shared" si="16"/>
        <v>Skip</v>
      </c>
      <c r="J170" s="1" t="str">
        <f t="shared" si="17"/>
        <v>8 / 59</v>
      </c>
      <c r="K170" t="str">
        <f t="shared" si="18"/>
        <v>Mike Soroka SP | ATL</v>
      </c>
      <c r="L170" t="str">
        <f t="shared" si="19"/>
        <v>32 sec</v>
      </c>
      <c r="M170">
        <f t="shared" si="20"/>
        <v>103</v>
      </c>
      <c r="N170" t="str">
        <f t="shared" si="21"/>
        <v>#74 P</v>
      </c>
      <c r="O170" s="1">
        <f t="shared" si="22"/>
        <v>8</v>
      </c>
      <c r="P170">
        <f t="shared" si="23"/>
        <v>59</v>
      </c>
    </row>
    <row r="171" spans="1:16" x14ac:dyDescent="0.25">
      <c r="A171" s="1" t="s">
        <v>345</v>
      </c>
      <c r="B171" t="s">
        <v>875</v>
      </c>
      <c r="C171" t="s">
        <v>94</v>
      </c>
      <c r="D171">
        <v>116</v>
      </c>
      <c r="E171" t="s">
        <v>1507</v>
      </c>
      <c r="F171" s="1">
        <v>9</v>
      </c>
      <c r="G171">
        <v>70</v>
      </c>
      <c r="H171" t="e">
        <f>TRIM(VLOOKUP(G171,ChangeList!$J$2:$L$21,2,FALSE))</f>
        <v>#N/A</v>
      </c>
      <c r="I171" t="str">
        <f t="shared" si="16"/>
        <v>Skip</v>
      </c>
      <c r="J171" s="1" t="str">
        <f t="shared" si="17"/>
        <v>9 / 70</v>
      </c>
      <c r="K171" t="str">
        <f t="shared" si="18"/>
        <v>Anthony Rizzo 1B | CHC</v>
      </c>
      <c r="L171" t="str">
        <f t="shared" si="19"/>
        <v>14 sec</v>
      </c>
      <c r="M171">
        <f t="shared" si="20"/>
        <v>116</v>
      </c>
      <c r="N171" t="str">
        <f t="shared" si="21"/>
        <v>#2 1B</v>
      </c>
      <c r="O171" s="1">
        <f t="shared" si="22"/>
        <v>9</v>
      </c>
      <c r="P171">
        <f t="shared" si="23"/>
        <v>70</v>
      </c>
    </row>
    <row r="172" spans="1:16" x14ac:dyDescent="0.25">
      <c r="A172" s="1" t="s">
        <v>346</v>
      </c>
      <c r="B172" t="s">
        <v>1502</v>
      </c>
      <c r="C172" t="s">
        <v>198</v>
      </c>
      <c r="D172">
        <v>2</v>
      </c>
      <c r="E172" t="s">
        <v>11</v>
      </c>
      <c r="F172" s="1">
        <v>10</v>
      </c>
      <c r="G172">
        <v>75</v>
      </c>
      <c r="H172" t="e">
        <f>TRIM(VLOOKUP(G172,ChangeList!$J$2:$L$21,2,FALSE))</f>
        <v>#N/A</v>
      </c>
      <c r="I172" t="str">
        <f t="shared" si="16"/>
        <v>Skip</v>
      </c>
      <c r="J172" s="1" t="str">
        <f t="shared" si="17"/>
        <v>10 / 75</v>
      </c>
      <c r="K172" t="str">
        <f t="shared" si="18"/>
        <v>Sonny Gray SP | CIN</v>
      </c>
      <c r="L172" t="str">
        <f t="shared" si="19"/>
        <v>34 sec</v>
      </c>
      <c r="M172">
        <f t="shared" si="20"/>
        <v>2</v>
      </c>
      <c r="N172" t="str">
        <f t="shared" si="21"/>
        <v>#2 P</v>
      </c>
      <c r="O172" s="1">
        <f t="shared" si="22"/>
        <v>10</v>
      </c>
      <c r="P172">
        <f t="shared" si="23"/>
        <v>75</v>
      </c>
    </row>
    <row r="173" spans="1:16" x14ac:dyDescent="0.25">
      <c r="A173" s="1" t="s">
        <v>348</v>
      </c>
      <c r="B173" t="s">
        <v>1488</v>
      </c>
      <c r="C173" t="s">
        <v>349</v>
      </c>
      <c r="D173">
        <v>61</v>
      </c>
      <c r="E173" t="s">
        <v>17</v>
      </c>
      <c r="F173" s="1">
        <v>11</v>
      </c>
      <c r="G173">
        <v>86</v>
      </c>
      <c r="H173" t="e">
        <f>TRIM(VLOOKUP(G173,ChangeList!$J$2:$L$21,2,FALSE))</f>
        <v>#N/A</v>
      </c>
      <c r="I173" t="str">
        <f t="shared" si="16"/>
        <v>Skip</v>
      </c>
      <c r="J173" s="1" t="str">
        <f t="shared" si="17"/>
        <v>11 / 86</v>
      </c>
      <c r="K173" t="str">
        <f t="shared" si="18"/>
        <v>Michael Brantley LF | HOU</v>
      </c>
      <c r="L173" t="str">
        <f t="shared" si="19"/>
        <v>46 sec</v>
      </c>
      <c r="M173">
        <f t="shared" si="20"/>
        <v>61</v>
      </c>
      <c r="N173" t="str">
        <f t="shared" si="21"/>
        <v>#11 OF</v>
      </c>
      <c r="O173" s="1">
        <f t="shared" si="22"/>
        <v>11</v>
      </c>
      <c r="P173">
        <f t="shared" si="23"/>
        <v>86</v>
      </c>
    </row>
    <row r="174" spans="1:16" x14ac:dyDescent="0.25">
      <c r="A174" s="1" t="s">
        <v>351</v>
      </c>
      <c r="B174" t="s">
        <v>1483</v>
      </c>
      <c r="C174" t="s">
        <v>212</v>
      </c>
      <c r="D174">
        <v>334</v>
      </c>
      <c r="E174" t="s">
        <v>1482</v>
      </c>
      <c r="F174" s="1">
        <v>12</v>
      </c>
      <c r="G174">
        <v>91</v>
      </c>
      <c r="H174" t="e">
        <f>TRIM(VLOOKUP(G174,ChangeList!$J$2:$L$21,2,FALSE))</f>
        <v>#N/A</v>
      </c>
      <c r="I174" t="str">
        <f t="shared" si="16"/>
        <v>Skip</v>
      </c>
      <c r="J174" s="1" t="str">
        <f t="shared" si="17"/>
        <v>12 / 91</v>
      </c>
      <c r="K174" t="str">
        <f t="shared" si="18"/>
        <v>Frankie Montas SP | OAK</v>
      </c>
      <c r="L174" t="str">
        <f t="shared" si="19"/>
        <v>0 sec</v>
      </c>
      <c r="M174">
        <f t="shared" si="20"/>
        <v>334</v>
      </c>
      <c r="N174" t="str">
        <f t="shared" si="21"/>
        <v>#232 P</v>
      </c>
      <c r="O174" s="1">
        <f t="shared" si="22"/>
        <v>12</v>
      </c>
      <c r="P174">
        <f t="shared" si="23"/>
        <v>91</v>
      </c>
    </row>
    <row r="175" spans="1:16" x14ac:dyDescent="0.25">
      <c r="A175" s="1" t="s">
        <v>353</v>
      </c>
      <c r="B175" t="s">
        <v>909</v>
      </c>
      <c r="C175" t="s">
        <v>349</v>
      </c>
      <c r="D175">
        <v>289</v>
      </c>
      <c r="E175" t="s">
        <v>1468</v>
      </c>
      <c r="F175" s="1">
        <v>13</v>
      </c>
      <c r="G175">
        <v>102</v>
      </c>
      <c r="H175" t="e">
        <f>TRIM(VLOOKUP(G175,ChangeList!$J$2:$L$21,2,FALSE))</f>
        <v>#N/A</v>
      </c>
      <c r="I175" t="str">
        <f t="shared" si="16"/>
        <v>Skip</v>
      </c>
      <c r="J175" s="1" t="str">
        <f t="shared" si="17"/>
        <v>13 / 102</v>
      </c>
      <c r="K175" t="str">
        <f t="shared" si="18"/>
        <v>Carlos Correa SS | HOU</v>
      </c>
      <c r="L175" t="str">
        <f t="shared" si="19"/>
        <v>46 sec</v>
      </c>
      <c r="M175">
        <f t="shared" si="20"/>
        <v>289</v>
      </c>
      <c r="N175" t="str">
        <f t="shared" si="21"/>
        <v>#14 SS</v>
      </c>
      <c r="O175" s="1">
        <f t="shared" si="22"/>
        <v>13</v>
      </c>
      <c r="P175">
        <f t="shared" si="23"/>
        <v>102</v>
      </c>
    </row>
    <row r="176" spans="1:16" x14ac:dyDescent="0.25">
      <c r="A176" s="1" t="s">
        <v>354</v>
      </c>
      <c r="B176" t="s">
        <v>877</v>
      </c>
      <c r="C176" t="s">
        <v>27</v>
      </c>
      <c r="D176">
        <v>346</v>
      </c>
      <c r="E176" t="s">
        <v>1463</v>
      </c>
      <c r="F176" s="1">
        <v>14</v>
      </c>
      <c r="G176">
        <v>107</v>
      </c>
      <c r="H176" t="e">
        <f>TRIM(VLOOKUP(G176,ChangeList!$J$2:$L$21,2,FALSE))</f>
        <v>#N/A</v>
      </c>
      <c r="I176" t="str">
        <f t="shared" si="16"/>
        <v>Skip</v>
      </c>
      <c r="J176" s="1" t="str">
        <f t="shared" si="17"/>
        <v>14 / 107</v>
      </c>
      <c r="K176" t="str">
        <f t="shared" si="18"/>
        <v>Jose Abreu 1B | CHW</v>
      </c>
      <c r="L176" t="str">
        <f t="shared" si="19"/>
        <v>44 sec</v>
      </c>
      <c r="M176">
        <f t="shared" si="20"/>
        <v>346</v>
      </c>
      <c r="N176" t="str">
        <f t="shared" si="21"/>
        <v>#18 1B</v>
      </c>
      <c r="O176" s="1">
        <f t="shared" si="22"/>
        <v>14</v>
      </c>
      <c r="P176">
        <f t="shared" si="23"/>
        <v>107</v>
      </c>
    </row>
    <row r="177" spans="1:16" x14ac:dyDescent="0.25">
      <c r="A177" s="1" t="s">
        <v>355</v>
      </c>
      <c r="B177" t="s">
        <v>842</v>
      </c>
      <c r="C177" t="s">
        <v>7</v>
      </c>
      <c r="D177">
        <v>270</v>
      </c>
      <c r="E177" t="s">
        <v>1446</v>
      </c>
      <c r="F177" s="1">
        <v>15</v>
      </c>
      <c r="G177">
        <v>118</v>
      </c>
      <c r="H177" t="e">
        <f>TRIM(VLOOKUP(G177,ChangeList!$J$2:$L$21,2,FALSE))</f>
        <v>#N/A</v>
      </c>
      <c r="I177" t="str">
        <f t="shared" si="16"/>
        <v>Skip</v>
      </c>
      <c r="J177" s="1" t="str">
        <f t="shared" si="17"/>
        <v>15 / 118</v>
      </c>
      <c r="K177" t="str">
        <f t="shared" si="18"/>
        <v>Cavan Biggio 2B | TOR</v>
      </c>
      <c r="L177" t="str">
        <f t="shared" si="19"/>
        <v>17 sec</v>
      </c>
      <c r="M177">
        <f t="shared" si="20"/>
        <v>270</v>
      </c>
      <c r="N177" t="str">
        <f t="shared" si="21"/>
        <v>#19 2B</v>
      </c>
      <c r="O177" s="1">
        <f t="shared" si="22"/>
        <v>15</v>
      </c>
      <c r="P177">
        <f t="shared" si="23"/>
        <v>118</v>
      </c>
    </row>
    <row r="178" spans="1:16" x14ac:dyDescent="0.25">
      <c r="A178" s="1" t="s">
        <v>357</v>
      </c>
      <c r="B178" t="s">
        <v>851</v>
      </c>
      <c r="C178" t="s">
        <v>150</v>
      </c>
      <c r="D178">
        <v>354</v>
      </c>
      <c r="E178" t="s">
        <v>358</v>
      </c>
      <c r="F178" s="1">
        <v>16</v>
      </c>
      <c r="G178">
        <v>123</v>
      </c>
      <c r="H178" t="e">
        <f>TRIM(VLOOKUP(G178,ChangeList!$J$2:$L$21,2,FALSE))</f>
        <v>#N/A</v>
      </c>
      <c r="I178" t="str">
        <f t="shared" si="16"/>
        <v>Skip</v>
      </c>
      <c r="J178" s="1" t="str">
        <f t="shared" si="17"/>
        <v>16 / 123</v>
      </c>
      <c r="K178" t="str">
        <f t="shared" si="18"/>
        <v>Salvador Perez C | KC</v>
      </c>
      <c r="L178" t="str">
        <f t="shared" si="19"/>
        <v>33 sec</v>
      </c>
      <c r="M178">
        <f t="shared" si="20"/>
        <v>354</v>
      </c>
      <c r="N178" t="str">
        <f t="shared" si="21"/>
        <v>#7 C</v>
      </c>
      <c r="O178" s="1">
        <f t="shared" si="22"/>
        <v>16</v>
      </c>
      <c r="P178">
        <f t="shared" si="23"/>
        <v>123</v>
      </c>
    </row>
    <row r="179" spans="1:16" x14ac:dyDescent="0.25">
      <c r="A179" s="1" t="s">
        <v>359</v>
      </c>
      <c r="B179" t="s">
        <v>1426</v>
      </c>
      <c r="C179" t="s">
        <v>207</v>
      </c>
      <c r="D179">
        <v>282</v>
      </c>
      <c r="E179" t="s">
        <v>1425</v>
      </c>
      <c r="F179" s="1">
        <v>17</v>
      </c>
      <c r="G179">
        <v>134</v>
      </c>
      <c r="H179" t="e">
        <f>TRIM(VLOOKUP(G179,ChangeList!$J$2:$L$21,2,FALSE))</f>
        <v>#N/A</v>
      </c>
      <c r="I179" t="str">
        <f t="shared" si="16"/>
        <v>Skip</v>
      </c>
      <c r="J179" s="1" t="str">
        <f t="shared" si="17"/>
        <v>17 / 134</v>
      </c>
      <c r="K179" t="str">
        <f t="shared" si="18"/>
        <v>Yuli Gurriel 1B | HOU</v>
      </c>
      <c r="L179" t="str">
        <f t="shared" si="19"/>
        <v>45 sec</v>
      </c>
      <c r="M179">
        <f t="shared" si="20"/>
        <v>282</v>
      </c>
      <c r="N179" t="str">
        <f t="shared" si="21"/>
        <v>#15 1B</v>
      </c>
      <c r="O179" s="1">
        <f t="shared" si="22"/>
        <v>17</v>
      </c>
      <c r="P179">
        <f t="shared" si="23"/>
        <v>134</v>
      </c>
    </row>
    <row r="180" spans="1:16" x14ac:dyDescent="0.25">
      <c r="A180" s="1" t="s">
        <v>360</v>
      </c>
      <c r="B180" t="s">
        <v>1417</v>
      </c>
      <c r="C180" t="s">
        <v>212</v>
      </c>
      <c r="D180">
        <v>1222</v>
      </c>
      <c r="E180" t="s">
        <v>1416</v>
      </c>
      <c r="F180" s="1">
        <v>18</v>
      </c>
      <c r="G180">
        <v>139</v>
      </c>
      <c r="H180" t="e">
        <f>TRIM(VLOOKUP(G180,ChangeList!$J$2:$L$21,2,FALSE))</f>
        <v>#N/A</v>
      </c>
      <c r="I180" t="str">
        <f t="shared" si="16"/>
        <v>Skip</v>
      </c>
      <c r="J180" s="1" t="str">
        <f t="shared" si="17"/>
        <v>18 / 139</v>
      </c>
      <c r="K180" t="str">
        <f t="shared" si="18"/>
        <v>Eduardo Escobar 3B | ARI</v>
      </c>
      <c r="L180" t="str">
        <f t="shared" si="19"/>
        <v>0 sec</v>
      </c>
      <c r="M180">
        <f t="shared" si="20"/>
        <v>1222</v>
      </c>
      <c r="N180" t="str">
        <f t="shared" si="21"/>
        <v>#52 3B</v>
      </c>
      <c r="O180" s="1">
        <f t="shared" si="22"/>
        <v>18</v>
      </c>
      <c r="P180">
        <f t="shared" si="23"/>
        <v>139</v>
      </c>
    </row>
    <row r="181" spans="1:16" x14ac:dyDescent="0.25">
      <c r="A181" s="1" t="s">
        <v>362</v>
      </c>
      <c r="B181" t="s">
        <v>1400</v>
      </c>
      <c r="C181" t="s">
        <v>128</v>
      </c>
      <c r="D181">
        <v>470</v>
      </c>
      <c r="E181" t="s">
        <v>204</v>
      </c>
      <c r="F181" s="1">
        <v>19</v>
      </c>
      <c r="G181">
        <v>150</v>
      </c>
      <c r="H181" t="e">
        <f>TRIM(VLOOKUP(G181,ChangeList!$J$2:$L$21,2,FALSE))</f>
        <v>#N/A</v>
      </c>
      <c r="I181" t="str">
        <f t="shared" si="16"/>
        <v>Skip</v>
      </c>
      <c r="J181" s="1" t="str">
        <f t="shared" si="17"/>
        <v>19 / 150</v>
      </c>
      <c r="K181" t="str">
        <f t="shared" si="18"/>
        <v>Yoenis Cespedes LF | NYM</v>
      </c>
      <c r="L181" t="str">
        <f t="shared" si="19"/>
        <v>4 sec</v>
      </c>
      <c r="M181">
        <f t="shared" si="20"/>
        <v>470</v>
      </c>
      <c r="N181" t="str">
        <f t="shared" si="21"/>
        <v>#75 OF</v>
      </c>
      <c r="O181" s="1">
        <f t="shared" si="22"/>
        <v>19</v>
      </c>
      <c r="P181">
        <f t="shared" si="23"/>
        <v>150</v>
      </c>
    </row>
    <row r="182" spans="1:16" x14ac:dyDescent="0.25">
      <c r="A182" s="1" t="s">
        <v>364</v>
      </c>
      <c r="B182" t="s">
        <v>1394</v>
      </c>
      <c r="C182" t="s">
        <v>32</v>
      </c>
      <c r="D182">
        <v>89</v>
      </c>
      <c r="E182" t="s">
        <v>375</v>
      </c>
      <c r="F182" s="1">
        <v>20</v>
      </c>
      <c r="G182">
        <v>155</v>
      </c>
      <c r="H182" t="e">
        <f>TRIM(VLOOKUP(G182,ChangeList!$J$2:$L$21,2,FALSE))</f>
        <v>#N/A</v>
      </c>
      <c r="I182" t="str">
        <f t="shared" si="16"/>
        <v>Skip</v>
      </c>
      <c r="J182" s="1" t="str">
        <f t="shared" si="17"/>
        <v>20 / 155</v>
      </c>
      <c r="K182" t="str">
        <f t="shared" si="18"/>
        <v>Ryan Yarbrough RP | TB</v>
      </c>
      <c r="L182" t="str">
        <f t="shared" si="19"/>
        <v>47 sec</v>
      </c>
      <c r="M182">
        <f t="shared" si="20"/>
        <v>89</v>
      </c>
      <c r="N182" t="str">
        <f t="shared" si="21"/>
        <v>#63 P</v>
      </c>
      <c r="O182" s="1">
        <f t="shared" si="22"/>
        <v>20</v>
      </c>
      <c r="P182">
        <f t="shared" si="23"/>
        <v>155</v>
      </c>
    </row>
    <row r="183" spans="1:16" x14ac:dyDescent="0.25">
      <c r="A183" s="1" t="s">
        <v>366</v>
      </c>
      <c r="B183" t="s">
        <v>1377</v>
      </c>
      <c r="C183" t="s">
        <v>157</v>
      </c>
      <c r="D183">
        <v>1795</v>
      </c>
      <c r="E183" t="s">
        <v>1376</v>
      </c>
      <c r="F183" s="1">
        <v>21</v>
      </c>
      <c r="G183">
        <v>166</v>
      </c>
      <c r="H183" t="str">
        <f>TRIM(VLOOKUP(G183,ChangeList!$J$2:$L$21,2,FALSE))</f>
        <v>Adam Wainwright SP | STL</v>
      </c>
      <c r="I183" t="str">
        <f t="shared" si="16"/>
        <v>Adam Wainwright SP | STL</v>
      </c>
      <c r="J183" s="1" t="str">
        <f t="shared" si="17"/>
        <v>21 / 166</v>
      </c>
      <c r="K183" t="str">
        <f t="shared" si="18"/>
        <v>Adam Wainwright SP | STL</v>
      </c>
      <c r="L183" t="str">
        <f t="shared" si="19"/>
        <v>37 sec</v>
      </c>
      <c r="M183">
        <f t="shared" si="20"/>
        <v>1795</v>
      </c>
      <c r="N183" t="str">
        <f t="shared" si="21"/>
        <v>#321 OF</v>
      </c>
      <c r="O183" s="1">
        <f t="shared" si="22"/>
        <v>21</v>
      </c>
      <c r="P183">
        <f t="shared" si="23"/>
        <v>166</v>
      </c>
    </row>
    <row r="184" spans="1:16" x14ac:dyDescent="0.25">
      <c r="A184" s="1" t="s">
        <v>368</v>
      </c>
      <c r="B184" t="s">
        <v>1123</v>
      </c>
      <c r="C184" t="s">
        <v>32</v>
      </c>
      <c r="D184">
        <v>1815</v>
      </c>
      <c r="E184" t="s">
        <v>1370</v>
      </c>
      <c r="F184" s="1">
        <v>22</v>
      </c>
      <c r="G184">
        <v>171</v>
      </c>
      <c r="H184" t="str">
        <f>TRIM(VLOOKUP(G184,ChangeList!$J$2:$L$21,2,FALSE))</f>
        <v>German Marquez SP | COL</v>
      </c>
      <c r="I184" t="str">
        <f t="shared" si="16"/>
        <v>German Marquez SP | COL</v>
      </c>
      <c r="J184" s="1" t="str">
        <f t="shared" si="17"/>
        <v>22 / 171</v>
      </c>
      <c r="K184" t="str">
        <f t="shared" si="18"/>
        <v>German Marquez SP | COL</v>
      </c>
      <c r="L184" t="str">
        <f t="shared" si="19"/>
        <v>47 sec</v>
      </c>
      <c r="M184">
        <f t="shared" si="20"/>
        <v>1815</v>
      </c>
      <c r="N184" t="str">
        <f t="shared" si="21"/>
        <v>#964 P</v>
      </c>
      <c r="O184" s="1">
        <f t="shared" si="22"/>
        <v>22</v>
      </c>
      <c r="P184">
        <f t="shared" si="23"/>
        <v>171</v>
      </c>
    </row>
    <row r="185" spans="1:16" x14ac:dyDescent="0.25">
      <c r="A185" s="1" t="s">
        <v>370</v>
      </c>
      <c r="B185" t="s">
        <v>1352</v>
      </c>
      <c r="C185" t="s">
        <v>58</v>
      </c>
      <c r="D185">
        <v>237</v>
      </c>
      <c r="E185" t="s">
        <v>1351</v>
      </c>
      <c r="F185" s="1">
        <v>23</v>
      </c>
      <c r="G185">
        <v>182</v>
      </c>
      <c r="H185" t="e">
        <f>TRIM(VLOOKUP(G185,ChangeList!$J$2:$L$21,2,FALSE))</f>
        <v>#N/A</v>
      </c>
      <c r="I185" t="str">
        <f t="shared" si="16"/>
        <v>Skip</v>
      </c>
      <c r="J185" s="1" t="str">
        <f t="shared" si="17"/>
        <v>23 / 182</v>
      </c>
      <c r="K185" t="str">
        <f t="shared" si="18"/>
        <v>Alex Colome RP | CHW</v>
      </c>
      <c r="L185" t="str">
        <f t="shared" si="19"/>
        <v>35 sec</v>
      </c>
      <c r="M185">
        <f t="shared" si="20"/>
        <v>237</v>
      </c>
      <c r="N185" t="str">
        <f t="shared" si="21"/>
        <v>#163 P</v>
      </c>
      <c r="O185" s="1">
        <f t="shared" si="22"/>
        <v>23</v>
      </c>
      <c r="P185">
        <f t="shared" si="23"/>
        <v>182</v>
      </c>
    </row>
    <row r="186" spans="1:16" x14ac:dyDescent="0.25">
      <c r="A186" s="1" t="s">
        <v>372</v>
      </c>
      <c r="B186" t="s">
        <v>1342</v>
      </c>
      <c r="C186" t="s">
        <v>94</v>
      </c>
      <c r="D186">
        <v>392</v>
      </c>
      <c r="E186" t="s">
        <v>1341</v>
      </c>
      <c r="F186" s="1">
        <v>24</v>
      </c>
      <c r="G186">
        <v>187</v>
      </c>
      <c r="H186" t="e">
        <f>TRIM(VLOOKUP(G186,ChangeList!$J$2:$L$21,2,FALSE))</f>
        <v>#N/A</v>
      </c>
      <c r="I186" t="str">
        <f t="shared" si="16"/>
        <v>Skip</v>
      </c>
      <c r="J186" s="1" t="str">
        <f t="shared" si="17"/>
        <v>24 / 187</v>
      </c>
      <c r="K186" t="str">
        <f t="shared" si="18"/>
        <v>Hector Neris RP | PHI</v>
      </c>
      <c r="L186" t="str">
        <f t="shared" si="19"/>
        <v>14 sec</v>
      </c>
      <c r="M186">
        <f t="shared" si="20"/>
        <v>392</v>
      </c>
      <c r="N186" t="str">
        <f t="shared" si="21"/>
        <v>#267 P</v>
      </c>
      <c r="O186" s="1">
        <f t="shared" si="22"/>
        <v>24</v>
      </c>
      <c r="P186">
        <f t="shared" si="23"/>
        <v>187</v>
      </c>
    </row>
    <row r="187" spans="1:16" x14ac:dyDescent="0.25">
      <c r="A187" s="1" t="s">
        <v>374</v>
      </c>
      <c r="B187" t="s">
        <v>1325</v>
      </c>
      <c r="C187" t="s">
        <v>37</v>
      </c>
      <c r="D187">
        <v>673</v>
      </c>
      <c r="E187" t="s">
        <v>1324</v>
      </c>
      <c r="F187" s="1">
        <v>25</v>
      </c>
      <c r="G187">
        <v>198</v>
      </c>
      <c r="H187" t="str">
        <f>TRIM(VLOOKUP(G187,ChangeList!$J$2:$L$21,2,FALSE))</f>
        <v>Alex Cobb SP | BAL</v>
      </c>
      <c r="I187" t="str">
        <f t="shared" si="16"/>
        <v>Alex Cobb SP | BAL</v>
      </c>
      <c r="J187" s="1" t="str">
        <f t="shared" si="17"/>
        <v>25 / 198</v>
      </c>
      <c r="K187" t="str">
        <f t="shared" si="18"/>
        <v>Alex Cobb SP | BAL</v>
      </c>
      <c r="L187" t="str">
        <f t="shared" si="19"/>
        <v>40 sec</v>
      </c>
      <c r="M187">
        <f t="shared" si="20"/>
        <v>673</v>
      </c>
      <c r="N187" t="str">
        <f t="shared" si="21"/>
        <v>#556 P</v>
      </c>
      <c r="O187" s="1">
        <f t="shared" si="22"/>
        <v>25</v>
      </c>
      <c r="P187">
        <f t="shared" si="23"/>
        <v>198</v>
      </c>
    </row>
    <row r="188" spans="1:16" x14ac:dyDescent="0.25">
      <c r="A188" s="1" t="s">
        <v>376</v>
      </c>
      <c r="B188" t="s">
        <v>1316</v>
      </c>
      <c r="C188" t="s">
        <v>24</v>
      </c>
      <c r="D188">
        <v>1236</v>
      </c>
      <c r="E188" t="s">
        <v>1315</v>
      </c>
      <c r="F188" s="1">
        <v>26</v>
      </c>
      <c r="G188">
        <v>203</v>
      </c>
      <c r="H188" t="e">
        <f>TRIM(VLOOKUP(G188,ChangeList!$J$2:$L$21,2,FALSE))</f>
        <v>#N/A</v>
      </c>
      <c r="I188" t="str">
        <f t="shared" si="16"/>
        <v>Skip</v>
      </c>
      <c r="J188" s="1" t="str">
        <f t="shared" si="17"/>
        <v>26 / 203</v>
      </c>
      <c r="K188" t="str">
        <f t="shared" si="18"/>
        <v>Bryan Reynolds LF | PIT</v>
      </c>
      <c r="L188" t="str">
        <f t="shared" si="19"/>
        <v>24 sec</v>
      </c>
      <c r="M188">
        <f t="shared" si="20"/>
        <v>1236</v>
      </c>
      <c r="N188" t="str">
        <f t="shared" si="21"/>
        <v>#139 OF</v>
      </c>
      <c r="O188" s="1">
        <f t="shared" si="22"/>
        <v>26</v>
      </c>
      <c r="P188">
        <f t="shared" si="23"/>
        <v>203</v>
      </c>
    </row>
    <row r="189" spans="1:16" x14ac:dyDescent="0.25">
      <c r="A189" s="1" t="s">
        <v>378</v>
      </c>
      <c r="B189" t="s">
        <v>1301</v>
      </c>
      <c r="C189" t="s">
        <v>50</v>
      </c>
      <c r="D189">
        <v>148</v>
      </c>
      <c r="E189" t="s">
        <v>64</v>
      </c>
      <c r="F189" s="1">
        <v>27</v>
      </c>
      <c r="G189">
        <v>214</v>
      </c>
      <c r="H189" t="e">
        <f>TRIM(VLOOKUP(G189,ChangeList!$J$2:$L$21,2,FALSE))</f>
        <v>#N/A</v>
      </c>
      <c r="I189" t="str">
        <f t="shared" si="16"/>
        <v>Skip</v>
      </c>
      <c r="J189" s="1" t="str">
        <f t="shared" si="17"/>
        <v>27 / 214</v>
      </c>
      <c r="K189" t="str">
        <f t="shared" si="18"/>
        <v>Mark Melancon RP | ATL</v>
      </c>
      <c r="L189" t="str">
        <f t="shared" si="19"/>
        <v>18 sec</v>
      </c>
      <c r="M189">
        <f t="shared" si="20"/>
        <v>148</v>
      </c>
      <c r="N189" t="str">
        <f t="shared" si="21"/>
        <v>#107 P</v>
      </c>
      <c r="O189" s="1">
        <f t="shared" si="22"/>
        <v>27</v>
      </c>
      <c r="P189">
        <f t="shared" si="23"/>
        <v>214</v>
      </c>
    </row>
    <row r="190" spans="1:16" x14ac:dyDescent="0.25">
      <c r="A190" s="1" t="s">
        <v>380</v>
      </c>
      <c r="B190" t="s">
        <v>1293</v>
      </c>
      <c r="C190" t="s">
        <v>32</v>
      </c>
      <c r="D190">
        <v>133</v>
      </c>
      <c r="E190" t="s">
        <v>406</v>
      </c>
      <c r="F190" s="1">
        <v>28</v>
      </c>
      <c r="G190">
        <v>219</v>
      </c>
      <c r="H190" t="e">
        <f>TRIM(VLOOKUP(G190,ChangeList!$J$2:$L$21,2,FALSE))</f>
        <v>#N/A</v>
      </c>
      <c r="I190" t="str">
        <f t="shared" si="16"/>
        <v>Skip</v>
      </c>
      <c r="J190" s="1" t="str">
        <f t="shared" si="17"/>
        <v>28 / 219</v>
      </c>
      <c r="K190" t="str">
        <f t="shared" si="18"/>
        <v>A.J. Pollock CF | LAD</v>
      </c>
      <c r="L190" t="str">
        <f t="shared" si="19"/>
        <v>47 sec</v>
      </c>
      <c r="M190">
        <f t="shared" si="20"/>
        <v>133</v>
      </c>
      <c r="N190" t="str">
        <f t="shared" si="21"/>
        <v>#19 OF</v>
      </c>
      <c r="O190" s="1">
        <f t="shared" si="22"/>
        <v>28</v>
      </c>
      <c r="P190">
        <f t="shared" si="23"/>
        <v>219</v>
      </c>
    </row>
    <row r="191" spans="1:16" x14ac:dyDescent="0.25">
      <c r="A191" s="1" t="s">
        <v>382</v>
      </c>
      <c r="B191" t="s">
        <v>1279</v>
      </c>
      <c r="C191" t="s">
        <v>94</v>
      </c>
      <c r="D191">
        <v>102</v>
      </c>
      <c r="E191" t="s">
        <v>327</v>
      </c>
      <c r="F191" s="1">
        <v>29</v>
      </c>
      <c r="G191">
        <v>230</v>
      </c>
      <c r="H191" t="e">
        <f>TRIM(VLOOKUP(G191,ChangeList!$J$2:$L$21,2,FALSE))</f>
        <v>#N/A</v>
      </c>
      <c r="I191" t="str">
        <f t="shared" si="16"/>
        <v>Skip</v>
      </c>
      <c r="J191" s="1" t="str">
        <f t="shared" si="17"/>
        <v>29 / 230</v>
      </c>
      <c r="K191" t="str">
        <f t="shared" si="18"/>
        <v>Andrew Heaney SP | LAA</v>
      </c>
      <c r="L191" t="str">
        <f t="shared" si="19"/>
        <v>14 sec</v>
      </c>
      <c r="M191">
        <f t="shared" si="20"/>
        <v>102</v>
      </c>
      <c r="N191" t="str">
        <f t="shared" si="21"/>
        <v>#73 P</v>
      </c>
      <c r="O191" s="1">
        <f t="shared" si="22"/>
        <v>29</v>
      </c>
      <c r="P191">
        <f t="shared" si="23"/>
        <v>230</v>
      </c>
    </row>
    <row r="192" spans="1:16" x14ac:dyDescent="0.25">
      <c r="A192" s="1" t="s">
        <v>384</v>
      </c>
      <c r="B192" t="s">
        <v>1273</v>
      </c>
      <c r="C192" t="s">
        <v>207</v>
      </c>
      <c r="D192">
        <v>673</v>
      </c>
      <c r="E192" t="s">
        <v>1272</v>
      </c>
      <c r="F192" s="1">
        <v>30</v>
      </c>
      <c r="G192">
        <v>235</v>
      </c>
      <c r="H192" t="e">
        <f>TRIM(VLOOKUP(G192,ChangeList!$J$2:$L$21,2,FALSE))</f>
        <v>#N/A</v>
      </c>
      <c r="I192" t="str">
        <f t="shared" si="16"/>
        <v>Skip</v>
      </c>
      <c r="J192" s="1" t="str">
        <f t="shared" si="17"/>
        <v>30 / 235</v>
      </c>
      <c r="K192" t="str">
        <f t="shared" si="18"/>
        <v>Jake Odorizzi SP | MIN</v>
      </c>
      <c r="L192" t="str">
        <f t="shared" si="19"/>
        <v>45 sec</v>
      </c>
      <c r="M192">
        <f t="shared" si="20"/>
        <v>673</v>
      </c>
      <c r="N192" t="str">
        <f t="shared" si="21"/>
        <v>#490 P</v>
      </c>
      <c r="O192" s="1">
        <f t="shared" si="22"/>
        <v>30</v>
      </c>
      <c r="P192">
        <f t="shared" si="23"/>
        <v>235</v>
      </c>
    </row>
    <row r="193" spans="1:16" x14ac:dyDescent="0.25">
      <c r="A193" s="1" t="s">
        <v>386</v>
      </c>
      <c r="F193" s="1" t="s">
        <v>386</v>
      </c>
      <c r="H193" t="e">
        <f>TRIM(VLOOKUP(G193,ChangeList!$J$2:$L$21,2,FALSE))</f>
        <v>#N/A</v>
      </c>
      <c r="I193" t="str">
        <f t="shared" si="16"/>
        <v>Skip</v>
      </c>
      <c r="J193" s="1" t="str">
        <f t="shared" si="17"/>
        <v>PUPPETS</v>
      </c>
      <c r="K193" t="str">
        <f t="shared" si="18"/>
        <v/>
      </c>
      <c r="L193">
        <f t="shared" si="19"/>
        <v>0</v>
      </c>
      <c r="M193">
        <f t="shared" si="20"/>
        <v>0</v>
      </c>
      <c r="N193">
        <f t="shared" si="21"/>
        <v>0</v>
      </c>
      <c r="O193" s="1" t="str">
        <f t="shared" si="22"/>
        <v>PUPPETS</v>
      </c>
      <c r="P193">
        <f t="shared" si="23"/>
        <v>0</v>
      </c>
    </row>
    <row r="194" spans="1:16" x14ac:dyDescent="0.25">
      <c r="A194" s="1" t="s">
        <v>1</v>
      </c>
      <c r="B194" t="s">
        <v>2</v>
      </c>
      <c r="C194" t="s">
        <v>3</v>
      </c>
      <c r="D194" t="s">
        <v>4</v>
      </c>
      <c r="E194" t="s">
        <v>5</v>
      </c>
      <c r="F194" s="1" t="s">
        <v>504</v>
      </c>
      <c r="G194" t="s">
        <v>505</v>
      </c>
      <c r="H194" t="e">
        <f>TRIM(VLOOKUP(G194,ChangeList!$J$2:$L$21,2,FALSE))</f>
        <v>#N/A</v>
      </c>
      <c r="I194" t="str">
        <f t="shared" si="16"/>
        <v>Skip</v>
      </c>
      <c r="J194" s="1" t="str">
        <f t="shared" si="17"/>
        <v>ROUND/PICK</v>
      </c>
      <c r="K194" t="str">
        <f t="shared" si="18"/>
        <v>PLAYER</v>
      </c>
      <c r="L194" t="str">
        <f t="shared" si="19"/>
        <v>ELAPSED TIME</v>
      </c>
      <c r="M194" t="str">
        <f t="shared" si="20"/>
        <v>ROTO RANK OVERALL</v>
      </c>
      <c r="N194" t="str">
        <f t="shared" si="21"/>
        <v>ROTO RANK POS</v>
      </c>
      <c r="O194" s="1" t="str">
        <f t="shared" si="22"/>
        <v>ROUND</v>
      </c>
      <c r="P194" t="str">
        <f t="shared" si="23"/>
        <v>PICK</v>
      </c>
    </row>
    <row r="195" spans="1:16" x14ac:dyDescent="0.25">
      <c r="A195" s="1" t="s">
        <v>387</v>
      </c>
      <c r="B195" t="s">
        <v>911</v>
      </c>
      <c r="C195" t="s">
        <v>32</v>
      </c>
      <c r="D195">
        <v>508</v>
      </c>
      <c r="E195" t="s">
        <v>1598</v>
      </c>
      <c r="F195" s="1">
        <v>1</v>
      </c>
      <c r="G195">
        <v>7</v>
      </c>
      <c r="H195" t="e">
        <f>TRIM(VLOOKUP(G195,ChangeList!$J$2:$L$21,2,FALSE))</f>
        <v>#N/A</v>
      </c>
      <c r="I195" t="str">
        <f t="shared" si="16"/>
        <v>Skip</v>
      </c>
      <c r="J195" s="1" t="str">
        <f t="shared" si="17"/>
        <v>1 / 7</v>
      </c>
      <c r="K195" t="str">
        <f t="shared" si="18"/>
        <v>Trea Turner SS | WAS</v>
      </c>
      <c r="L195" t="str">
        <f t="shared" si="19"/>
        <v>47 sec</v>
      </c>
      <c r="M195">
        <f t="shared" si="20"/>
        <v>508</v>
      </c>
      <c r="N195" t="str">
        <f t="shared" si="21"/>
        <v>#29 SS</v>
      </c>
      <c r="O195" s="1">
        <f t="shared" si="22"/>
        <v>1</v>
      </c>
      <c r="P195">
        <f t="shared" si="23"/>
        <v>7</v>
      </c>
    </row>
    <row r="196" spans="1:16" x14ac:dyDescent="0.25">
      <c r="A196" s="1" t="s">
        <v>388</v>
      </c>
      <c r="B196" t="s">
        <v>913</v>
      </c>
      <c r="C196" t="s">
        <v>212</v>
      </c>
      <c r="D196">
        <v>301</v>
      </c>
      <c r="E196" t="s">
        <v>1594</v>
      </c>
      <c r="F196" s="1">
        <v>2</v>
      </c>
      <c r="G196">
        <v>10</v>
      </c>
      <c r="H196" t="e">
        <f>TRIM(VLOOKUP(G196,ChangeList!$J$2:$L$21,2,FALSE))</f>
        <v>#N/A</v>
      </c>
      <c r="I196" t="str">
        <f t="shared" ref="I196:I256" si="24">IF(ISNA(H196),"Skip",TRIM(H196))</f>
        <v>Skip</v>
      </c>
      <c r="J196" s="1" t="str">
        <f t="shared" ref="J196:J256" si="25">A196</f>
        <v>2 / 10</v>
      </c>
      <c r="K196" t="str">
        <f t="shared" ref="K196:K256" si="26">IF(I196="Skip",TRIM(B196),I196)</f>
        <v>Francisco Lindor SS | CLE</v>
      </c>
      <c r="L196" t="str">
        <f t="shared" ref="L196:L256" si="27">C196</f>
        <v>0 sec</v>
      </c>
      <c r="M196">
        <f t="shared" ref="M196:M256" si="28">D196</f>
        <v>301</v>
      </c>
      <c r="N196" t="str">
        <f t="shared" ref="N196:N256" si="29">E196</f>
        <v>#16 SS</v>
      </c>
      <c r="O196" s="1">
        <f t="shared" ref="O196:O256" si="30">F196</f>
        <v>2</v>
      </c>
      <c r="P196">
        <f t="shared" ref="P196:P256" si="31">G196</f>
        <v>10</v>
      </c>
    </row>
    <row r="197" spans="1:16" x14ac:dyDescent="0.25">
      <c r="A197" s="1" t="s">
        <v>389</v>
      </c>
      <c r="B197" t="s">
        <v>1578</v>
      </c>
      <c r="C197" t="s">
        <v>212</v>
      </c>
      <c r="D197">
        <v>1268</v>
      </c>
      <c r="E197" t="s">
        <v>1577</v>
      </c>
      <c r="F197" s="1">
        <v>3</v>
      </c>
      <c r="G197">
        <v>23</v>
      </c>
      <c r="H197" t="e">
        <f>TRIM(VLOOKUP(G197,ChangeList!$J$2:$L$21,2,FALSE))</f>
        <v>#N/A</v>
      </c>
      <c r="I197" t="str">
        <f t="shared" si="24"/>
        <v>Skip</v>
      </c>
      <c r="J197" s="1" t="str">
        <f t="shared" si="25"/>
        <v>3 / 23</v>
      </c>
      <c r="K197" t="str">
        <f t="shared" si="26"/>
        <v>Juan Soto LF | WAS</v>
      </c>
      <c r="L197" t="str">
        <f t="shared" si="27"/>
        <v>0 sec</v>
      </c>
      <c r="M197">
        <f t="shared" si="28"/>
        <v>1268</v>
      </c>
      <c r="N197" t="str">
        <f t="shared" si="29"/>
        <v>#180 OF</v>
      </c>
      <c r="O197" s="1">
        <f t="shared" si="30"/>
        <v>3</v>
      </c>
      <c r="P197">
        <f t="shared" si="31"/>
        <v>23</v>
      </c>
    </row>
    <row r="198" spans="1:16" x14ac:dyDescent="0.25">
      <c r="A198" s="1" t="s">
        <v>391</v>
      </c>
      <c r="B198" t="s">
        <v>1574</v>
      </c>
      <c r="C198" t="s">
        <v>212</v>
      </c>
      <c r="D198">
        <v>407</v>
      </c>
      <c r="E198" t="s">
        <v>1573</v>
      </c>
      <c r="F198" s="1">
        <v>4</v>
      </c>
      <c r="G198">
        <v>26</v>
      </c>
      <c r="H198" t="e">
        <f>TRIM(VLOOKUP(G198,ChangeList!$J$2:$L$21,2,FALSE))</f>
        <v>#N/A</v>
      </c>
      <c r="I198" t="str">
        <f t="shared" si="24"/>
        <v>Skip</v>
      </c>
      <c r="J198" s="1" t="str">
        <f t="shared" si="25"/>
        <v>4 / 26</v>
      </c>
      <c r="K198" t="str">
        <f t="shared" si="26"/>
        <v>Mike Clevinger SP | CLE</v>
      </c>
      <c r="L198" t="str">
        <f t="shared" si="27"/>
        <v>0 sec</v>
      </c>
      <c r="M198">
        <f t="shared" si="28"/>
        <v>407</v>
      </c>
      <c r="N198" t="str">
        <f t="shared" si="29"/>
        <v>#274 P</v>
      </c>
      <c r="O198" s="1">
        <f t="shared" si="30"/>
        <v>4</v>
      </c>
      <c r="P198">
        <f t="shared" si="31"/>
        <v>26</v>
      </c>
    </row>
    <row r="199" spans="1:16" x14ac:dyDescent="0.25">
      <c r="A199" s="1" t="s">
        <v>393</v>
      </c>
      <c r="B199" t="s">
        <v>1556</v>
      </c>
      <c r="C199" t="s">
        <v>212</v>
      </c>
      <c r="D199">
        <v>87</v>
      </c>
      <c r="E199" t="s">
        <v>436</v>
      </c>
      <c r="F199" s="1">
        <v>5</v>
      </c>
      <c r="G199">
        <v>39</v>
      </c>
      <c r="H199" t="e">
        <f>TRIM(VLOOKUP(G199,ChangeList!$J$2:$L$21,2,FALSE))</f>
        <v>#N/A</v>
      </c>
      <c r="I199" t="str">
        <f t="shared" si="24"/>
        <v>Skip</v>
      </c>
      <c r="J199" s="1" t="str">
        <f t="shared" si="25"/>
        <v>5 / 39</v>
      </c>
      <c r="K199" t="str">
        <f t="shared" si="26"/>
        <v>Patrick Corbin SP | WAS</v>
      </c>
      <c r="L199" t="str">
        <f t="shared" si="27"/>
        <v>0 sec</v>
      </c>
      <c r="M199">
        <f t="shared" si="28"/>
        <v>87</v>
      </c>
      <c r="N199" t="str">
        <f t="shared" si="29"/>
        <v>#61 P</v>
      </c>
      <c r="O199" s="1">
        <f t="shared" si="30"/>
        <v>5</v>
      </c>
      <c r="P199">
        <f t="shared" si="31"/>
        <v>39</v>
      </c>
    </row>
    <row r="200" spans="1:16" x14ac:dyDescent="0.25">
      <c r="A200" s="1" t="s">
        <v>395</v>
      </c>
      <c r="B200" t="s">
        <v>1553</v>
      </c>
      <c r="C200" t="s">
        <v>212</v>
      </c>
      <c r="D200">
        <v>1268</v>
      </c>
      <c r="E200" t="s">
        <v>1552</v>
      </c>
      <c r="F200" s="1">
        <v>6</v>
      </c>
      <c r="G200">
        <v>42</v>
      </c>
      <c r="H200" t="e">
        <f>TRIM(VLOOKUP(G200,ChangeList!$J$2:$L$21,2,FALSE))</f>
        <v>#N/A</v>
      </c>
      <c r="I200" t="str">
        <f t="shared" si="24"/>
        <v>Skip</v>
      </c>
      <c r="J200" s="1" t="str">
        <f t="shared" si="25"/>
        <v>6 / 42</v>
      </c>
      <c r="K200" t="str">
        <f t="shared" si="26"/>
        <v>Yordan Alvarez DH | HOU</v>
      </c>
      <c r="L200" t="str">
        <f t="shared" si="27"/>
        <v>0 sec</v>
      </c>
      <c r="M200">
        <f t="shared" si="28"/>
        <v>1268</v>
      </c>
      <c r="N200" t="str">
        <f t="shared" si="29"/>
        <v>#738 U</v>
      </c>
      <c r="O200" s="1">
        <f t="shared" si="30"/>
        <v>6</v>
      </c>
      <c r="P200">
        <f t="shared" si="31"/>
        <v>42</v>
      </c>
    </row>
    <row r="201" spans="1:16" x14ac:dyDescent="0.25">
      <c r="A201" s="1" t="s">
        <v>397</v>
      </c>
      <c r="B201" t="s">
        <v>1531</v>
      </c>
      <c r="C201" t="s">
        <v>212</v>
      </c>
      <c r="D201">
        <v>615</v>
      </c>
      <c r="E201" t="s">
        <v>1530</v>
      </c>
      <c r="F201" s="1">
        <v>7</v>
      </c>
      <c r="G201">
        <v>55</v>
      </c>
      <c r="H201" t="e">
        <f>TRIM(VLOOKUP(G201,ChangeList!$J$2:$L$21,2,FALSE))</f>
        <v>#N/A</v>
      </c>
      <c r="I201" t="str">
        <f t="shared" si="24"/>
        <v>Skip</v>
      </c>
      <c r="J201" s="1" t="str">
        <f t="shared" si="25"/>
        <v>7 / 55</v>
      </c>
      <c r="K201" t="str">
        <f t="shared" si="26"/>
        <v>Lucas Giolito SP | CHW</v>
      </c>
      <c r="L201" t="str">
        <f t="shared" si="27"/>
        <v>0 sec</v>
      </c>
      <c r="M201">
        <f t="shared" si="28"/>
        <v>615</v>
      </c>
      <c r="N201" t="str">
        <f t="shared" si="29"/>
        <v>#386 P</v>
      </c>
      <c r="O201" s="1">
        <f t="shared" si="30"/>
        <v>7</v>
      </c>
      <c r="P201">
        <f t="shared" si="31"/>
        <v>55</v>
      </c>
    </row>
    <row r="202" spans="1:16" x14ac:dyDescent="0.25">
      <c r="A202" s="1" t="s">
        <v>399</v>
      </c>
      <c r="B202" t="s">
        <v>1525</v>
      </c>
      <c r="C202" t="s">
        <v>212</v>
      </c>
      <c r="D202">
        <v>1778</v>
      </c>
      <c r="E202" t="s">
        <v>1524</v>
      </c>
      <c r="F202" s="1">
        <v>8</v>
      </c>
      <c r="G202">
        <v>58</v>
      </c>
      <c r="H202" t="e">
        <f>TRIM(VLOOKUP(G202,ChangeList!$J$2:$L$21,2,FALSE))</f>
        <v>#N/A</v>
      </c>
      <c r="I202" t="str">
        <f t="shared" si="24"/>
        <v>Skip</v>
      </c>
      <c r="J202" s="1" t="str">
        <f t="shared" si="25"/>
        <v>8 / 58</v>
      </c>
      <c r="K202" t="str">
        <f t="shared" si="26"/>
        <v>Jonathan Villar 2B | MIA</v>
      </c>
      <c r="L202" t="str">
        <f t="shared" si="27"/>
        <v>0 sec</v>
      </c>
      <c r="M202">
        <f t="shared" si="28"/>
        <v>1778</v>
      </c>
      <c r="N202" t="str">
        <f t="shared" si="29"/>
        <v>#113 2B</v>
      </c>
      <c r="O202" s="1">
        <f t="shared" si="30"/>
        <v>8</v>
      </c>
      <c r="P202">
        <f t="shared" si="31"/>
        <v>58</v>
      </c>
    </row>
    <row r="203" spans="1:16" x14ac:dyDescent="0.25">
      <c r="A203" s="1" t="s">
        <v>401</v>
      </c>
      <c r="B203" t="s">
        <v>1506</v>
      </c>
      <c r="C203" t="s">
        <v>212</v>
      </c>
      <c r="D203">
        <v>38</v>
      </c>
      <c r="E203" t="s">
        <v>25</v>
      </c>
      <c r="F203" s="1">
        <v>9</v>
      </c>
      <c r="G203">
        <v>71</v>
      </c>
      <c r="H203" t="e">
        <f>TRIM(VLOOKUP(G203,ChangeList!$J$2:$L$21,2,FALSE))</f>
        <v>#N/A</v>
      </c>
      <c r="I203" t="str">
        <f t="shared" si="24"/>
        <v>Skip</v>
      </c>
      <c r="J203" s="1" t="str">
        <f t="shared" si="25"/>
        <v>9 / 71</v>
      </c>
      <c r="K203" t="str">
        <f t="shared" si="26"/>
        <v>Yu Darvish SP | CHC</v>
      </c>
      <c r="L203" t="str">
        <f t="shared" si="27"/>
        <v>0 sec</v>
      </c>
      <c r="M203">
        <f t="shared" si="28"/>
        <v>38</v>
      </c>
      <c r="N203" t="str">
        <f t="shared" si="29"/>
        <v>#21 P</v>
      </c>
      <c r="O203" s="1">
        <f t="shared" si="30"/>
        <v>9</v>
      </c>
      <c r="P203">
        <f t="shared" si="31"/>
        <v>71</v>
      </c>
    </row>
    <row r="204" spans="1:16" x14ac:dyDescent="0.25">
      <c r="A204" s="1" t="s">
        <v>403</v>
      </c>
      <c r="B204" t="s">
        <v>1504</v>
      </c>
      <c r="C204" t="s">
        <v>212</v>
      </c>
      <c r="D204">
        <v>218</v>
      </c>
      <c r="E204" t="s">
        <v>1503</v>
      </c>
      <c r="F204" s="1">
        <v>10</v>
      </c>
      <c r="G204">
        <v>74</v>
      </c>
      <c r="H204" t="e">
        <f>TRIM(VLOOKUP(G204,ChangeList!$J$2:$L$21,2,FALSE))</f>
        <v>#N/A</v>
      </c>
      <c r="I204" t="str">
        <f t="shared" si="24"/>
        <v>Skip</v>
      </c>
      <c r="J204" s="1" t="str">
        <f t="shared" si="25"/>
        <v>10 / 74</v>
      </c>
      <c r="K204" t="str">
        <f t="shared" si="26"/>
        <v>Jorge Soler DH | KC</v>
      </c>
      <c r="L204" t="str">
        <f t="shared" si="27"/>
        <v>0 sec</v>
      </c>
      <c r="M204">
        <f t="shared" si="28"/>
        <v>218</v>
      </c>
      <c r="N204" t="str">
        <f t="shared" si="29"/>
        <v>#68 U</v>
      </c>
      <c r="O204" s="1">
        <f t="shared" si="30"/>
        <v>10</v>
      </c>
      <c r="P204">
        <f t="shared" si="31"/>
        <v>74</v>
      </c>
    </row>
    <row r="205" spans="1:16" x14ac:dyDescent="0.25">
      <c r="A205" s="1" t="s">
        <v>405</v>
      </c>
      <c r="B205" t="s">
        <v>1487</v>
      </c>
      <c r="C205" t="s">
        <v>212</v>
      </c>
      <c r="D205">
        <v>1268</v>
      </c>
      <c r="E205" t="s">
        <v>59</v>
      </c>
      <c r="F205" s="1">
        <v>11</v>
      </c>
      <c r="G205">
        <v>87</v>
      </c>
      <c r="H205" t="e">
        <f>TRIM(VLOOKUP(G205,ChangeList!$J$2:$L$21,2,FALSE))</f>
        <v>#N/A</v>
      </c>
      <c r="I205" t="str">
        <f t="shared" si="24"/>
        <v>Skip</v>
      </c>
      <c r="J205" s="1" t="str">
        <f t="shared" si="25"/>
        <v>11 / 87</v>
      </c>
      <c r="K205" t="str">
        <f t="shared" si="26"/>
        <v>Austin Meadows RF | TB</v>
      </c>
      <c r="L205" t="str">
        <f t="shared" si="27"/>
        <v>0 sec</v>
      </c>
      <c r="M205">
        <f t="shared" si="28"/>
        <v>1268</v>
      </c>
      <c r="N205" t="str">
        <f t="shared" si="29"/>
        <v>#150 OF</v>
      </c>
      <c r="O205" s="1">
        <f t="shared" si="30"/>
        <v>11</v>
      </c>
      <c r="P205">
        <f t="shared" si="31"/>
        <v>87</v>
      </c>
    </row>
    <row r="206" spans="1:16" x14ac:dyDescent="0.25">
      <c r="A206" s="1" t="s">
        <v>407</v>
      </c>
      <c r="B206" t="s">
        <v>1484</v>
      </c>
      <c r="C206" t="s">
        <v>212</v>
      </c>
      <c r="D206">
        <v>24</v>
      </c>
      <c r="E206" t="s">
        <v>390</v>
      </c>
      <c r="F206" s="1">
        <v>12</v>
      </c>
      <c r="G206">
        <v>90</v>
      </c>
      <c r="H206" t="e">
        <f>TRIM(VLOOKUP(G206,ChangeList!$J$2:$L$21,2,FALSE))</f>
        <v>#N/A</v>
      </c>
      <c r="I206" t="str">
        <f t="shared" si="24"/>
        <v>Skip</v>
      </c>
      <c r="J206" s="1" t="str">
        <f t="shared" si="25"/>
        <v>12 / 90</v>
      </c>
      <c r="K206" t="str">
        <f t="shared" si="26"/>
        <v>Tommy Pham LF | SD</v>
      </c>
      <c r="L206" t="str">
        <f t="shared" si="27"/>
        <v>0 sec</v>
      </c>
      <c r="M206">
        <f t="shared" si="28"/>
        <v>24</v>
      </c>
      <c r="N206" t="str">
        <f t="shared" si="29"/>
        <v>#6 OF</v>
      </c>
      <c r="O206" s="1">
        <f t="shared" si="30"/>
        <v>12</v>
      </c>
      <c r="P206">
        <f t="shared" si="31"/>
        <v>90</v>
      </c>
    </row>
    <row r="207" spans="1:16" x14ac:dyDescent="0.25">
      <c r="A207" s="1" t="s">
        <v>409</v>
      </c>
      <c r="B207" t="s">
        <v>835</v>
      </c>
      <c r="C207" t="s">
        <v>212</v>
      </c>
      <c r="D207">
        <v>601</v>
      </c>
      <c r="E207" t="s">
        <v>1467</v>
      </c>
      <c r="F207" s="1">
        <v>13</v>
      </c>
      <c r="G207">
        <v>103</v>
      </c>
      <c r="H207" t="e">
        <f>TRIM(VLOOKUP(G207,ChangeList!$J$2:$L$21,2,FALSE))</f>
        <v>#N/A</v>
      </c>
      <c r="I207" t="str">
        <f t="shared" si="24"/>
        <v>Skip</v>
      </c>
      <c r="J207" s="1" t="str">
        <f t="shared" si="25"/>
        <v>13 / 103</v>
      </c>
      <c r="K207" t="str">
        <f t="shared" si="26"/>
        <v>Matt Chapman 3B | OAK</v>
      </c>
      <c r="L207" t="str">
        <f t="shared" si="27"/>
        <v>0 sec</v>
      </c>
      <c r="M207">
        <f t="shared" si="28"/>
        <v>601</v>
      </c>
      <c r="N207" t="str">
        <f t="shared" si="29"/>
        <v>#41 3B</v>
      </c>
      <c r="O207" s="1">
        <f t="shared" si="30"/>
        <v>13</v>
      </c>
      <c r="P207">
        <f t="shared" si="31"/>
        <v>103</v>
      </c>
    </row>
    <row r="208" spans="1:16" x14ac:dyDescent="0.25">
      <c r="A208" s="1" t="s">
        <v>411</v>
      </c>
      <c r="B208" t="s">
        <v>1464</v>
      </c>
      <c r="C208" t="s">
        <v>212</v>
      </c>
      <c r="D208">
        <v>153</v>
      </c>
      <c r="E208" t="s">
        <v>412</v>
      </c>
      <c r="F208" s="1">
        <v>14</v>
      </c>
      <c r="G208">
        <v>106</v>
      </c>
      <c r="H208" t="e">
        <f>TRIM(VLOOKUP(G208,ChangeList!$J$2:$L$21,2,FALSE))</f>
        <v>#N/A</v>
      </c>
      <c r="I208" t="str">
        <f t="shared" si="24"/>
        <v>Skip</v>
      </c>
      <c r="J208" s="1" t="str">
        <f t="shared" si="25"/>
        <v>14 / 106</v>
      </c>
      <c r="K208" t="str">
        <f t="shared" si="26"/>
        <v>Eddie Rosario LF | MIN</v>
      </c>
      <c r="L208" t="str">
        <f t="shared" si="27"/>
        <v>0 sec</v>
      </c>
      <c r="M208">
        <f t="shared" si="28"/>
        <v>153</v>
      </c>
      <c r="N208" t="str">
        <f t="shared" si="29"/>
        <v>#25 OF</v>
      </c>
      <c r="O208" s="1">
        <f t="shared" si="30"/>
        <v>14</v>
      </c>
      <c r="P208">
        <f t="shared" si="31"/>
        <v>106</v>
      </c>
    </row>
    <row r="209" spans="1:16" x14ac:dyDescent="0.25">
      <c r="A209" s="1" t="s">
        <v>413</v>
      </c>
      <c r="B209" t="s">
        <v>1445</v>
      </c>
      <c r="C209" t="s">
        <v>212</v>
      </c>
      <c r="D209">
        <v>454</v>
      </c>
      <c r="E209" t="s">
        <v>1444</v>
      </c>
      <c r="F209" s="1">
        <v>15</v>
      </c>
      <c r="G209">
        <v>119</v>
      </c>
      <c r="H209" t="e">
        <f>TRIM(VLOOKUP(G209,ChangeList!$J$2:$L$21,2,FALSE))</f>
        <v>#N/A</v>
      </c>
      <c r="I209" t="str">
        <f t="shared" si="24"/>
        <v>Skip</v>
      </c>
      <c r="J209" s="1" t="str">
        <f t="shared" si="25"/>
        <v>15 / 119</v>
      </c>
      <c r="K209" t="str">
        <f t="shared" si="26"/>
        <v>Miguel Sano 3B | MIN</v>
      </c>
      <c r="L209" t="str">
        <f t="shared" si="27"/>
        <v>0 sec</v>
      </c>
      <c r="M209">
        <f t="shared" si="28"/>
        <v>454</v>
      </c>
      <c r="N209" t="str">
        <f t="shared" si="29"/>
        <v>#30 3B</v>
      </c>
      <c r="O209" s="1">
        <f t="shared" si="30"/>
        <v>15</v>
      </c>
      <c r="P209">
        <f t="shared" si="31"/>
        <v>119</v>
      </c>
    </row>
    <row r="210" spans="1:16" x14ac:dyDescent="0.25">
      <c r="A210" s="1" t="s">
        <v>415</v>
      </c>
      <c r="B210" t="s">
        <v>1440</v>
      </c>
      <c r="C210" t="s">
        <v>212</v>
      </c>
      <c r="D210">
        <v>5</v>
      </c>
      <c r="E210" t="s">
        <v>215</v>
      </c>
      <c r="F210" s="1">
        <v>16</v>
      </c>
      <c r="G210">
        <v>122</v>
      </c>
      <c r="H210" t="e">
        <f>TRIM(VLOOKUP(G210,ChangeList!$J$2:$L$21,2,FALSE))</f>
        <v>#N/A</v>
      </c>
      <c r="I210" t="str">
        <f t="shared" si="24"/>
        <v>Skip</v>
      </c>
      <c r="J210" s="1" t="str">
        <f t="shared" si="25"/>
        <v>16 / 122</v>
      </c>
      <c r="K210" t="str">
        <f t="shared" si="26"/>
        <v>Lance Lynn SP | TEX</v>
      </c>
      <c r="L210" t="str">
        <f t="shared" si="27"/>
        <v>0 sec</v>
      </c>
      <c r="M210">
        <f t="shared" si="28"/>
        <v>5</v>
      </c>
      <c r="N210" t="str">
        <f t="shared" si="29"/>
        <v>#5 P</v>
      </c>
      <c r="O210" s="1">
        <f t="shared" si="30"/>
        <v>16</v>
      </c>
      <c r="P210">
        <f t="shared" si="31"/>
        <v>122</v>
      </c>
    </row>
    <row r="211" spans="1:16" x14ac:dyDescent="0.25">
      <c r="A211" s="1" t="s">
        <v>417</v>
      </c>
      <c r="B211" t="s">
        <v>1424</v>
      </c>
      <c r="C211" t="s">
        <v>212</v>
      </c>
      <c r="D211">
        <v>673</v>
      </c>
      <c r="E211" t="s">
        <v>1423</v>
      </c>
      <c r="F211" s="1">
        <v>17</v>
      </c>
      <c r="G211">
        <v>135</v>
      </c>
      <c r="H211" t="e">
        <f>TRIM(VLOOKUP(G211,ChangeList!$J$2:$L$21,2,FALSE))</f>
        <v>#N/A</v>
      </c>
      <c r="I211" t="str">
        <f t="shared" si="24"/>
        <v>Skip</v>
      </c>
      <c r="J211" s="1" t="str">
        <f t="shared" si="25"/>
        <v>17 / 135</v>
      </c>
      <c r="K211" t="str">
        <f t="shared" si="26"/>
        <v>Aroldis Chapman RP | NYY</v>
      </c>
      <c r="L211" t="str">
        <f t="shared" si="27"/>
        <v>0 sec</v>
      </c>
      <c r="M211">
        <f t="shared" si="28"/>
        <v>673</v>
      </c>
      <c r="N211" t="str">
        <f t="shared" si="29"/>
        <v>#790 P</v>
      </c>
      <c r="O211" s="1">
        <f t="shared" si="30"/>
        <v>17</v>
      </c>
      <c r="P211">
        <f t="shared" si="31"/>
        <v>135</v>
      </c>
    </row>
    <row r="212" spans="1:16" x14ac:dyDescent="0.25">
      <c r="A212" s="1" t="s">
        <v>419</v>
      </c>
      <c r="B212" t="s">
        <v>1419</v>
      </c>
      <c r="C212" t="s">
        <v>212</v>
      </c>
      <c r="D212">
        <v>1821</v>
      </c>
      <c r="E212" t="s">
        <v>1418</v>
      </c>
      <c r="F212" s="1">
        <v>18</v>
      </c>
      <c r="G212">
        <v>138</v>
      </c>
      <c r="H212" t="e">
        <f>TRIM(VLOOKUP(G212,ChangeList!$J$2:$L$21,2,FALSE))</f>
        <v>#N/A</v>
      </c>
      <c r="I212" t="str">
        <f t="shared" si="24"/>
        <v>Skip</v>
      </c>
      <c r="J212" s="1" t="str">
        <f t="shared" si="25"/>
        <v>18 / 138</v>
      </c>
      <c r="K212" t="str">
        <f t="shared" si="26"/>
        <v>Danny Santana CF | TEX</v>
      </c>
      <c r="L212" t="str">
        <f t="shared" si="27"/>
        <v>0 sec</v>
      </c>
      <c r="M212">
        <f t="shared" si="28"/>
        <v>1821</v>
      </c>
      <c r="N212" t="str">
        <f t="shared" si="29"/>
        <v>#328 OF</v>
      </c>
      <c r="O212" s="1">
        <f t="shared" si="30"/>
        <v>18</v>
      </c>
      <c r="P212">
        <f t="shared" si="31"/>
        <v>138</v>
      </c>
    </row>
    <row r="213" spans="1:16" x14ac:dyDescent="0.25">
      <c r="A213" s="1" t="s">
        <v>421</v>
      </c>
      <c r="B213" t="s">
        <v>1399</v>
      </c>
      <c r="C213" t="s">
        <v>212</v>
      </c>
      <c r="D213">
        <v>93</v>
      </c>
      <c r="E213" t="s">
        <v>491</v>
      </c>
      <c r="F213" s="1">
        <v>19</v>
      </c>
      <c r="G213">
        <v>151</v>
      </c>
      <c r="H213" t="e">
        <f>TRIM(VLOOKUP(G213,ChangeList!$J$2:$L$21,2,FALSE))</f>
        <v>#N/A</v>
      </c>
      <c r="I213" t="str">
        <f t="shared" si="24"/>
        <v>Skip</v>
      </c>
      <c r="J213" s="1" t="str">
        <f t="shared" si="25"/>
        <v>19 / 151</v>
      </c>
      <c r="K213" t="str">
        <f t="shared" si="26"/>
        <v>Julio Urias RP | LAD</v>
      </c>
      <c r="L213" t="str">
        <f t="shared" si="27"/>
        <v>0 sec</v>
      </c>
      <c r="M213">
        <f t="shared" si="28"/>
        <v>93</v>
      </c>
      <c r="N213" t="str">
        <f t="shared" si="29"/>
        <v>#66 P</v>
      </c>
      <c r="O213" s="1">
        <f t="shared" si="30"/>
        <v>19</v>
      </c>
      <c r="P213">
        <f t="shared" si="31"/>
        <v>151</v>
      </c>
    </row>
    <row r="214" spans="1:16" x14ac:dyDescent="0.25">
      <c r="A214" s="1" t="s">
        <v>423</v>
      </c>
      <c r="B214" t="s">
        <v>1395</v>
      </c>
      <c r="C214" t="s">
        <v>212</v>
      </c>
      <c r="D214">
        <v>201</v>
      </c>
      <c r="E214" t="s">
        <v>79</v>
      </c>
      <c r="F214" s="1">
        <v>20</v>
      </c>
      <c r="G214">
        <v>154</v>
      </c>
      <c r="H214" t="e">
        <f>TRIM(VLOOKUP(G214,ChangeList!$J$2:$L$21,2,FALSE))</f>
        <v>#N/A</v>
      </c>
      <c r="I214" t="str">
        <f t="shared" si="24"/>
        <v>Skip</v>
      </c>
      <c r="J214" s="1" t="str">
        <f t="shared" si="25"/>
        <v>20 / 154</v>
      </c>
      <c r="K214" t="str">
        <f t="shared" si="26"/>
        <v>Jesus Luzardo RP | OAK</v>
      </c>
      <c r="L214" t="str">
        <f t="shared" si="27"/>
        <v>0 sec</v>
      </c>
      <c r="M214">
        <f t="shared" si="28"/>
        <v>201</v>
      </c>
      <c r="N214" t="str">
        <f t="shared" si="29"/>
        <v>#138 P</v>
      </c>
      <c r="O214" s="1">
        <f t="shared" si="30"/>
        <v>20</v>
      </c>
      <c r="P214">
        <f t="shared" si="31"/>
        <v>154</v>
      </c>
    </row>
    <row r="215" spans="1:16" x14ac:dyDescent="0.25">
      <c r="A215" s="1" t="s">
        <v>425</v>
      </c>
      <c r="B215" t="s">
        <v>1375</v>
      </c>
      <c r="C215" t="s">
        <v>212</v>
      </c>
      <c r="D215">
        <v>385</v>
      </c>
      <c r="E215" t="s">
        <v>1374</v>
      </c>
      <c r="F215" s="1">
        <v>21</v>
      </c>
      <c r="G215">
        <v>167</v>
      </c>
      <c r="H215" t="e">
        <f>TRIM(VLOOKUP(G215,ChangeList!$J$2:$L$21,2,FALSE))</f>
        <v>#N/A</v>
      </c>
      <c r="I215" t="str">
        <f t="shared" si="24"/>
        <v>Skip</v>
      </c>
      <c r="J215" s="1" t="str">
        <f t="shared" si="25"/>
        <v>21 / 167</v>
      </c>
      <c r="K215" t="str">
        <f t="shared" si="26"/>
        <v>Lance McCullers SP | HOU</v>
      </c>
      <c r="L215" t="str">
        <f t="shared" si="27"/>
        <v>0 sec</v>
      </c>
      <c r="M215">
        <f t="shared" si="28"/>
        <v>385</v>
      </c>
      <c r="N215" t="str">
        <f t="shared" si="29"/>
        <v>#262 P</v>
      </c>
      <c r="O215" s="1">
        <f t="shared" si="30"/>
        <v>21</v>
      </c>
      <c r="P215">
        <f t="shared" si="31"/>
        <v>167</v>
      </c>
    </row>
    <row r="216" spans="1:16" x14ac:dyDescent="0.25">
      <c r="A216" s="1" t="s">
        <v>427</v>
      </c>
      <c r="B216" t="s">
        <v>852</v>
      </c>
      <c r="C216" t="s">
        <v>212</v>
      </c>
      <c r="D216">
        <v>672</v>
      </c>
      <c r="E216" t="s">
        <v>1371</v>
      </c>
      <c r="F216" s="1">
        <v>22</v>
      </c>
      <c r="G216">
        <v>170</v>
      </c>
      <c r="H216" t="e">
        <f>TRIM(VLOOKUP(G216,ChangeList!$J$2:$L$21,2,FALSE))</f>
        <v>#N/A</v>
      </c>
      <c r="I216" t="str">
        <f t="shared" si="24"/>
        <v>Skip</v>
      </c>
      <c r="J216" s="1" t="str">
        <f t="shared" si="25"/>
        <v>22 / 170</v>
      </c>
      <c r="K216" t="str">
        <f t="shared" si="26"/>
        <v>Carson Kelly C | ARI</v>
      </c>
      <c r="L216" t="str">
        <f t="shared" si="27"/>
        <v>0 sec</v>
      </c>
      <c r="M216">
        <f t="shared" si="28"/>
        <v>672</v>
      </c>
      <c r="N216" t="str">
        <f t="shared" si="29"/>
        <v>#30 C</v>
      </c>
      <c r="O216" s="1">
        <f t="shared" si="30"/>
        <v>22</v>
      </c>
      <c r="P216">
        <f t="shared" si="31"/>
        <v>170</v>
      </c>
    </row>
    <row r="217" spans="1:16" x14ac:dyDescent="0.25">
      <c r="A217" s="1" t="s">
        <v>429</v>
      </c>
      <c r="B217" t="s">
        <v>1350</v>
      </c>
      <c r="C217" t="s">
        <v>212</v>
      </c>
      <c r="D217">
        <v>485</v>
      </c>
      <c r="E217" t="s">
        <v>1349</v>
      </c>
      <c r="F217" s="1">
        <v>23</v>
      </c>
      <c r="G217">
        <v>183</v>
      </c>
      <c r="H217" t="e">
        <f>TRIM(VLOOKUP(G217,ChangeList!$J$2:$L$21,2,FALSE))</f>
        <v>#N/A</v>
      </c>
      <c r="I217" t="str">
        <f t="shared" si="24"/>
        <v>Skip</v>
      </c>
      <c r="J217" s="1" t="str">
        <f t="shared" si="25"/>
        <v>23 / 183</v>
      </c>
      <c r="K217" t="str">
        <f t="shared" si="26"/>
        <v>Tommy Edman 3B | STL</v>
      </c>
      <c r="L217" t="str">
        <f t="shared" si="27"/>
        <v>0 sec</v>
      </c>
      <c r="M217">
        <f t="shared" si="28"/>
        <v>485</v>
      </c>
      <c r="N217" t="str">
        <f t="shared" si="29"/>
        <v>#31 3B</v>
      </c>
      <c r="O217" s="1">
        <f t="shared" si="30"/>
        <v>23</v>
      </c>
      <c r="P217">
        <f t="shared" si="31"/>
        <v>183</v>
      </c>
    </row>
    <row r="218" spans="1:16" x14ac:dyDescent="0.25">
      <c r="A218" s="1" t="s">
        <v>431</v>
      </c>
      <c r="B218" t="s">
        <v>1344</v>
      </c>
      <c r="C218" t="s">
        <v>212</v>
      </c>
      <c r="D218">
        <v>1212</v>
      </c>
      <c r="E218" t="s">
        <v>1343</v>
      </c>
      <c r="F218" s="1">
        <v>24</v>
      </c>
      <c r="G218">
        <v>186</v>
      </c>
      <c r="H218" t="e">
        <f>TRIM(VLOOKUP(G218,ChangeList!$J$2:$L$21,2,FALSE))</f>
        <v>#N/A</v>
      </c>
      <c r="I218" t="str">
        <f t="shared" si="24"/>
        <v>Skip</v>
      </c>
      <c r="J218" s="1" t="str">
        <f t="shared" si="25"/>
        <v>24 / 186</v>
      </c>
      <c r="K218" t="str">
        <f t="shared" si="26"/>
        <v>Mallex Smith CF | SEA</v>
      </c>
      <c r="L218" t="str">
        <f t="shared" si="27"/>
        <v>0 sec</v>
      </c>
      <c r="M218">
        <f t="shared" si="28"/>
        <v>1212</v>
      </c>
      <c r="N218" t="str">
        <f t="shared" si="29"/>
        <v>#132 OF</v>
      </c>
      <c r="O218" s="1">
        <f t="shared" si="30"/>
        <v>24</v>
      </c>
      <c r="P218">
        <f t="shared" si="31"/>
        <v>186</v>
      </c>
    </row>
    <row r="219" spans="1:16" x14ac:dyDescent="0.25">
      <c r="A219" s="1" t="s">
        <v>433</v>
      </c>
      <c r="B219" t="s">
        <v>1323</v>
      </c>
      <c r="C219" t="s">
        <v>212</v>
      </c>
      <c r="D219">
        <v>572</v>
      </c>
      <c r="E219" t="s">
        <v>1322</v>
      </c>
      <c r="F219" s="1">
        <v>25</v>
      </c>
      <c r="G219">
        <v>199</v>
      </c>
      <c r="H219" t="e">
        <f>TRIM(VLOOKUP(G219,ChangeList!$J$2:$L$21,2,FALSE))</f>
        <v>#N/A</v>
      </c>
      <c r="I219" t="str">
        <f t="shared" si="24"/>
        <v>Skip</v>
      </c>
      <c r="J219" s="1" t="str">
        <f t="shared" si="25"/>
        <v>25 / 199</v>
      </c>
      <c r="K219" t="str">
        <f t="shared" si="26"/>
        <v>Garrett Hampson 2B | COL</v>
      </c>
      <c r="L219" t="str">
        <f t="shared" si="27"/>
        <v>0 sec</v>
      </c>
      <c r="M219">
        <f t="shared" si="28"/>
        <v>572</v>
      </c>
      <c r="N219" t="str">
        <f t="shared" si="29"/>
        <v>#42 2B</v>
      </c>
      <c r="O219" s="1">
        <f t="shared" si="30"/>
        <v>25</v>
      </c>
      <c r="P219">
        <f t="shared" si="31"/>
        <v>199</v>
      </c>
    </row>
    <row r="220" spans="1:16" x14ac:dyDescent="0.25">
      <c r="A220" s="1" t="s">
        <v>435</v>
      </c>
      <c r="B220" t="s">
        <v>1318</v>
      </c>
      <c r="C220" t="s">
        <v>212</v>
      </c>
      <c r="D220">
        <v>539</v>
      </c>
      <c r="E220" t="s">
        <v>1317</v>
      </c>
      <c r="F220" s="1">
        <v>26</v>
      </c>
      <c r="G220">
        <v>202</v>
      </c>
      <c r="H220" t="e">
        <f>TRIM(VLOOKUP(G220,ChangeList!$J$2:$L$21,2,FALSE))</f>
        <v>#N/A</v>
      </c>
      <c r="I220" t="str">
        <f t="shared" si="24"/>
        <v>Skip</v>
      </c>
      <c r="J220" s="1" t="str">
        <f t="shared" si="25"/>
        <v>26 / 202</v>
      </c>
      <c r="K220" t="str">
        <f t="shared" si="26"/>
        <v>Mike Minor SP | TEX</v>
      </c>
      <c r="L220" t="str">
        <f t="shared" si="27"/>
        <v>0 sec</v>
      </c>
      <c r="M220">
        <f t="shared" si="28"/>
        <v>539</v>
      </c>
      <c r="N220" t="str">
        <f t="shared" si="29"/>
        <v>#350 P</v>
      </c>
      <c r="O220" s="1">
        <f t="shared" si="30"/>
        <v>26</v>
      </c>
      <c r="P220">
        <f t="shared" si="31"/>
        <v>202</v>
      </c>
    </row>
    <row r="221" spans="1:16" x14ac:dyDescent="0.25">
      <c r="A221" s="1" t="s">
        <v>437</v>
      </c>
      <c r="B221" t="s">
        <v>1300</v>
      </c>
      <c r="C221" t="s">
        <v>212</v>
      </c>
      <c r="D221">
        <v>1692</v>
      </c>
      <c r="E221" t="s">
        <v>1299</v>
      </c>
      <c r="F221" s="1">
        <v>27</v>
      </c>
      <c r="G221">
        <v>215</v>
      </c>
      <c r="H221" t="e">
        <f>TRIM(VLOOKUP(G221,ChangeList!$J$2:$L$21,2,FALSE))</f>
        <v>#N/A</v>
      </c>
      <c r="I221" t="str">
        <f t="shared" si="24"/>
        <v>Skip</v>
      </c>
      <c r="J221" s="1" t="str">
        <f t="shared" si="25"/>
        <v>27 / 215</v>
      </c>
      <c r="K221" t="str">
        <f t="shared" si="26"/>
        <v>Byron Buxton CF | MIN</v>
      </c>
      <c r="L221" t="str">
        <f t="shared" si="27"/>
        <v>0 sec</v>
      </c>
      <c r="M221">
        <f t="shared" si="28"/>
        <v>1692</v>
      </c>
      <c r="N221" t="str">
        <f t="shared" si="29"/>
        <v>#290 OF</v>
      </c>
      <c r="O221" s="1">
        <f t="shared" si="30"/>
        <v>27</v>
      </c>
      <c r="P221">
        <f t="shared" si="31"/>
        <v>215</v>
      </c>
    </row>
    <row r="222" spans="1:16" x14ac:dyDescent="0.25">
      <c r="A222" s="1" t="s">
        <v>439</v>
      </c>
      <c r="B222" t="s">
        <v>836</v>
      </c>
      <c r="C222" t="s">
        <v>212</v>
      </c>
      <c r="D222">
        <v>135</v>
      </c>
      <c r="E222" t="s">
        <v>1294</v>
      </c>
      <c r="F222" s="1">
        <v>28</v>
      </c>
      <c r="G222">
        <v>218</v>
      </c>
      <c r="H222" t="e">
        <f>TRIM(VLOOKUP(G222,ChangeList!$J$2:$L$21,2,FALSE))</f>
        <v>#N/A</v>
      </c>
      <c r="I222" t="str">
        <f t="shared" si="24"/>
        <v>Skip</v>
      </c>
      <c r="J222" s="1" t="str">
        <f t="shared" si="25"/>
        <v>28 / 218</v>
      </c>
      <c r="K222" t="str">
        <f t="shared" si="26"/>
        <v>Gio Urshela 3B | NYY</v>
      </c>
      <c r="L222" t="str">
        <f t="shared" si="27"/>
        <v>0 sec</v>
      </c>
      <c r="M222">
        <f t="shared" si="28"/>
        <v>135</v>
      </c>
      <c r="N222" t="str">
        <f t="shared" si="29"/>
        <v>#8 3B</v>
      </c>
      <c r="O222" s="1">
        <f t="shared" si="30"/>
        <v>28</v>
      </c>
      <c r="P222">
        <f t="shared" si="31"/>
        <v>218</v>
      </c>
    </row>
    <row r="223" spans="1:16" x14ac:dyDescent="0.25">
      <c r="A223" s="1" t="s">
        <v>441</v>
      </c>
      <c r="B223" t="s">
        <v>1278</v>
      </c>
      <c r="C223" t="s">
        <v>212</v>
      </c>
      <c r="D223">
        <v>611</v>
      </c>
      <c r="E223" t="s">
        <v>1277</v>
      </c>
      <c r="F223" s="1">
        <v>29</v>
      </c>
      <c r="G223">
        <v>231</v>
      </c>
      <c r="H223" t="e">
        <f>TRIM(VLOOKUP(G223,ChangeList!$J$2:$L$21,2,FALSE))</f>
        <v>#N/A</v>
      </c>
      <c r="I223" t="str">
        <f t="shared" si="24"/>
        <v>Skip</v>
      </c>
      <c r="J223" s="1" t="str">
        <f t="shared" si="25"/>
        <v>29 / 231</v>
      </c>
      <c r="K223" t="str">
        <f t="shared" si="26"/>
        <v>Justin Upton LF | LAA</v>
      </c>
      <c r="L223" t="str">
        <f t="shared" si="27"/>
        <v>0 sec</v>
      </c>
      <c r="M223">
        <f t="shared" si="28"/>
        <v>611</v>
      </c>
      <c r="N223" t="str">
        <f t="shared" si="29"/>
        <v>#112 OF</v>
      </c>
      <c r="O223" s="1">
        <f t="shared" si="30"/>
        <v>29</v>
      </c>
      <c r="P223">
        <f t="shared" si="31"/>
        <v>231</v>
      </c>
    </row>
    <row r="224" spans="1:16" x14ac:dyDescent="0.25">
      <c r="A224" s="1" t="s">
        <v>443</v>
      </c>
      <c r="B224" t="s">
        <v>1275</v>
      </c>
      <c r="C224" t="s">
        <v>212</v>
      </c>
      <c r="D224">
        <v>1207</v>
      </c>
      <c r="E224" t="s">
        <v>1274</v>
      </c>
      <c r="F224" s="1">
        <v>30</v>
      </c>
      <c r="G224">
        <v>234</v>
      </c>
      <c r="H224" t="e">
        <f>TRIM(VLOOKUP(G224,ChangeList!$J$2:$L$21,2,FALSE))</f>
        <v>#N/A</v>
      </c>
      <c r="I224" t="str">
        <f t="shared" si="24"/>
        <v>Skip</v>
      </c>
      <c r="J224" s="1" t="str">
        <f t="shared" si="25"/>
        <v>30 / 234</v>
      </c>
      <c r="K224" t="str">
        <f t="shared" si="26"/>
        <v>Ryan Braun LF | MIL</v>
      </c>
      <c r="L224" t="str">
        <f t="shared" si="27"/>
        <v>0 sec</v>
      </c>
      <c r="M224">
        <f t="shared" si="28"/>
        <v>1207</v>
      </c>
      <c r="N224" t="str">
        <f t="shared" si="29"/>
        <v>#130 OF</v>
      </c>
      <c r="O224" s="1">
        <f t="shared" si="30"/>
        <v>30</v>
      </c>
      <c r="P224">
        <f t="shared" si="31"/>
        <v>234</v>
      </c>
    </row>
    <row r="225" spans="1:16" x14ac:dyDescent="0.25">
      <c r="A225" s="1" t="s">
        <v>445</v>
      </c>
      <c r="F225" s="1" t="s">
        <v>506</v>
      </c>
      <c r="G225" t="s">
        <v>507</v>
      </c>
      <c r="H225" t="e">
        <f>TRIM(VLOOKUP(G225,ChangeList!$J$2:$L$21,2,FALSE))</f>
        <v>#N/A</v>
      </c>
      <c r="I225" t="str">
        <f t="shared" si="24"/>
        <v>Skip</v>
      </c>
      <c r="J225" s="1" t="str">
        <f t="shared" si="25"/>
        <v>UP A CREEK W/O A TROUT</v>
      </c>
      <c r="K225" t="str">
        <f t="shared" si="26"/>
        <v/>
      </c>
      <c r="L225">
        <f t="shared" si="27"/>
        <v>0</v>
      </c>
      <c r="M225">
        <f t="shared" si="28"/>
        <v>0</v>
      </c>
      <c r="N225">
        <f t="shared" si="29"/>
        <v>0</v>
      </c>
      <c r="O225" s="1" t="str">
        <f t="shared" si="30"/>
        <v>UP A CREEK W</v>
      </c>
      <c r="P225" t="str">
        <f t="shared" si="31"/>
        <v>O A TROUT</v>
      </c>
    </row>
    <row r="226" spans="1:16" x14ac:dyDescent="0.25">
      <c r="A226" s="1" t="s">
        <v>1</v>
      </c>
      <c r="B226" t="s">
        <v>2</v>
      </c>
      <c r="C226" t="s">
        <v>3</v>
      </c>
      <c r="D226" t="s">
        <v>4</v>
      </c>
      <c r="E226" t="s">
        <v>5</v>
      </c>
      <c r="F226" s="1" t="s">
        <v>504</v>
      </c>
      <c r="G226" t="s">
        <v>505</v>
      </c>
      <c r="H226" t="e">
        <f>TRIM(VLOOKUP(G226,ChangeList!$J$2:$L$21,2,FALSE))</f>
        <v>#N/A</v>
      </c>
      <c r="I226" t="str">
        <f t="shared" si="24"/>
        <v>Skip</v>
      </c>
      <c r="J226" s="1" t="str">
        <f t="shared" si="25"/>
        <v>ROUND/PICK</v>
      </c>
      <c r="K226" t="str">
        <f t="shared" si="26"/>
        <v>PLAYER</v>
      </c>
      <c r="L226" t="str">
        <f t="shared" si="27"/>
        <v>ELAPSED TIME</v>
      </c>
      <c r="M226" t="str">
        <f t="shared" si="28"/>
        <v>ROTO RANK OVERALL</v>
      </c>
      <c r="N226" t="str">
        <f t="shared" si="29"/>
        <v>ROTO RANK POS</v>
      </c>
      <c r="O226" s="1" t="str">
        <f t="shared" si="30"/>
        <v>ROUND</v>
      </c>
      <c r="P226" t="str">
        <f t="shared" si="31"/>
        <v>PICK</v>
      </c>
    </row>
    <row r="227" spans="1:16" x14ac:dyDescent="0.25">
      <c r="A227" s="1" t="s">
        <v>446</v>
      </c>
      <c r="B227" t="s">
        <v>1603</v>
      </c>
      <c r="C227" t="s">
        <v>21</v>
      </c>
      <c r="D227">
        <v>351</v>
      </c>
      <c r="E227" t="s">
        <v>126</v>
      </c>
      <c r="F227" s="1">
        <v>1</v>
      </c>
      <c r="G227">
        <v>3</v>
      </c>
      <c r="H227" t="e">
        <f>TRIM(VLOOKUP(G227,ChangeList!$J$2:$L$21,2,FALSE))</f>
        <v>#N/A</v>
      </c>
      <c r="I227" t="str">
        <f t="shared" si="24"/>
        <v>Skip</v>
      </c>
      <c r="J227" s="1" t="str">
        <f t="shared" si="25"/>
        <v>1 / 3</v>
      </c>
      <c r="K227" t="str">
        <f t="shared" si="26"/>
        <v>Mike Trout CF | LAA</v>
      </c>
      <c r="L227" t="str">
        <f t="shared" si="27"/>
        <v>10 sec</v>
      </c>
      <c r="M227">
        <f t="shared" si="28"/>
        <v>351</v>
      </c>
      <c r="N227" t="str">
        <f t="shared" si="29"/>
        <v>#52 OF</v>
      </c>
      <c r="O227" s="1">
        <f t="shared" si="30"/>
        <v>1</v>
      </c>
      <c r="P227">
        <f t="shared" si="31"/>
        <v>3</v>
      </c>
    </row>
    <row r="228" spans="1:16" x14ac:dyDescent="0.25">
      <c r="A228" s="1" t="s">
        <v>448</v>
      </c>
      <c r="B228" t="s">
        <v>837</v>
      </c>
      <c r="C228" t="s">
        <v>157</v>
      </c>
      <c r="D228">
        <v>44</v>
      </c>
      <c r="E228" t="s">
        <v>449</v>
      </c>
      <c r="F228" s="1">
        <v>2</v>
      </c>
      <c r="G228">
        <v>14</v>
      </c>
      <c r="H228" t="e">
        <f>TRIM(VLOOKUP(G228,ChangeList!$J$2:$L$21,2,FALSE))</f>
        <v>#N/A</v>
      </c>
      <c r="I228" t="str">
        <f t="shared" si="24"/>
        <v>Skip</v>
      </c>
      <c r="J228" s="1" t="str">
        <f t="shared" si="25"/>
        <v>2 / 14</v>
      </c>
      <c r="K228" t="str">
        <f t="shared" si="26"/>
        <v>Jose Ramirez 3B | CLE</v>
      </c>
      <c r="L228" t="str">
        <f t="shared" si="27"/>
        <v>37 sec</v>
      </c>
      <c r="M228">
        <f t="shared" si="28"/>
        <v>44</v>
      </c>
      <c r="N228" t="str">
        <f t="shared" si="29"/>
        <v>#3 3B</v>
      </c>
      <c r="O228" s="1">
        <f t="shared" si="30"/>
        <v>2</v>
      </c>
      <c r="P228">
        <f t="shared" si="31"/>
        <v>14</v>
      </c>
    </row>
    <row r="229" spans="1:16" x14ac:dyDescent="0.25">
      <c r="A229" s="1" t="s">
        <v>450</v>
      </c>
      <c r="B229" t="s">
        <v>1584</v>
      </c>
      <c r="C229" t="s">
        <v>16</v>
      </c>
      <c r="D229">
        <v>91</v>
      </c>
      <c r="E229" t="s">
        <v>76</v>
      </c>
      <c r="F229" s="1">
        <v>3</v>
      </c>
      <c r="G229">
        <v>19</v>
      </c>
      <c r="H229" t="e">
        <f>TRIM(VLOOKUP(G229,ChangeList!$J$2:$L$21,2,FALSE))</f>
        <v>#N/A</v>
      </c>
      <c r="I229" t="str">
        <f t="shared" si="24"/>
        <v>Skip</v>
      </c>
      <c r="J229" s="1" t="str">
        <f t="shared" si="25"/>
        <v>3 / 19</v>
      </c>
      <c r="K229" t="str">
        <f t="shared" si="26"/>
        <v>Max Scherzer SP | WAS</v>
      </c>
      <c r="L229" t="str">
        <f t="shared" si="27"/>
        <v>16 sec</v>
      </c>
      <c r="M229">
        <f t="shared" si="28"/>
        <v>91</v>
      </c>
      <c r="N229" t="str">
        <f t="shared" si="29"/>
        <v>#65 P</v>
      </c>
      <c r="O229" s="1">
        <f t="shared" si="30"/>
        <v>3</v>
      </c>
      <c r="P229">
        <f t="shared" si="31"/>
        <v>19</v>
      </c>
    </row>
    <row r="230" spans="1:16" x14ac:dyDescent="0.25">
      <c r="A230" s="1" t="s">
        <v>452</v>
      </c>
      <c r="B230" t="s">
        <v>880</v>
      </c>
      <c r="C230" t="s">
        <v>453</v>
      </c>
      <c r="D230">
        <v>512</v>
      </c>
      <c r="E230" t="s">
        <v>1568</v>
      </c>
      <c r="F230" s="1">
        <v>4</v>
      </c>
      <c r="G230">
        <v>30</v>
      </c>
      <c r="H230" t="e">
        <f>TRIM(VLOOKUP(G230,ChangeList!$J$2:$L$21,2,FALSE))</f>
        <v>#N/A</v>
      </c>
      <c r="I230" t="str">
        <f t="shared" si="24"/>
        <v>Skip</v>
      </c>
      <c r="J230" s="1" t="str">
        <f t="shared" si="25"/>
        <v>4 / 30</v>
      </c>
      <c r="K230" t="str">
        <f t="shared" si="26"/>
        <v>Pete Alonso 1B | NYM</v>
      </c>
      <c r="L230" t="str">
        <f t="shared" si="27"/>
        <v>3 min 47 sec</v>
      </c>
      <c r="M230">
        <f t="shared" si="28"/>
        <v>512</v>
      </c>
      <c r="N230" t="str">
        <f t="shared" si="29"/>
        <v>#32 1B</v>
      </c>
      <c r="O230" s="1">
        <f t="shared" si="30"/>
        <v>4</v>
      </c>
      <c r="P230">
        <f t="shared" si="31"/>
        <v>30</v>
      </c>
    </row>
    <row r="231" spans="1:16" x14ac:dyDescent="0.25">
      <c r="A231" s="1" t="s">
        <v>454</v>
      </c>
      <c r="B231" t="s">
        <v>1561</v>
      </c>
      <c r="C231" t="s">
        <v>13</v>
      </c>
      <c r="D231">
        <v>1205</v>
      </c>
      <c r="E231" t="s">
        <v>1560</v>
      </c>
      <c r="F231" s="1">
        <v>5</v>
      </c>
      <c r="G231">
        <v>35</v>
      </c>
      <c r="H231" t="e">
        <f>TRIM(VLOOKUP(G231,ChangeList!$J$2:$L$21,2,FALSE))</f>
        <v>#N/A</v>
      </c>
      <c r="I231" t="str">
        <f t="shared" si="24"/>
        <v>Skip</v>
      </c>
      <c r="J231" s="1" t="str">
        <f t="shared" si="25"/>
        <v>5 / 35</v>
      </c>
      <c r="K231" t="str">
        <f t="shared" si="26"/>
        <v>Charlie Morton SP | TB</v>
      </c>
      <c r="L231" t="str">
        <f t="shared" si="27"/>
        <v>11 sec</v>
      </c>
      <c r="M231">
        <f t="shared" si="28"/>
        <v>1205</v>
      </c>
      <c r="N231" t="str">
        <f t="shared" si="29"/>
        <v>#922 P</v>
      </c>
      <c r="O231" s="1">
        <f t="shared" si="30"/>
        <v>5</v>
      </c>
      <c r="P231">
        <f t="shared" si="31"/>
        <v>35</v>
      </c>
    </row>
    <row r="232" spans="1:16" x14ac:dyDescent="0.25">
      <c r="A232" s="1" t="s">
        <v>456</v>
      </c>
      <c r="B232" t="s">
        <v>1547</v>
      </c>
      <c r="C232" t="s">
        <v>32</v>
      </c>
      <c r="D232">
        <v>673</v>
      </c>
      <c r="E232" t="s">
        <v>1546</v>
      </c>
      <c r="F232" s="1">
        <v>6</v>
      </c>
      <c r="G232">
        <v>46</v>
      </c>
      <c r="H232" t="e">
        <f>TRIM(VLOOKUP(G232,ChangeList!$J$2:$L$21,2,FALSE))</f>
        <v>#N/A</v>
      </c>
      <c r="I232" t="str">
        <f t="shared" si="24"/>
        <v>Skip</v>
      </c>
      <c r="J232" s="1" t="str">
        <f t="shared" si="25"/>
        <v>6 / 46</v>
      </c>
      <c r="K232" t="str">
        <f t="shared" si="26"/>
        <v>Clayton Kershaw SP | LAD</v>
      </c>
      <c r="L232" t="str">
        <f t="shared" si="27"/>
        <v>47 sec</v>
      </c>
      <c r="M232">
        <f t="shared" si="28"/>
        <v>673</v>
      </c>
      <c r="N232" t="str">
        <f t="shared" si="29"/>
        <v>#453 P</v>
      </c>
      <c r="O232" s="1">
        <f t="shared" si="30"/>
        <v>6</v>
      </c>
      <c r="P232">
        <f t="shared" si="31"/>
        <v>46</v>
      </c>
    </row>
    <row r="233" spans="1:16" x14ac:dyDescent="0.25">
      <c r="A233" s="1" t="s">
        <v>458</v>
      </c>
      <c r="B233" t="s">
        <v>915</v>
      </c>
      <c r="C233" t="s">
        <v>125</v>
      </c>
      <c r="D233">
        <v>558</v>
      </c>
      <c r="E233" t="s">
        <v>1538</v>
      </c>
      <c r="F233" s="1">
        <v>7</v>
      </c>
      <c r="G233">
        <v>51</v>
      </c>
      <c r="H233" t="str">
        <f>TRIM(VLOOKUP(G233,ChangeList!$J$2:$L$21,2,FALSE))</f>
        <v>Dansby Swanson SS | ATL</v>
      </c>
      <c r="I233" t="str">
        <f t="shared" si="24"/>
        <v>Dansby Swanson SS | ATL</v>
      </c>
      <c r="J233" s="1" t="str">
        <f t="shared" si="25"/>
        <v>7 / 51</v>
      </c>
      <c r="K233" t="str">
        <f t="shared" si="26"/>
        <v>Dansby Swanson SS | ATL</v>
      </c>
      <c r="L233" t="str">
        <f t="shared" si="27"/>
        <v>12 sec</v>
      </c>
      <c r="M233">
        <f t="shared" si="28"/>
        <v>558</v>
      </c>
      <c r="N233" t="str">
        <f t="shared" si="29"/>
        <v>#33 SS</v>
      </c>
      <c r="O233" s="1">
        <f t="shared" si="30"/>
        <v>7</v>
      </c>
      <c r="P233">
        <f t="shared" si="31"/>
        <v>51</v>
      </c>
    </row>
    <row r="234" spans="1:16" x14ac:dyDescent="0.25">
      <c r="A234" s="1" t="s">
        <v>459</v>
      </c>
      <c r="B234" t="s">
        <v>1519</v>
      </c>
      <c r="C234" t="s">
        <v>61</v>
      </c>
      <c r="D234">
        <v>420</v>
      </c>
      <c r="E234" t="s">
        <v>497</v>
      </c>
      <c r="F234" s="1">
        <v>8</v>
      </c>
      <c r="G234">
        <v>62</v>
      </c>
      <c r="H234" t="e">
        <f>TRIM(VLOOKUP(G234,ChangeList!$J$2:$L$21,2,FALSE))</f>
        <v>#N/A</v>
      </c>
      <c r="I234" t="str">
        <f t="shared" si="24"/>
        <v>Skip</v>
      </c>
      <c r="J234" s="1" t="str">
        <f t="shared" si="25"/>
        <v>8 / 62</v>
      </c>
      <c r="K234" t="str">
        <f t="shared" si="26"/>
        <v>Victor Robles CF | WAS</v>
      </c>
      <c r="L234" t="str">
        <f t="shared" si="27"/>
        <v>9 sec</v>
      </c>
      <c r="M234">
        <f t="shared" si="28"/>
        <v>420</v>
      </c>
      <c r="N234" t="str">
        <f t="shared" si="29"/>
        <v>#68 OF</v>
      </c>
      <c r="O234" s="1">
        <f t="shared" si="30"/>
        <v>8</v>
      </c>
      <c r="P234">
        <f t="shared" si="31"/>
        <v>62</v>
      </c>
    </row>
    <row r="235" spans="1:16" x14ac:dyDescent="0.25">
      <c r="A235" s="1" t="s">
        <v>461</v>
      </c>
      <c r="B235" t="s">
        <v>882</v>
      </c>
      <c r="C235" t="s">
        <v>462</v>
      </c>
      <c r="D235">
        <v>510</v>
      </c>
      <c r="E235" t="s">
        <v>1511</v>
      </c>
      <c r="F235" s="1">
        <v>9</v>
      </c>
      <c r="G235">
        <v>67</v>
      </c>
      <c r="H235" t="e">
        <f>TRIM(VLOOKUP(G235,ChangeList!$J$2:$L$21,2,FALSE))</f>
        <v>#N/A</v>
      </c>
      <c r="I235" t="str">
        <f t="shared" si="24"/>
        <v>Skip</v>
      </c>
      <c r="J235" s="1" t="str">
        <f t="shared" si="25"/>
        <v>9 / 67</v>
      </c>
      <c r="K235" t="str">
        <f t="shared" si="26"/>
        <v>Matt Olson 1B | OAK</v>
      </c>
      <c r="L235" t="str">
        <f t="shared" si="27"/>
        <v>23 sec</v>
      </c>
      <c r="M235">
        <f t="shared" si="28"/>
        <v>510</v>
      </c>
      <c r="N235" t="str">
        <f t="shared" si="29"/>
        <v>#31 1B</v>
      </c>
      <c r="O235" s="1">
        <f t="shared" si="30"/>
        <v>9</v>
      </c>
      <c r="P235">
        <f t="shared" si="31"/>
        <v>67</v>
      </c>
    </row>
    <row r="236" spans="1:16" x14ac:dyDescent="0.25">
      <c r="A236" s="1" t="s">
        <v>463</v>
      </c>
      <c r="B236" t="s">
        <v>1497</v>
      </c>
      <c r="C236" t="s">
        <v>326</v>
      </c>
      <c r="D236">
        <v>298</v>
      </c>
      <c r="E236" t="s">
        <v>377</v>
      </c>
      <c r="F236" s="1">
        <v>10</v>
      </c>
      <c r="G236">
        <v>78</v>
      </c>
      <c r="H236" t="e">
        <f>TRIM(VLOOKUP(G236,ChangeList!$J$2:$L$21,2,FALSE))</f>
        <v>#N/A</v>
      </c>
      <c r="I236" t="str">
        <f t="shared" si="24"/>
        <v>Skip</v>
      </c>
      <c r="J236" s="1" t="str">
        <f t="shared" si="25"/>
        <v>10 / 78</v>
      </c>
      <c r="K236" t="str">
        <f t="shared" si="26"/>
        <v>Max Kepler RF | MIN</v>
      </c>
      <c r="L236" t="str">
        <f t="shared" si="27"/>
        <v>25 sec</v>
      </c>
      <c r="M236">
        <f t="shared" si="28"/>
        <v>298</v>
      </c>
      <c r="N236" t="str">
        <f t="shared" si="29"/>
        <v>#45 OF</v>
      </c>
      <c r="O236" s="1">
        <f t="shared" si="30"/>
        <v>10</v>
      </c>
      <c r="P236">
        <f t="shared" si="31"/>
        <v>78</v>
      </c>
    </row>
    <row r="237" spans="1:16" x14ac:dyDescent="0.25">
      <c r="A237" s="1" t="s">
        <v>465</v>
      </c>
      <c r="B237" t="s">
        <v>1493</v>
      </c>
      <c r="C237" t="s">
        <v>13</v>
      </c>
      <c r="D237">
        <v>174</v>
      </c>
      <c r="E237" t="s">
        <v>1492</v>
      </c>
      <c r="F237" s="1">
        <v>11</v>
      </c>
      <c r="G237">
        <v>83</v>
      </c>
      <c r="H237" t="e">
        <f>TRIM(VLOOKUP(G237,ChangeList!$J$2:$L$21,2,FALSE))</f>
        <v>#N/A</v>
      </c>
      <c r="I237" t="str">
        <f t="shared" si="24"/>
        <v>Skip</v>
      </c>
      <c r="J237" s="1" t="str">
        <f t="shared" si="25"/>
        <v>11 / 83</v>
      </c>
      <c r="K237" t="str">
        <f t="shared" si="26"/>
        <v>Manny Machado 3B | SD</v>
      </c>
      <c r="L237" t="str">
        <f t="shared" si="27"/>
        <v>11 sec</v>
      </c>
      <c r="M237">
        <f t="shared" si="28"/>
        <v>174</v>
      </c>
      <c r="N237" t="str">
        <f t="shared" si="29"/>
        <v>#12 3B</v>
      </c>
      <c r="O237" s="1">
        <f t="shared" si="30"/>
        <v>11</v>
      </c>
      <c r="P237">
        <f t="shared" si="31"/>
        <v>83</v>
      </c>
    </row>
    <row r="238" spans="1:16" x14ac:dyDescent="0.25">
      <c r="A238" s="1" t="s">
        <v>467</v>
      </c>
      <c r="B238" t="s">
        <v>1479</v>
      </c>
      <c r="C238" t="s">
        <v>198</v>
      </c>
      <c r="D238">
        <v>60</v>
      </c>
      <c r="E238" t="s">
        <v>154</v>
      </c>
      <c r="F238" s="1">
        <v>12</v>
      </c>
      <c r="G238">
        <v>94</v>
      </c>
      <c r="H238" t="e">
        <f>TRIM(VLOOKUP(G238,ChangeList!$J$2:$L$21,2,FALSE))</f>
        <v>#N/A</v>
      </c>
      <c r="I238" t="str">
        <f t="shared" si="24"/>
        <v>Skip</v>
      </c>
      <c r="J238" s="1" t="str">
        <f t="shared" si="25"/>
        <v>12 / 94</v>
      </c>
      <c r="K238" t="str">
        <f t="shared" si="26"/>
        <v>Luis Robert CF | CHW</v>
      </c>
      <c r="L238" t="str">
        <f t="shared" si="27"/>
        <v>34 sec</v>
      </c>
      <c r="M238">
        <f t="shared" si="28"/>
        <v>60</v>
      </c>
      <c r="N238" t="str">
        <f t="shared" si="29"/>
        <v>#10 OF</v>
      </c>
      <c r="O238" s="1">
        <f t="shared" si="30"/>
        <v>12</v>
      </c>
      <c r="P238">
        <f t="shared" si="31"/>
        <v>94</v>
      </c>
    </row>
    <row r="239" spans="1:16" x14ac:dyDescent="0.25">
      <c r="A239" s="1" t="s">
        <v>469</v>
      </c>
      <c r="B239" t="s">
        <v>1473</v>
      </c>
      <c r="C239" t="s">
        <v>470</v>
      </c>
      <c r="D239">
        <v>223</v>
      </c>
      <c r="E239" t="s">
        <v>253</v>
      </c>
      <c r="F239" s="1">
        <v>13</v>
      </c>
      <c r="G239">
        <v>99</v>
      </c>
      <c r="H239" t="e">
        <f>TRIM(VLOOKUP(G239,ChangeList!$J$2:$L$21,2,FALSE))</f>
        <v>#N/A</v>
      </c>
      <c r="I239" t="str">
        <f t="shared" si="24"/>
        <v>Skip</v>
      </c>
      <c r="J239" s="1" t="str">
        <f t="shared" si="25"/>
        <v>13 / 99</v>
      </c>
      <c r="K239" t="str">
        <f t="shared" si="26"/>
        <v>Ramon Laureano CF | OAK</v>
      </c>
      <c r="L239" t="str">
        <f t="shared" si="27"/>
        <v>36 sec</v>
      </c>
      <c r="M239">
        <f t="shared" si="28"/>
        <v>223</v>
      </c>
      <c r="N239" t="str">
        <f t="shared" si="29"/>
        <v>#37 OF</v>
      </c>
      <c r="O239" s="1">
        <f t="shared" si="30"/>
        <v>13</v>
      </c>
      <c r="P239">
        <f t="shared" si="31"/>
        <v>99</v>
      </c>
    </row>
    <row r="240" spans="1:16" x14ac:dyDescent="0.25">
      <c r="A240" s="1" t="s">
        <v>472</v>
      </c>
      <c r="B240" t="s">
        <v>1459</v>
      </c>
      <c r="C240" t="s">
        <v>63</v>
      </c>
      <c r="D240">
        <v>213</v>
      </c>
      <c r="E240" t="s">
        <v>1458</v>
      </c>
      <c r="F240" s="1">
        <v>14</v>
      </c>
      <c r="G240">
        <v>110</v>
      </c>
      <c r="H240" t="e">
        <f>TRIM(VLOOKUP(G240,ChangeList!$J$2:$L$21,2,FALSE))</f>
        <v>#N/A</v>
      </c>
      <c r="I240" t="str">
        <f t="shared" si="24"/>
        <v>Skip</v>
      </c>
      <c r="J240" s="1" t="str">
        <f t="shared" si="25"/>
        <v>14 / 110</v>
      </c>
      <c r="K240" t="str">
        <f t="shared" si="26"/>
        <v>Kenley Jansen RP | LAD</v>
      </c>
      <c r="L240" t="str">
        <f t="shared" si="27"/>
        <v>19 sec</v>
      </c>
      <c r="M240">
        <f t="shared" si="28"/>
        <v>213</v>
      </c>
      <c r="N240" t="str">
        <f t="shared" si="29"/>
        <v>#146 P</v>
      </c>
      <c r="O240" s="1">
        <f t="shared" si="30"/>
        <v>14</v>
      </c>
      <c r="P240">
        <f t="shared" si="31"/>
        <v>110</v>
      </c>
    </row>
    <row r="241" spans="1:16" x14ac:dyDescent="0.25">
      <c r="A241" s="1" t="s">
        <v>474</v>
      </c>
      <c r="B241" t="s">
        <v>1451</v>
      </c>
      <c r="C241" t="s">
        <v>61</v>
      </c>
      <c r="D241">
        <v>158</v>
      </c>
      <c r="E241" t="s">
        <v>466</v>
      </c>
      <c r="F241" s="1">
        <v>15</v>
      </c>
      <c r="G241">
        <v>115</v>
      </c>
      <c r="H241" t="e">
        <f>TRIM(VLOOKUP(G241,ChangeList!$J$2:$L$21,2,FALSE))</f>
        <v>#N/A</v>
      </c>
      <c r="I241" t="str">
        <f t="shared" si="24"/>
        <v>Skip</v>
      </c>
      <c r="J241" s="1" t="str">
        <f t="shared" si="25"/>
        <v>15 / 115</v>
      </c>
      <c r="K241" t="str">
        <f t="shared" si="26"/>
        <v>Mike Moustakas 3B | CIN</v>
      </c>
      <c r="L241" t="str">
        <f t="shared" si="27"/>
        <v>9 sec</v>
      </c>
      <c r="M241">
        <f t="shared" si="28"/>
        <v>158</v>
      </c>
      <c r="N241" t="str">
        <f t="shared" si="29"/>
        <v>#11 3B</v>
      </c>
      <c r="O241" s="1">
        <f t="shared" si="30"/>
        <v>15</v>
      </c>
      <c r="P241">
        <f t="shared" si="31"/>
        <v>115</v>
      </c>
    </row>
    <row r="242" spans="1:16" x14ac:dyDescent="0.25">
      <c r="A242" s="1" t="s">
        <v>476</v>
      </c>
      <c r="B242" t="s">
        <v>1437</v>
      </c>
      <c r="C242" t="s">
        <v>157</v>
      </c>
      <c r="D242">
        <v>15</v>
      </c>
      <c r="E242" t="s">
        <v>277</v>
      </c>
      <c r="F242" s="1">
        <v>16</v>
      </c>
      <c r="G242">
        <v>126</v>
      </c>
      <c r="H242" t="e">
        <f>TRIM(VLOOKUP(G242,ChangeList!$J$2:$L$21,2,FALSE))</f>
        <v>#N/A</v>
      </c>
      <c r="I242" t="str">
        <f t="shared" si="24"/>
        <v>Skip</v>
      </c>
      <c r="J242" s="1" t="str">
        <f t="shared" si="25"/>
        <v>16 / 126</v>
      </c>
      <c r="K242" t="str">
        <f t="shared" si="26"/>
        <v>Max Fried SP | ATL</v>
      </c>
      <c r="L242" t="str">
        <f t="shared" si="27"/>
        <v>37 sec</v>
      </c>
      <c r="M242">
        <f t="shared" si="28"/>
        <v>15</v>
      </c>
      <c r="N242" t="str">
        <f t="shared" si="29"/>
        <v>#12 P</v>
      </c>
      <c r="O242" s="1">
        <f t="shared" si="30"/>
        <v>16</v>
      </c>
      <c r="P242">
        <f t="shared" si="31"/>
        <v>126</v>
      </c>
    </row>
    <row r="243" spans="1:16" x14ac:dyDescent="0.25">
      <c r="A243" s="1" t="s">
        <v>478</v>
      </c>
      <c r="B243" t="s">
        <v>1430</v>
      </c>
      <c r="C243" t="s">
        <v>53</v>
      </c>
      <c r="D243">
        <v>446</v>
      </c>
      <c r="E243" t="s">
        <v>1429</v>
      </c>
      <c r="F243" s="1">
        <v>17</v>
      </c>
      <c r="G243">
        <v>131</v>
      </c>
      <c r="H243" t="e">
        <f>TRIM(VLOOKUP(G243,ChangeList!$J$2:$L$21,2,FALSE))</f>
        <v>#N/A</v>
      </c>
      <c r="I243" t="str">
        <f t="shared" si="24"/>
        <v>Skip</v>
      </c>
      <c r="J243" s="1" t="str">
        <f t="shared" si="25"/>
        <v>17 / 131</v>
      </c>
      <c r="K243" t="str">
        <f t="shared" si="26"/>
        <v>Brad Hand RP | CLE</v>
      </c>
      <c r="L243" t="str">
        <f t="shared" si="27"/>
        <v>29 sec</v>
      </c>
      <c r="M243">
        <f t="shared" si="28"/>
        <v>446</v>
      </c>
      <c r="N243" t="str">
        <f t="shared" si="29"/>
        <v>#300 P</v>
      </c>
      <c r="O243" s="1">
        <f t="shared" si="30"/>
        <v>17</v>
      </c>
      <c r="P243">
        <f t="shared" si="31"/>
        <v>131</v>
      </c>
    </row>
    <row r="244" spans="1:16" x14ac:dyDescent="0.25">
      <c r="A244" s="1" t="s">
        <v>480</v>
      </c>
      <c r="B244" t="s">
        <v>1412</v>
      </c>
      <c r="C244" t="s">
        <v>35</v>
      </c>
      <c r="D244">
        <v>86</v>
      </c>
      <c r="E244" t="s">
        <v>300</v>
      </c>
      <c r="F244" s="1">
        <v>18</v>
      </c>
      <c r="G244">
        <v>142</v>
      </c>
      <c r="H244" t="e">
        <f>TRIM(VLOOKUP(G244,ChangeList!$J$2:$L$21,2,FALSE))</f>
        <v>#N/A</v>
      </c>
      <c r="I244" t="str">
        <f t="shared" si="24"/>
        <v>Skip</v>
      </c>
      <c r="J244" s="1" t="str">
        <f t="shared" si="25"/>
        <v>18 / 142</v>
      </c>
      <c r="K244" t="str">
        <f t="shared" si="26"/>
        <v>Zack Wheeler SP | PHI</v>
      </c>
      <c r="L244" t="str">
        <f t="shared" si="27"/>
        <v>22 sec</v>
      </c>
      <c r="M244">
        <f t="shared" si="28"/>
        <v>86</v>
      </c>
      <c r="N244" t="str">
        <f t="shared" si="29"/>
        <v>#60 P</v>
      </c>
      <c r="O244" s="1">
        <f t="shared" si="30"/>
        <v>18</v>
      </c>
      <c r="P244">
        <f t="shared" si="31"/>
        <v>142</v>
      </c>
    </row>
    <row r="245" spans="1:16" x14ac:dyDescent="0.25">
      <c r="A245" s="1" t="s">
        <v>482</v>
      </c>
      <c r="B245" t="s">
        <v>853</v>
      </c>
      <c r="C245" t="s">
        <v>326</v>
      </c>
      <c r="D245">
        <v>642</v>
      </c>
      <c r="E245" t="s">
        <v>1403</v>
      </c>
      <c r="F245" s="1">
        <v>19</v>
      </c>
      <c r="G245">
        <v>147</v>
      </c>
      <c r="H245" t="e">
        <f>TRIM(VLOOKUP(G245,ChangeList!$J$2:$L$21,2,FALSE))</f>
        <v>#N/A</v>
      </c>
      <c r="I245" t="str">
        <f t="shared" si="24"/>
        <v>Skip</v>
      </c>
      <c r="J245" s="1" t="str">
        <f t="shared" si="25"/>
        <v>19 / 147</v>
      </c>
      <c r="K245" t="str">
        <f t="shared" si="26"/>
        <v>Will Smith C | LAD</v>
      </c>
      <c r="L245" t="str">
        <f t="shared" si="27"/>
        <v>25 sec</v>
      </c>
      <c r="M245">
        <f t="shared" si="28"/>
        <v>642</v>
      </c>
      <c r="N245" t="str">
        <f t="shared" si="29"/>
        <v>#24 C</v>
      </c>
      <c r="O245" s="1">
        <f t="shared" si="30"/>
        <v>19</v>
      </c>
      <c r="P245">
        <f t="shared" si="31"/>
        <v>147</v>
      </c>
    </row>
    <row r="246" spans="1:16" x14ac:dyDescent="0.25">
      <c r="A246" s="1" t="s">
        <v>484</v>
      </c>
      <c r="B246" t="s">
        <v>1390</v>
      </c>
      <c r="C246" t="s">
        <v>40</v>
      </c>
      <c r="D246">
        <v>266</v>
      </c>
      <c r="E246" t="s">
        <v>1389</v>
      </c>
      <c r="F246" s="1">
        <v>20</v>
      </c>
      <c r="G246">
        <v>158</v>
      </c>
      <c r="H246" t="e">
        <f>TRIM(VLOOKUP(G246,ChangeList!$J$2:$L$21,2,FALSE))</f>
        <v>#N/A</v>
      </c>
      <c r="I246" t="str">
        <f t="shared" si="24"/>
        <v>Skip</v>
      </c>
      <c r="J246" s="1" t="str">
        <f t="shared" si="25"/>
        <v>20 / 158</v>
      </c>
      <c r="K246" t="str">
        <f t="shared" si="26"/>
        <v>Brandon Workman RP | BOS</v>
      </c>
      <c r="L246" t="str">
        <f t="shared" si="27"/>
        <v>42 sec</v>
      </c>
      <c r="M246">
        <f t="shared" si="28"/>
        <v>266</v>
      </c>
      <c r="N246" t="str">
        <f t="shared" si="29"/>
        <v>#184 P</v>
      </c>
      <c r="O246" s="1">
        <f t="shared" si="30"/>
        <v>20</v>
      </c>
      <c r="P246">
        <f t="shared" si="31"/>
        <v>158</v>
      </c>
    </row>
    <row r="247" spans="1:16" x14ac:dyDescent="0.25">
      <c r="A247" s="1" t="s">
        <v>486</v>
      </c>
      <c r="B247" t="s">
        <v>1381</v>
      </c>
      <c r="C247" t="s">
        <v>125</v>
      </c>
      <c r="D247">
        <v>1828</v>
      </c>
      <c r="E247" t="s">
        <v>1380</v>
      </c>
      <c r="F247" s="1">
        <v>21</v>
      </c>
      <c r="G247">
        <v>163</v>
      </c>
      <c r="H247" t="e">
        <f>TRIM(VLOOKUP(G247,ChangeList!$J$2:$L$21,2,FALSE))</f>
        <v>#N/A</v>
      </c>
      <c r="I247" t="str">
        <f t="shared" si="24"/>
        <v>Skip</v>
      </c>
      <c r="J247" s="1" t="str">
        <f t="shared" si="25"/>
        <v>21 / 163</v>
      </c>
      <c r="K247" t="str">
        <f t="shared" si="26"/>
        <v>Khris Davis DH | OAK</v>
      </c>
      <c r="L247" t="str">
        <f t="shared" si="27"/>
        <v>12 sec</v>
      </c>
      <c r="M247">
        <f t="shared" si="28"/>
        <v>1828</v>
      </c>
      <c r="N247" t="str">
        <f t="shared" si="29"/>
        <v>#861 U</v>
      </c>
      <c r="O247" s="1">
        <f t="shared" si="30"/>
        <v>21</v>
      </c>
      <c r="P247">
        <f t="shared" si="31"/>
        <v>163</v>
      </c>
    </row>
    <row r="248" spans="1:16" x14ac:dyDescent="0.25">
      <c r="A248" s="1" t="s">
        <v>488</v>
      </c>
      <c r="B248" t="s">
        <v>1366</v>
      </c>
      <c r="C248" t="s">
        <v>48</v>
      </c>
      <c r="D248">
        <v>600</v>
      </c>
      <c r="E248" t="s">
        <v>1365</v>
      </c>
      <c r="F248" s="1">
        <v>22</v>
      </c>
      <c r="G248">
        <v>174</v>
      </c>
      <c r="H248" t="str">
        <f>TRIM(VLOOKUP(G248,ChangeList!$J$2:$L$21,2,FALSE))</f>
        <v>Kyle Lewis RF | SEA</v>
      </c>
      <c r="I248" t="str">
        <f t="shared" si="24"/>
        <v>Kyle Lewis RF | SEA</v>
      </c>
      <c r="J248" s="1" t="str">
        <f t="shared" si="25"/>
        <v>22 / 174</v>
      </c>
      <c r="K248" t="str">
        <f t="shared" si="26"/>
        <v>Kyle Lewis RF | SEA</v>
      </c>
      <c r="L248" t="str">
        <f t="shared" si="27"/>
        <v>7 sec</v>
      </c>
      <c r="M248">
        <f t="shared" si="28"/>
        <v>600</v>
      </c>
      <c r="N248" t="str">
        <f t="shared" si="29"/>
        <v>#380 P</v>
      </c>
      <c r="O248" s="1">
        <f t="shared" si="30"/>
        <v>22</v>
      </c>
      <c r="P248">
        <f t="shared" si="31"/>
        <v>174</v>
      </c>
    </row>
    <row r="249" spans="1:16" x14ac:dyDescent="0.25">
      <c r="A249" s="1" t="s">
        <v>490</v>
      </c>
      <c r="B249" t="s">
        <v>1357</v>
      </c>
      <c r="C249" t="s">
        <v>21</v>
      </c>
      <c r="D249">
        <v>1833</v>
      </c>
      <c r="E249" t="s">
        <v>1356</v>
      </c>
      <c r="F249" s="1">
        <v>23</v>
      </c>
      <c r="G249">
        <v>179</v>
      </c>
      <c r="H249" t="str">
        <f>TRIM(VLOOKUP(G249,ChangeList!$J$2:$L$21,2,FALSE))</f>
        <v>Joe Jimenez RP | DET</v>
      </c>
      <c r="I249" t="str">
        <f t="shared" si="24"/>
        <v>Joe Jimenez RP | DET</v>
      </c>
      <c r="J249" s="1" t="str">
        <f t="shared" si="25"/>
        <v>23 / 179</v>
      </c>
      <c r="K249" t="str">
        <f t="shared" si="26"/>
        <v>Joe Jimenez RP | DET</v>
      </c>
      <c r="L249" t="str">
        <f t="shared" si="27"/>
        <v>10 sec</v>
      </c>
      <c r="M249">
        <f t="shared" si="28"/>
        <v>1833</v>
      </c>
      <c r="N249" t="str">
        <f t="shared" si="29"/>
        <v>#971 P</v>
      </c>
      <c r="O249" s="1">
        <f t="shared" si="30"/>
        <v>23</v>
      </c>
      <c r="P249">
        <f t="shared" si="31"/>
        <v>179</v>
      </c>
    </row>
    <row r="250" spans="1:16" x14ac:dyDescent="0.25">
      <c r="A250" s="1" t="s">
        <v>492</v>
      </c>
      <c r="B250" t="s">
        <v>1338</v>
      </c>
      <c r="C250" t="s">
        <v>21</v>
      </c>
      <c r="D250">
        <v>561</v>
      </c>
      <c r="E250" t="s">
        <v>1337</v>
      </c>
      <c r="F250" s="1">
        <v>24</v>
      </c>
      <c r="G250">
        <v>190</v>
      </c>
      <c r="H250" t="e">
        <f>TRIM(VLOOKUP(G250,ChangeList!$J$2:$L$21,2,FALSE))</f>
        <v>#N/A</v>
      </c>
      <c r="I250" t="str">
        <f t="shared" si="24"/>
        <v>Skip</v>
      </c>
      <c r="J250" s="1" t="str">
        <f t="shared" si="25"/>
        <v>24 / 190</v>
      </c>
      <c r="K250" t="str">
        <f t="shared" si="26"/>
        <v>Sam Hilliard CF | COL</v>
      </c>
      <c r="L250" t="str">
        <f t="shared" si="27"/>
        <v>10 sec</v>
      </c>
      <c r="M250">
        <f t="shared" si="28"/>
        <v>561</v>
      </c>
      <c r="N250" t="str">
        <f t="shared" si="29"/>
        <v>#96 OF</v>
      </c>
      <c r="O250" s="1">
        <f t="shared" si="30"/>
        <v>24</v>
      </c>
      <c r="P250">
        <f t="shared" si="31"/>
        <v>190</v>
      </c>
    </row>
    <row r="251" spans="1:16" x14ac:dyDescent="0.25">
      <c r="A251" s="1" t="s">
        <v>494</v>
      </c>
      <c r="B251" t="s">
        <v>1224</v>
      </c>
      <c r="C251" t="s">
        <v>21</v>
      </c>
      <c r="D251">
        <v>1719</v>
      </c>
      <c r="E251" t="s">
        <v>1330</v>
      </c>
      <c r="F251" s="1">
        <v>25</v>
      </c>
      <c r="G251">
        <v>195</v>
      </c>
      <c r="H251" t="str">
        <f>TRIM(VLOOKUP(G251,ChangeList!$J$2:$L$21,2,FALSE))</f>
        <v>Brandon Lowe 2B | TB</v>
      </c>
      <c r="I251" t="str">
        <f t="shared" si="24"/>
        <v>Brandon Lowe 2B | TB</v>
      </c>
      <c r="J251" s="1" t="str">
        <f t="shared" si="25"/>
        <v>25 / 195</v>
      </c>
      <c r="K251" t="str">
        <f t="shared" si="26"/>
        <v>Brandon Lowe 2B | TB</v>
      </c>
      <c r="L251" t="str">
        <f t="shared" si="27"/>
        <v>10 sec</v>
      </c>
      <c r="M251">
        <f t="shared" si="28"/>
        <v>1719</v>
      </c>
      <c r="N251" t="str">
        <f t="shared" si="29"/>
        <v>#782 U</v>
      </c>
      <c r="O251" s="1">
        <f t="shared" si="30"/>
        <v>25</v>
      </c>
      <c r="P251">
        <f t="shared" si="31"/>
        <v>195</v>
      </c>
    </row>
    <row r="252" spans="1:16" x14ac:dyDescent="0.25">
      <c r="A252" s="1" t="s">
        <v>496</v>
      </c>
      <c r="B252" t="s">
        <v>1310</v>
      </c>
      <c r="C252" t="s">
        <v>48</v>
      </c>
      <c r="D252">
        <v>20</v>
      </c>
      <c r="E252" t="s">
        <v>330</v>
      </c>
      <c r="F252" s="1">
        <v>26</v>
      </c>
      <c r="G252">
        <v>206</v>
      </c>
      <c r="H252" t="e">
        <f>TRIM(VLOOKUP(G252,ChangeList!$J$2:$L$21,2,FALSE))</f>
        <v>#N/A</v>
      </c>
      <c r="I252" t="str">
        <f t="shared" si="24"/>
        <v>Skip</v>
      </c>
      <c r="J252" s="1" t="str">
        <f t="shared" si="25"/>
        <v>26 / 206</v>
      </c>
      <c r="K252" t="str">
        <f t="shared" si="26"/>
        <v>Trent Grisham CF | SD</v>
      </c>
      <c r="L252" t="str">
        <f t="shared" si="27"/>
        <v>7 sec</v>
      </c>
      <c r="M252">
        <f t="shared" si="28"/>
        <v>20</v>
      </c>
      <c r="N252" t="str">
        <f t="shared" si="29"/>
        <v>#3 OF</v>
      </c>
      <c r="O252" s="1">
        <f t="shared" si="30"/>
        <v>26</v>
      </c>
      <c r="P252">
        <f t="shared" si="31"/>
        <v>206</v>
      </c>
    </row>
    <row r="253" spans="1:16" x14ac:dyDescent="0.25">
      <c r="A253" s="1" t="s">
        <v>498</v>
      </c>
      <c r="B253" t="s">
        <v>917</v>
      </c>
      <c r="C253" t="s">
        <v>150</v>
      </c>
      <c r="D253">
        <v>480</v>
      </c>
      <c r="E253" t="s">
        <v>1304</v>
      </c>
      <c r="F253" s="1">
        <v>27</v>
      </c>
      <c r="G253">
        <v>211</v>
      </c>
      <c r="H253" t="str">
        <f>TRIM(VLOOKUP(G253,ChangeList!$J$2:$L$21,2,FALSE))</f>
        <v>Steven Matz SP | NYM</v>
      </c>
      <c r="I253" t="str">
        <f t="shared" si="24"/>
        <v>Steven Matz SP | NYM</v>
      </c>
      <c r="J253" s="1" t="str">
        <f t="shared" si="25"/>
        <v>27 / 211</v>
      </c>
      <c r="K253" t="str">
        <f t="shared" si="26"/>
        <v>Steven Matz SP | NYM</v>
      </c>
      <c r="L253" t="str">
        <f t="shared" si="27"/>
        <v>33 sec</v>
      </c>
      <c r="M253">
        <f t="shared" si="28"/>
        <v>480</v>
      </c>
      <c r="N253" t="str">
        <f t="shared" si="29"/>
        <v>#27 SS</v>
      </c>
      <c r="O253" s="1">
        <f t="shared" si="30"/>
        <v>27</v>
      </c>
      <c r="P253">
        <f t="shared" si="31"/>
        <v>211</v>
      </c>
    </row>
    <row r="254" spans="1:16" x14ac:dyDescent="0.25">
      <c r="A254" s="1" t="s">
        <v>499</v>
      </c>
      <c r="B254" t="s">
        <v>1290</v>
      </c>
      <c r="C254" t="s">
        <v>48</v>
      </c>
      <c r="D254">
        <v>224</v>
      </c>
      <c r="E254" t="s">
        <v>1289</v>
      </c>
      <c r="F254" s="1">
        <v>28</v>
      </c>
      <c r="G254">
        <v>222</v>
      </c>
      <c r="H254" t="e">
        <f>TRIM(VLOOKUP(G254,ChangeList!$J$2:$L$21,2,FALSE))</f>
        <v>#N/A</v>
      </c>
      <c r="I254" t="str">
        <f t="shared" si="24"/>
        <v>Skip</v>
      </c>
      <c r="J254" s="1" t="str">
        <f t="shared" si="25"/>
        <v>28 / 222</v>
      </c>
      <c r="K254" t="str">
        <f t="shared" si="26"/>
        <v>Adrian Houser SP | MIL</v>
      </c>
      <c r="L254" t="str">
        <f t="shared" si="27"/>
        <v>7 sec</v>
      </c>
      <c r="M254">
        <f t="shared" si="28"/>
        <v>224</v>
      </c>
      <c r="N254" t="str">
        <f t="shared" si="29"/>
        <v>#153 P</v>
      </c>
      <c r="O254" s="1">
        <f t="shared" si="30"/>
        <v>28</v>
      </c>
      <c r="P254">
        <f t="shared" si="31"/>
        <v>222</v>
      </c>
    </row>
    <row r="255" spans="1:16" x14ac:dyDescent="0.25">
      <c r="A255" s="1" t="s">
        <v>501</v>
      </c>
      <c r="B255" t="s">
        <v>884</v>
      </c>
      <c r="C255" t="s">
        <v>90</v>
      </c>
      <c r="D255">
        <v>1231</v>
      </c>
      <c r="E255" t="s">
        <v>1282</v>
      </c>
      <c r="F255" s="1">
        <v>29</v>
      </c>
      <c r="G255">
        <v>227</v>
      </c>
      <c r="H255" t="e">
        <f>TRIM(VLOOKUP(G255,ChangeList!$J$2:$L$21,2,FALSE))</f>
        <v>#N/A</v>
      </c>
      <c r="I255" t="str">
        <f t="shared" si="24"/>
        <v>Skip</v>
      </c>
      <c r="J255" s="1" t="str">
        <f t="shared" si="25"/>
        <v>29 / 227</v>
      </c>
      <c r="K255" t="str">
        <f t="shared" si="26"/>
        <v>Daniel Murphy 1B | COL</v>
      </c>
      <c r="L255" t="str">
        <f t="shared" si="27"/>
        <v>13 sec</v>
      </c>
      <c r="M255">
        <f t="shared" si="28"/>
        <v>1231</v>
      </c>
      <c r="N255" t="str">
        <f t="shared" si="29"/>
        <v>#61 1B</v>
      </c>
      <c r="O255" s="1">
        <f t="shared" si="30"/>
        <v>29</v>
      </c>
      <c r="P255">
        <f t="shared" si="31"/>
        <v>227</v>
      </c>
    </row>
    <row r="256" spans="1:16" x14ac:dyDescent="0.25">
      <c r="A256" s="1" t="s">
        <v>502</v>
      </c>
      <c r="B256" t="s">
        <v>1269</v>
      </c>
      <c r="C256" t="s">
        <v>24</v>
      </c>
      <c r="D256">
        <v>221</v>
      </c>
      <c r="E256" t="s">
        <v>1268</v>
      </c>
      <c r="F256" s="1">
        <v>30</v>
      </c>
      <c r="G256">
        <v>238</v>
      </c>
      <c r="H256" t="str">
        <f>TRIM(VLOOKUP(G256,ChangeList!$J$2:$L$21,2,FALSE))</f>
        <v>Cristian Javier SP | HOU</v>
      </c>
      <c r="I256" t="str">
        <f t="shared" si="24"/>
        <v>Cristian Javier SP | HOU</v>
      </c>
      <c r="J256" s="1" t="str">
        <f t="shared" si="25"/>
        <v>30 / 238</v>
      </c>
      <c r="K256" t="str">
        <f t="shared" si="26"/>
        <v>Cristian Javier SP | HOU</v>
      </c>
      <c r="L256" t="str">
        <f t="shared" si="27"/>
        <v>24 sec</v>
      </c>
      <c r="M256">
        <f t="shared" si="28"/>
        <v>221</v>
      </c>
      <c r="N256" t="str">
        <f t="shared" si="29"/>
        <v>#152 P</v>
      </c>
      <c r="O256" s="1">
        <f t="shared" si="30"/>
        <v>30</v>
      </c>
      <c r="P256">
        <f t="shared" si="31"/>
        <v>238</v>
      </c>
    </row>
    <row r="258" spans="1:6" x14ac:dyDescent="0.25">
      <c r="A258" s="1" t="s">
        <v>1608</v>
      </c>
      <c r="F258" s="1" t="s">
        <v>1608</v>
      </c>
    </row>
  </sheetData>
  <autoFilter ref="A1:P256" xr:uid="{35CEF643-EBFC-4522-A3F7-47CDEDE24B0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Draft Raw</vt:lpstr>
      <vt:lpstr>Draft 0 Pos</vt:lpstr>
      <vt:lpstr>Roster Week 2</vt:lpstr>
      <vt:lpstr>Add-Drop Edit</vt:lpstr>
      <vt:lpstr>ChangeList</vt:lpstr>
      <vt:lpstr>Add-Drop Edit0</vt:lpstr>
      <vt:lpstr>Add-Drop Orig</vt:lpstr>
      <vt:lpstr>Notes</vt:lpstr>
      <vt:lpstr>Draft Update</vt:lpstr>
      <vt:lpstr>Next Week Draft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</dc:creator>
  <cp:keywords/>
  <dc:description/>
  <cp:lastModifiedBy>a</cp:lastModifiedBy>
  <cp:revision/>
  <dcterms:created xsi:type="dcterms:W3CDTF">2020-07-25T17:04:41Z</dcterms:created>
  <dcterms:modified xsi:type="dcterms:W3CDTF">2020-08-09T14:26:24Z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f4201af8-69d7-4646-a8df-eb96d4ca7573</vt:lpwstr>
  </property>
</Properties>
</file>