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rryLaw\Documents\GitHub\terrysclaw\download-racing-result\"/>
    </mc:Choice>
  </mc:AlternateContent>
  <xr:revisionPtr revIDLastSave="0" documentId="13_ncr:1_{479633EF-B4CD-483C-9A47-356388E6E5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Sheet1!$Q$1</definedName>
    <definedName name="_xlchart.v1.1" hidden="1">Sheet1!$Q$2:$Q$295</definedName>
    <definedName name="_xlchart.v1.10" hidden="1">Sheet1!$P$1</definedName>
    <definedName name="_xlchart.v1.11" hidden="1">Sheet1!$P$2:$P$295</definedName>
    <definedName name="_xlchart.v1.2" hidden="1">Sheet1!$T$1</definedName>
    <definedName name="_xlchart.v1.3" hidden="1">Sheet1!$T$2:$T$295</definedName>
    <definedName name="_xlchart.v1.4" hidden="1">Sheet1!$T$1</definedName>
    <definedName name="_xlchart.v1.5" hidden="1">Sheet1!$T$2:$T$295</definedName>
    <definedName name="_xlchart.v1.6" hidden="1">Sheet1!$S$1</definedName>
    <definedName name="_xlchart.v1.7" hidden="1">Sheet1!$S$2:$S$295</definedName>
    <definedName name="_xlchart.v1.8" hidden="1">Sheet1!$R$1</definedName>
    <definedName name="_xlchart.v1.9" hidden="1">Sheet1!$R$2:$R$295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3" i="1"/>
  <c r="R2" i="1"/>
  <c r="AC6" i="1"/>
  <c r="AC7" i="1"/>
  <c r="AC8" i="1"/>
  <c r="AC3" i="1"/>
  <c r="AC4" i="1"/>
  <c r="AC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" i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" i="1"/>
  <c r="AB4" i="1"/>
  <c r="AB8" i="1"/>
  <c r="AB3" i="1"/>
  <c r="AB6" i="1"/>
  <c r="AB7" i="1"/>
  <c r="AB2" i="1"/>
  <c r="Y3" i="1"/>
  <c r="Y2" i="1"/>
  <c r="AD2" i="1" l="1"/>
  <c r="AD7" i="1"/>
  <c r="AD3" i="1"/>
  <c r="AD4" i="1"/>
</calcChain>
</file>

<file path=xl/sharedStrings.xml><?xml version="1.0" encoding="utf-8"?>
<sst xmlns="http://schemas.openxmlformats.org/spreadsheetml/2006/main" count="2670" uniqueCount="868">
  <si>
    <t>Date</t>
  </si>
  <si>
    <t>Race No</t>
  </si>
  <si>
    <t>Race</t>
  </si>
  <si>
    <t>1-4Q</t>
  </si>
  <si>
    <t>5-9Q</t>
  </si>
  <si>
    <t>10-14Q</t>
  </si>
  <si>
    <t>Win</t>
  </si>
  <si>
    <t>Qin</t>
  </si>
  <si>
    <t>2022/09/11</t>
  </si>
  <si>
    <t>第 1 場</t>
  </si>
  <si>
    <t>第五班 - 1600米 - (40-0) - 草地 - "A" 賽道 - 柏架山讓賽</t>
  </si>
  <si>
    <t>非凡魅力</t>
  </si>
  <si>
    <t>潘頓</t>
  </si>
  <si>
    <t>老表醒</t>
  </si>
  <si>
    <t>賀銘年</t>
  </si>
  <si>
    <t>摘星光輝</t>
  </si>
  <si>
    <t>鍾易禮</t>
  </si>
  <si>
    <t>第 2 場</t>
  </si>
  <si>
    <t>第五班 - 1200米 - (40-0) - 草地 - "A" 賽道 - 飛鵝山讓賽</t>
  </si>
  <si>
    <t>佳尊三</t>
  </si>
  <si>
    <t>尊才</t>
  </si>
  <si>
    <t>樂天派</t>
  </si>
  <si>
    <t>蘇兆輝</t>
  </si>
  <si>
    <t>第 3 場</t>
  </si>
  <si>
    <t>第四班 - 1200米 - (60-40) - 草地 - "A" 賽道 - 二東山讓賽</t>
  </si>
  <si>
    <t>維港智能</t>
  </si>
  <si>
    <t>潘明輝</t>
  </si>
  <si>
    <t>星運明爵</t>
  </si>
  <si>
    <t>田泰安</t>
  </si>
  <si>
    <t>成功財富</t>
  </si>
  <si>
    <t>班德禮</t>
  </si>
  <si>
    <t>第 4 場</t>
  </si>
  <si>
    <t>第一班 - 1200米 - (90+) - 草地 - "A" 賽道 - 香港特區行政長官盃（讓賽）</t>
  </si>
  <si>
    <t>金鑽貴人</t>
  </si>
  <si>
    <t>時時滿意</t>
  </si>
  <si>
    <t>韋小寶</t>
  </si>
  <si>
    <t>周俊樂</t>
  </si>
  <si>
    <t>第 5 場</t>
  </si>
  <si>
    <t>第四班 - 1000米 - (60-40) - 草地 - "A" 賽道 - 蓮花山讓賽</t>
  </si>
  <si>
    <t>嘉應精神</t>
  </si>
  <si>
    <t>威妙星</t>
  </si>
  <si>
    <t>不可擋</t>
  </si>
  <si>
    <t>希威森</t>
  </si>
  <si>
    <t>第 6 場</t>
  </si>
  <si>
    <t>縱橫天下</t>
  </si>
  <si>
    <t>勇敢夢想</t>
  </si>
  <si>
    <t>錶之科學</t>
  </si>
  <si>
    <t>黃皓楠</t>
  </si>
  <si>
    <t>第 7 場</t>
  </si>
  <si>
    <t>第三班 - 1200米 - (80-60) - 草地 - "A" 賽道 - 鳳凰山讓賽</t>
  </si>
  <si>
    <t>東方飛影</t>
  </si>
  <si>
    <t>電子傳奇</t>
  </si>
  <si>
    <t>黎海榮</t>
  </si>
  <si>
    <t>威馬先生</t>
  </si>
  <si>
    <t>第 8 場</t>
  </si>
  <si>
    <t>第四班 - 1400米 - (60-40) - 草地 - "A" 賽道 - 馬鞍山讓賽</t>
  </si>
  <si>
    <t>年年豐盛</t>
  </si>
  <si>
    <t>何澤堯</t>
  </si>
  <si>
    <t>紅衣震撼</t>
  </si>
  <si>
    <t>世澤歆星</t>
  </si>
  <si>
    <t>第 9 場</t>
  </si>
  <si>
    <t>第二班 - 1400米 - (100-80) - 草地 - "A" 賽道 - 大帽山讓賽</t>
  </si>
  <si>
    <t>寶成智勝</t>
  </si>
  <si>
    <t>波健士</t>
  </si>
  <si>
    <t>美好世界</t>
  </si>
  <si>
    <t>包裝長勝</t>
  </si>
  <si>
    <t>第 10 場</t>
  </si>
  <si>
    <t>第三班 - 1400米 - (80-60) - 草地 - "A" 賽道 - 大東山讓賽</t>
  </si>
  <si>
    <t>冠寶駒</t>
  </si>
  <si>
    <t>疾風明駒</t>
  </si>
  <si>
    <t>安遇</t>
  </si>
  <si>
    <t>2022/09/14</t>
  </si>
  <si>
    <t>第四班 - 1000米 - (60-40) - 草地 - "A" 賽道 - 大浪灣讓賽</t>
  </si>
  <si>
    <t>令才</t>
  </si>
  <si>
    <t>霍宏聲</t>
  </si>
  <si>
    <t>想見你</t>
  </si>
  <si>
    <t>胡椒軍曹</t>
  </si>
  <si>
    <t>梁家俊</t>
  </si>
  <si>
    <t>第四班 - 1200米 - (60-40) - 草地 - "A" 賽道 - 舂坎角讓賽</t>
  </si>
  <si>
    <t>紫雲冰</t>
  </si>
  <si>
    <t>杭州飛輪</t>
  </si>
  <si>
    <t>晉神</t>
  </si>
  <si>
    <t>第三班 - 1000米 - (80-60) - 草地 - "A" 賽道 - 深水灣讓賽</t>
  </si>
  <si>
    <t>八心之威</t>
  </si>
  <si>
    <t>齊心同行</t>
  </si>
  <si>
    <t>輗多福</t>
  </si>
  <si>
    <t>巫顯東</t>
  </si>
  <si>
    <t>第五班 - 1000米 - (40-0) - 草地 - "A" 賽道 - 中灣讓賽</t>
  </si>
  <si>
    <t>純金酒杯</t>
  </si>
  <si>
    <t>精算赤焰</t>
  </si>
  <si>
    <t>巴度</t>
  </si>
  <si>
    <t>吉利大勝</t>
  </si>
  <si>
    <t>三劍俠</t>
  </si>
  <si>
    <t>南莊加好</t>
  </si>
  <si>
    <t>明駿福星</t>
  </si>
  <si>
    <t>第四班 - 1650米 - (60-40) - 草地 - "A" 賽道 - 公益金盃（讓賽）</t>
  </si>
  <si>
    <t>勁叻仔</t>
  </si>
  <si>
    <t>信心滿滿</t>
  </si>
  <si>
    <t>蔡明紹</t>
  </si>
  <si>
    <t>創建群英</t>
  </si>
  <si>
    <t>第三班 - 1650米 - (80-60) - 草地 - "A" 賽道 - 淺水灣讓賽</t>
  </si>
  <si>
    <t>寶賢得得</t>
  </si>
  <si>
    <t>包裝風雲</t>
  </si>
  <si>
    <t>燊榮之星</t>
  </si>
  <si>
    <t>第三班 - 1200米 - (80-60) - 草地 - "A" 賽道 - 石澳讓賽</t>
  </si>
  <si>
    <t>美麗邂逅</t>
  </si>
  <si>
    <t>鴻運飛鷹</t>
  </si>
  <si>
    <t>五門齊</t>
  </si>
  <si>
    <t>2022/09/18</t>
  </si>
  <si>
    <t>第四班 - 1200米 - (60-40) - 全天候跑道 - 必發讓賽</t>
  </si>
  <si>
    <t>加州威勝</t>
  </si>
  <si>
    <t>創奇蹟</t>
  </si>
  <si>
    <t>幸運天賜</t>
  </si>
  <si>
    <t>第五班 - 1400米 - (40-0) - 草地 - "B" 賽道 - 暢運讓賽</t>
  </si>
  <si>
    <t>生生勝勝</t>
  </si>
  <si>
    <t>晨曦英雄</t>
  </si>
  <si>
    <t>莫雷拉</t>
  </si>
  <si>
    <t>向上游</t>
  </si>
  <si>
    <t>合衷共濟</t>
  </si>
  <si>
    <t>紅海福星</t>
  </si>
  <si>
    <t>閃耀光芒</t>
  </si>
  <si>
    <t>潮州大兄</t>
  </si>
  <si>
    <t>豹子膽</t>
  </si>
  <si>
    <t>滿貫摯友</t>
  </si>
  <si>
    <t>第四班 - 1600米 - (60-40) - 草地 - "B" 賽道 - 長發讓賽</t>
  </si>
  <si>
    <t>眾歡笑</t>
  </si>
  <si>
    <t>度身訂做</t>
  </si>
  <si>
    <t>金獅大將</t>
  </si>
  <si>
    <t>第四班 - 1400米 - (60-40) - 草地 - "B" 賽道 - 長順讓賽</t>
  </si>
  <si>
    <t>賽得意</t>
  </si>
  <si>
    <t>優達星</t>
  </si>
  <si>
    <t>新境界</t>
  </si>
  <si>
    <t>第三班 - 1200米 - (80-60) - 草地 - "B" 賽道 - 廠商會88周年紀念盃（讓賽）</t>
  </si>
  <si>
    <t>駟跑得</t>
  </si>
  <si>
    <t>齊天大聖</t>
  </si>
  <si>
    <t>紅旺</t>
  </si>
  <si>
    <t>第三班 - 1200米 - (80-60) - 全天候跑道 - 發祥讓賽</t>
  </si>
  <si>
    <t>勝意龍</t>
  </si>
  <si>
    <t>文明之星</t>
  </si>
  <si>
    <t>醒臣</t>
  </si>
  <si>
    <t>第二班 - 1000米 - (100-80) - 草地 - "B" 賽道 - 快富讓賽</t>
  </si>
  <si>
    <t>幸運有您</t>
  </si>
  <si>
    <t>艮志騰雲</t>
  </si>
  <si>
    <t>嘉里</t>
  </si>
  <si>
    <t>日日型</t>
  </si>
  <si>
    <t>第三班 - 1400米 - (80-60) - 草地 - "B" 賽道 - 興華讓賽</t>
  </si>
  <si>
    <t>一先生</t>
  </si>
  <si>
    <t>架勢奇爸</t>
  </si>
  <si>
    <t>紅運泰斗</t>
  </si>
  <si>
    <t>2022/09/21</t>
  </si>
  <si>
    <t>第四班 - 1650米 - (60-40) - 草地 - "B" 賽道 - 西灣河讓賽</t>
  </si>
  <si>
    <t>怡昌勇士</t>
  </si>
  <si>
    <t>噴火龍</t>
  </si>
  <si>
    <t>日輝煌</t>
  </si>
  <si>
    <t>第二班 - 1650米 - (100-80) - 草地 - "B" 賽道 - 銅鑼灣讓賽</t>
  </si>
  <si>
    <t>電訊巴打</t>
  </si>
  <si>
    <t>同舟共濟</t>
  </si>
  <si>
    <t>俏芳華</t>
  </si>
  <si>
    <t>第四班 - 1000米 - (60-40) - 草地 - "B" 賽道 - 北角讓賽</t>
  </si>
  <si>
    <t>靚蝦女</t>
  </si>
  <si>
    <t>幸運之神</t>
  </si>
  <si>
    <t>第五班 - 1800米 - (40-0) - 草地 - "B" 賽道 - 大坑讓賽</t>
  </si>
  <si>
    <t>綫路菁英</t>
  </si>
  <si>
    <t>赤子雄心</t>
  </si>
  <si>
    <t>成功星駒</t>
  </si>
  <si>
    <t>第五班 - 1200米 - (40-0) - 草地 - "B" 賽道 - 筲箕灣讓賽</t>
  </si>
  <si>
    <t>富存英雄</t>
  </si>
  <si>
    <t>馬雅</t>
  </si>
  <si>
    <t>鼓浪精綵</t>
  </si>
  <si>
    <t>歐洲導彈</t>
  </si>
  <si>
    <t>楊明綸</t>
  </si>
  <si>
    <t>第三班 - 1650米 - (80-60) - 草地 - "B" 賽道 - 炮台山讓賽</t>
  </si>
  <si>
    <t>變數</t>
  </si>
  <si>
    <t>天寅合一</t>
  </si>
  <si>
    <t>第三班 - 1200米 - (80-60) - 草地 - "B" 賽道 - 柴灣讓賽</t>
  </si>
  <si>
    <t>桃花盛</t>
  </si>
  <si>
    <t>神之水滴</t>
  </si>
  <si>
    <t>極速奔馳</t>
  </si>
  <si>
    <t>第四班 - 1200米 - (60-40) - 草地 - "B" 賽道 - 鰂魚涌讓賽</t>
  </si>
  <si>
    <t>對衡之星</t>
  </si>
  <si>
    <t>勁快聯盟</t>
  </si>
  <si>
    <t>美滿星雲</t>
  </si>
  <si>
    <t>2022/09/25</t>
  </si>
  <si>
    <t>第四班 - 1650米 - (60-40) - 全天候跑道 - 順利讓賽</t>
  </si>
  <si>
    <t>木火兄弟</t>
  </si>
  <si>
    <t>皮具之星</t>
  </si>
  <si>
    <t>大道至正</t>
  </si>
  <si>
    <t>第五班 - 1650米 - (40-0) - 全天候跑道 - 華富讓賽</t>
  </si>
  <si>
    <t>幸運勝駒</t>
  </si>
  <si>
    <t>跑得寶寶</t>
  </si>
  <si>
    <t>日日夠</t>
  </si>
  <si>
    <t>三級賽 - 1400米 - 草地 - "C" 賽道 - 慶典盃（讓賽）</t>
  </si>
  <si>
    <t>加州星球</t>
  </si>
  <si>
    <t>健康愉快</t>
  </si>
  <si>
    <t>第四班 - 1200米 - (60-40) - 草地 - "C" 賽道 - 廣福讓賽</t>
  </si>
  <si>
    <t>魅力知遇</t>
  </si>
  <si>
    <t>幸運旅程</t>
  </si>
  <si>
    <t>第四班 - 1400米 - (60-40) - 草地 - "C" 賽道 - 愛民讓賽</t>
  </si>
  <si>
    <t>久久為攻</t>
  </si>
  <si>
    <t>天天得樂</t>
  </si>
  <si>
    <t>能文能武</t>
  </si>
  <si>
    <t>第三班 - 1000米 - (80-60) - 草地 - "C" 賽道 - 富泰讓賽</t>
  </si>
  <si>
    <t>你知我勝</t>
  </si>
  <si>
    <t>龍騰飛翔</t>
  </si>
  <si>
    <t>黃俊</t>
  </si>
  <si>
    <t>攻頂</t>
  </si>
  <si>
    <t>好拍檔</t>
  </si>
  <si>
    <t>場長勝</t>
  </si>
  <si>
    <t>陽明天空</t>
  </si>
  <si>
    <t>第三班 - 1600米 - (80-60) - 草地 - "C" 賽道 - 興民讓賽</t>
  </si>
  <si>
    <t>路路醒</t>
  </si>
  <si>
    <t>安頌</t>
  </si>
  <si>
    <t>隱形翅膀</t>
  </si>
  <si>
    <t>第三班 - 1400米 - (80-60) - 草地 - "C" 賽道 - 福來讓賽</t>
  </si>
  <si>
    <t>自勝者強</t>
  </si>
  <si>
    <t>旭日昇</t>
  </si>
  <si>
    <t>閃得快</t>
  </si>
  <si>
    <t>第二班 - 1200米 - (100-80) - 草地 - "C" 賽道 - 長康讓賽</t>
  </si>
  <si>
    <t>佳運財</t>
  </si>
  <si>
    <t>樂滿貫</t>
  </si>
  <si>
    <t>勝得威風</t>
  </si>
  <si>
    <t>2022/09/28</t>
  </si>
  <si>
    <t>第五班 - 1650米 - (40-0) - 草地 - "C" 賽道 - 堅尼地城讓賽</t>
  </si>
  <si>
    <t>東風壹號</t>
  </si>
  <si>
    <t>一舖成名</t>
  </si>
  <si>
    <t>無敵精英</t>
  </si>
  <si>
    <t>第四班 - 1800米 - (60-40) - 草地 - "C" 賽道 - 西營盤讓賽</t>
  </si>
  <si>
    <t>鑽石福星</t>
  </si>
  <si>
    <t>九龍神駒</t>
  </si>
  <si>
    <t>第四班 - 1650米 - (60-40) - 草地 - "C" 賽道 - 上環讓賽</t>
  </si>
  <si>
    <t>紫菜福星</t>
  </si>
  <si>
    <t>龍戰士</t>
  </si>
  <si>
    <t>第四班 - 1200米 - (60-40) - 草地 - "C" 賽道 - 香港稅務學會50周年紀念盃（讓賽）</t>
  </si>
  <si>
    <t>財駿</t>
  </si>
  <si>
    <t>中華威威</t>
  </si>
  <si>
    <t>第四班 - 1200米 - (60-40) - 草地 - "C" 賽道 - 中環讓賽</t>
  </si>
  <si>
    <t>威武覺醒</t>
  </si>
  <si>
    <t>喜駿之星</t>
  </si>
  <si>
    <t>銀河飛馬</t>
  </si>
  <si>
    <t>第三班 - 1200米 - (80-60) - 草地 - "C" 賽道 - 金鐘讓賽</t>
  </si>
  <si>
    <t>終身美麗</t>
  </si>
  <si>
    <t>越駿知己</t>
  </si>
  <si>
    <t>友心友型</t>
  </si>
  <si>
    <t>第三班 - 1800米 - (85-60) - 草地 - "C" 賽道 - 灣仔讓賽</t>
  </si>
  <si>
    <t>高瞻遠矚</t>
  </si>
  <si>
    <t>2022/10/01</t>
  </si>
  <si>
    <t>第五班 - 1800米 - (40-0) - 草地 - "C+3" 賽道 - 瀋陽讓賽</t>
  </si>
  <si>
    <t>馬主星輝</t>
  </si>
  <si>
    <t>爸巴閉</t>
  </si>
  <si>
    <t>第四班 - 1000米 - (60-40) - 草地 - "C+3" 賽道 - 重慶讓賽</t>
  </si>
  <si>
    <t>超能勇士</t>
  </si>
  <si>
    <t>萬里飛至</t>
  </si>
  <si>
    <t>第四班 - 1200米 - (60-40) - 草地 - "C+3" 賽道 - 成都讓賽</t>
  </si>
  <si>
    <t>美麗笑聲</t>
  </si>
  <si>
    <t>同聲同氣</t>
  </si>
  <si>
    <t>錢多多</t>
  </si>
  <si>
    <t>第四班 - 1400米 - (60-40) - 草地 - "C+3" 賽道 - 濟南讓賽</t>
  </si>
  <si>
    <t>桃花多</t>
  </si>
  <si>
    <t>善傳萬里</t>
  </si>
  <si>
    <t>健康第一</t>
  </si>
  <si>
    <t>第四班 - 1600米 - (60-40) - 草地 - "C+3" 賽道 - 南寧讓賽</t>
  </si>
  <si>
    <t>金像非凡</t>
  </si>
  <si>
    <t>一舖縱橫</t>
  </si>
  <si>
    <t>第三班 - 1200米 - (80-60) - 草地 - "C+3" 賽道 - 上海讓賽</t>
  </si>
  <si>
    <t>綠色有料</t>
  </si>
  <si>
    <t>電源之駒</t>
  </si>
  <si>
    <t>三級賽 - 1000米 - 草地 - "C+3" 賽道 - 國慶盃（讓賽）</t>
  </si>
  <si>
    <t>聚才</t>
  </si>
  <si>
    <t>蟲草成名</t>
  </si>
  <si>
    <t>顯心星</t>
  </si>
  <si>
    <t>連連有盈</t>
  </si>
  <si>
    <t>芙蓉莊</t>
  </si>
  <si>
    <t>第二班 - 1600米 - (100-80) - 草地 - "C+3" 賽道 - 北京讓賽</t>
  </si>
  <si>
    <t>保羅承傳</t>
  </si>
  <si>
    <t>發財先鋒</t>
  </si>
  <si>
    <t>天駟</t>
  </si>
  <si>
    <t>第三班 - 1400米 - (80-60) - 草地 - "C+3" 賽道 - 天津讓賽</t>
  </si>
  <si>
    <t>2022/10/05</t>
  </si>
  <si>
    <t>第三班 - 1000米 - (85-60) - 草地 - "C+3" 賽道 - 香葉讓賽</t>
  </si>
  <si>
    <t>平海歡星</t>
  </si>
  <si>
    <t>志勝時機</t>
  </si>
  <si>
    <t>英雄豪邁</t>
  </si>
  <si>
    <t>第五班 - 1200米 - (40-0) - 草地 - "C+3" 賽道 - 香島讓賽</t>
  </si>
  <si>
    <t>神朗金剛</t>
  </si>
  <si>
    <t>誠心所願</t>
  </si>
  <si>
    <t>第四班 - 1650米 - (60-40) - 草地 - "C+3" 賽道 - 南風讓賽</t>
  </si>
  <si>
    <t>威進駒</t>
  </si>
  <si>
    <t>多多歡笑</t>
  </si>
  <si>
    <t>翡翠鳳凰</t>
  </si>
  <si>
    <t>第五班 - 1650米 - (40-0) - 草地 - "C+3" 賽道 - 深灣讓賽</t>
  </si>
  <si>
    <t>雲彩飛揚</t>
  </si>
  <si>
    <t>綫路暉華</t>
  </si>
  <si>
    <t>大家開心</t>
  </si>
  <si>
    <t>仍然贏</t>
  </si>
  <si>
    <t>第三班 - 1650米 - (80-60) - 草地 - "C+3" 賽道 - 香港鄉村俱樂部挑戰盃（讓賽）</t>
  </si>
  <si>
    <t>觔斗雲</t>
  </si>
  <si>
    <t>川河冠駒</t>
  </si>
  <si>
    <t>皇帝金</t>
  </si>
  <si>
    <t>第三班 - 1200米 - (80-60) - 草地 - "C+3" 賽道 - 大樹灣讓賽</t>
  </si>
  <si>
    <t>順勢而飛</t>
  </si>
  <si>
    <t>南莊之歌</t>
  </si>
  <si>
    <t>量化歡騰</t>
  </si>
  <si>
    <t>第四班 - 1200米 - (60-40) - 草地 - "C+3" 賽道 - 黃竹坑讓賽</t>
  </si>
  <si>
    <t>勇眼光</t>
  </si>
  <si>
    <t>勇敢巨星</t>
  </si>
  <si>
    <t>有鴻利</t>
  </si>
  <si>
    <t>亞洲籐王</t>
  </si>
  <si>
    <t>黃腳鱲</t>
  </si>
  <si>
    <t>2022/10/09</t>
  </si>
  <si>
    <t>第四班 - 1650米 - (60-40) - 全天候跑道 - 紅鶴讓賽</t>
  </si>
  <si>
    <t>綠登</t>
  </si>
  <si>
    <t>第四班 - 1200米 - (60-40) - 全天候跑道 - 蒼鷺讓賽</t>
  </si>
  <si>
    <t>火鑽</t>
  </si>
  <si>
    <t>駿皇星</t>
  </si>
  <si>
    <t>第一班 - 1200米 - (110-85) - 全天候跑道 - 白鷺讓賽</t>
  </si>
  <si>
    <t>上駿之星</t>
  </si>
  <si>
    <t>南區寶</t>
  </si>
  <si>
    <t>平常心</t>
  </si>
  <si>
    <t>第五班 - 1400米 - (40-0) - 草地 - "A" 賽道 - 紅隼讓賽</t>
  </si>
  <si>
    <t>第四班 - 1200米 - (60-40) - 草地 - "A" 賽道 - 孔雀讓賽</t>
  </si>
  <si>
    <t>永遠美麗</t>
  </si>
  <si>
    <t>帝豪寶寶</t>
  </si>
  <si>
    <t>電子兄弟</t>
  </si>
  <si>
    <t>第三班 - 1650米 - (80-60) - 全天候跑道 - 香港中華總商會盃（讓賽）</t>
  </si>
  <si>
    <t>盈嵐</t>
  </si>
  <si>
    <t>禪勝寶駒</t>
  </si>
  <si>
    <t>極速飛彈</t>
  </si>
  <si>
    <t>第四班 - 1400米 - (60-40) - 草地 - "A" 賽道 - 海鵰讓賽</t>
  </si>
  <si>
    <t>紅鬃烈馬</t>
  </si>
  <si>
    <t>天外飛天</t>
  </si>
  <si>
    <t>雄龍</t>
  </si>
  <si>
    <t>第三班 - 1200米 - (85-60) - 全天候跑道 - 中華游樂會挑戰盃（讓賽）</t>
  </si>
  <si>
    <t>智慧神駒</t>
  </si>
  <si>
    <t>第三班 - 1400米 - (80-60) - 草地 - "A" 賽道 - 琵鷺讓賽</t>
  </si>
  <si>
    <t>烈風</t>
  </si>
  <si>
    <t>知道再勝</t>
  </si>
  <si>
    <t>駿龍駒</t>
  </si>
  <si>
    <t>第二班 - 1400米 - (100-80) - 草地 - "A" 賽道 - 天鵝讓賽</t>
  </si>
  <si>
    <t>中華盛景</t>
  </si>
  <si>
    <t>2022/10/12</t>
  </si>
  <si>
    <t>第五班 - 1000米 - (40-0) - 草地 - "A" 賽道 - 砵甸乍讓賽</t>
  </si>
  <si>
    <t>五邑之星</t>
  </si>
  <si>
    <t>驛驛其達</t>
  </si>
  <si>
    <t>駿爵士</t>
  </si>
  <si>
    <t>陳嘉熙</t>
  </si>
  <si>
    <t>旋里多彩</t>
  </si>
  <si>
    <t>天足貓</t>
  </si>
  <si>
    <t>第三班 - 1200米 - (80-60) - 草地 - "A" 賽道 - 畢打讓賽</t>
  </si>
  <si>
    <t>銀亮之風</t>
  </si>
  <si>
    <t>第二班 - 1650米 - (100-80) - 草地 - "A" 賽道 - 民耀讓賽</t>
  </si>
  <si>
    <t>柏林探戈</t>
  </si>
  <si>
    <t>大眾開心</t>
  </si>
  <si>
    <t>喜駿駒</t>
  </si>
  <si>
    <t>第五班 - 1650米 - (40-0) - 草地 - "A" 賽道 - 民祥讓賽</t>
  </si>
  <si>
    <t>旅英福星</t>
  </si>
  <si>
    <t>有力</t>
  </si>
  <si>
    <t>帝豪大師</t>
  </si>
  <si>
    <t>第四班 - 1200米 - (60-40) - 草地 - "A" 賽道 - 金融街讓賽</t>
  </si>
  <si>
    <t>銀進</t>
  </si>
  <si>
    <t>必跑得</t>
  </si>
  <si>
    <t>各取所需</t>
  </si>
  <si>
    <t>第三班 - 1650米 - (80-60) - 草地 - "A" 賽道 - 香港交易所盃（讓賽）</t>
  </si>
  <si>
    <t>牽旺加富</t>
  </si>
  <si>
    <t>第四班 - 1800米 - (60-40) - 草地 - "A" 賽道 - 利源讓賽</t>
  </si>
  <si>
    <t>鈁糖武士</t>
  </si>
  <si>
    <t>人和家盛</t>
  </si>
  <si>
    <t>同盟力量</t>
  </si>
  <si>
    <t>2022/10/16</t>
  </si>
  <si>
    <t>第四班（條件限制） - 1200米 - (60-40) - 草地 - "A+3" 賽道 - CORUM卓越讓賽</t>
  </si>
  <si>
    <t>鼓浪飛凡</t>
  </si>
  <si>
    <t>競駿無敵</t>
  </si>
  <si>
    <t>着着領先</t>
  </si>
  <si>
    <t>第五班 - 2000米 - (40-0) - 草地 - "A+3" 賽道 - PIAGET卓越讓賽</t>
  </si>
  <si>
    <t>其利斷金</t>
  </si>
  <si>
    <t>第二班 - 1200米 - (100-80) - 草地 - "A+3" 賽道 - FRANCK MULLER卓越讓賽</t>
  </si>
  <si>
    <t>第四班 - 1000米 - (60-40) - 草地 - "A+3" 賽道 - PARMIGIANI FLEURIER卓越讓賽</t>
  </si>
  <si>
    <t>怡心聲</t>
  </si>
  <si>
    <t>魅力一丁</t>
  </si>
  <si>
    <t>第四班 - 1400米 - (60-40) - 草地 - "A+3" 賽道 - GRAND SEIKO卓越讓賽</t>
  </si>
  <si>
    <t>遨遊之星</t>
  </si>
  <si>
    <t>第三班 - 1800米 - (80-60) - 草地 - "A+3" 賽道 - H. MOSER &amp; CIE.卓越讓賽</t>
  </si>
  <si>
    <t>三江飛輪</t>
  </si>
  <si>
    <t>精準快車</t>
  </si>
  <si>
    <t>第四班 - 1400米 - (60-40) - 草地 - "A+3" 賽道 - GIRARD-PERREGAUX卓越讓賽</t>
  </si>
  <si>
    <t>是必飛飛</t>
  </si>
  <si>
    <t>二級賽 - 1600米 - 草地 - "A+3" 賽道 - 東方表行沙田錦標（讓賽）</t>
  </si>
  <si>
    <t>飛輪閃耀</t>
  </si>
  <si>
    <t>玖寶</t>
  </si>
  <si>
    <t>第三班 - 1400米 - (80-60) - 草地 - "A+3" 賽道 - IWC SCHAFFHAUSEN卓越讓賽</t>
  </si>
  <si>
    <t>添濼意</t>
  </si>
  <si>
    <t>仁仁之寶</t>
  </si>
  <si>
    <t>第三班 - 1200米 - (80-60) - 草地 - "A+3" 賽道 - 瑞士表行卓越讓賽</t>
  </si>
  <si>
    <t>包裝必勝</t>
  </si>
  <si>
    <t>2022/10/19</t>
  </si>
  <si>
    <t>第四班 - 1650米 - (60-40) - 草地 - "B" 賽道 - 馬力讓賽</t>
  </si>
  <si>
    <t>赤火驍龍</t>
  </si>
  <si>
    <t>好運寶寶</t>
  </si>
  <si>
    <t>精彩非凡</t>
  </si>
  <si>
    <t>第四班 - 1200米 - (60-40) - 草地 - "B" 賽道 - 快捷讓賽</t>
  </si>
  <si>
    <t>辣得驕</t>
  </si>
  <si>
    <t>第四班 - 1000米 - (60-40) - 草地 - "B" 賽道 - 飛行讓賽</t>
  </si>
  <si>
    <t>福滿寶</t>
  </si>
  <si>
    <t>友港友笑</t>
  </si>
  <si>
    <t>精明勇駿</t>
  </si>
  <si>
    <t>協奏曲</t>
  </si>
  <si>
    <t>第三班 - 1200米 - (80-60) - 草地 - "B" 賽道 - 浪琴錦標（讓賽）</t>
  </si>
  <si>
    <t>增有</t>
  </si>
  <si>
    <t>第三班 - 1650米 - (80-60) - 草地 - "B" 賽道 - 競賽精神讓賽</t>
  </si>
  <si>
    <t>確妙星</t>
  </si>
  <si>
    <t>自力更生</t>
  </si>
  <si>
    <t>第三班 - 1200米 - (80-60) - 草地 - "B" 賽道 - 風馳讓賽</t>
  </si>
  <si>
    <t>多利神駒</t>
  </si>
  <si>
    <t>2022/10/23</t>
  </si>
  <si>
    <t>第五班 - 1400米 - (40-0) - 草地 - "B+2" 賽道 - 啄木鳥讓賽</t>
  </si>
  <si>
    <t>影疾</t>
  </si>
  <si>
    <t>第四班 - 1600米 - (60-40) - 草地 - "B+2" 賽道 - 縫葉鶯讓賽</t>
  </si>
  <si>
    <t>安力寶</t>
  </si>
  <si>
    <t>巴基之友</t>
  </si>
  <si>
    <t>第四班 - 1400米 - (60-40) - 草地 - "B+2" 賽道 - 燕子讓賽</t>
  </si>
  <si>
    <t>鹿鼎記</t>
  </si>
  <si>
    <t>第四班 - 1200米 - (60-40) - 草地 - "B+2" 賽道 - 太陽鳥讓賽</t>
  </si>
  <si>
    <t>發財好市</t>
  </si>
  <si>
    <t>新力高升</t>
  </si>
  <si>
    <t>第三班 - 1000米 - (80-60) - 草地 - "B+2" 賽道 - 雲雀讓賽</t>
  </si>
  <si>
    <t>巴閉哥</t>
  </si>
  <si>
    <t>精彩勇士</t>
  </si>
  <si>
    <t>第三班 - 1600米 - (80-60) - 草地 - "B+2" 賽道 - 伯勞讓賽</t>
  </si>
  <si>
    <t>綫路之星</t>
  </si>
  <si>
    <t>醉眼光</t>
  </si>
  <si>
    <t>快搏</t>
  </si>
  <si>
    <t>第二班 - 1800米 - (100-80) - 草地 - "B+2" 賽道 - 畫眉讓賽</t>
  </si>
  <si>
    <t>健康快駒</t>
  </si>
  <si>
    <t>二級賽 - 1200米 - 草地 - "B+2" 賽道 - 精英碗（讓賽）</t>
  </si>
  <si>
    <t>福逸</t>
  </si>
  <si>
    <t>第三班 - 1200米 - (80-60) - 草地 - "B+2" 賽道 - 喜鵲讓賽</t>
  </si>
  <si>
    <t>勁才</t>
  </si>
  <si>
    <t>白鷺高超</t>
  </si>
  <si>
    <t>第二班 - 1400米 - (100-80) - 草地 - "B+2" 賽道 - 杜鵑讓賽</t>
  </si>
  <si>
    <t>包裝智威</t>
  </si>
  <si>
    <t>喜旺駒</t>
  </si>
  <si>
    <t>北極光</t>
  </si>
  <si>
    <t>2022/10/26</t>
  </si>
  <si>
    <t>第五班 - 1200米 - (40-0) - 全天候跑道 - 眾安讓賽</t>
  </si>
  <si>
    <t>鑽飾翱翔</t>
  </si>
  <si>
    <t>育成精彩</t>
  </si>
  <si>
    <t>倍增勝數</t>
  </si>
  <si>
    <t>第五班 - 1800米 - (40-0) - 全天候跑道 - 海壩讓賽</t>
  </si>
  <si>
    <t>慶萬家</t>
  </si>
  <si>
    <t>澳華威威</t>
  </si>
  <si>
    <t>玉樹臨風</t>
  </si>
  <si>
    <t>第二班 - 1650米 - (105-80) - 全天候跑道 - 國瑞讓賽</t>
  </si>
  <si>
    <t>黃金甲</t>
  </si>
  <si>
    <t>好好心得</t>
  </si>
  <si>
    <t>無心睡眠</t>
  </si>
  <si>
    <t>第四班 - 1200米 - (60-40) - 全天候跑道 - 沙咀讓賽</t>
  </si>
  <si>
    <t>為您鍾情</t>
  </si>
  <si>
    <t>顏色王子</t>
  </si>
  <si>
    <t>第四班 - 1200米 - (60-40) - 全天候跑道 - 荃灣新市鎮六十週年紀念盃（讓賽）</t>
  </si>
  <si>
    <t>年少有威</t>
  </si>
  <si>
    <t>第四班 - 1650米 - (60-40) - 全天候跑道 - 大河讓賽</t>
  </si>
  <si>
    <t>愛馬劍</t>
  </si>
  <si>
    <t>第三班 - 1200米 - (80-60) - 全天候跑道 - 荃富讓賽</t>
  </si>
  <si>
    <t>牛皇頭</t>
  </si>
  <si>
    <t>紅運大師</t>
  </si>
  <si>
    <t>第三班 - 1650米 - (80-60) - 全天候跑道 - 楊屋讓賽</t>
  </si>
  <si>
    <t>怪獸奇兵</t>
  </si>
  <si>
    <t>幸運傳奇</t>
  </si>
  <si>
    <t>2022/10/30</t>
  </si>
  <si>
    <t>第五班 - 1650米 - (40-0) - 草地 - "C" 賽道 - 潮州讓賽</t>
  </si>
  <si>
    <t>福星高照</t>
  </si>
  <si>
    <t>第四班 - 1200米 - (60-40) - 草地 - "C" 賽道 - 東莞讓賽</t>
  </si>
  <si>
    <t>第四班 - 1800米 - (60-40) - 草地 - "C" 賽道 - 廣東讓賽盃（讓賽）</t>
  </si>
  <si>
    <t>悅風雲</t>
  </si>
  <si>
    <t>特醒</t>
  </si>
  <si>
    <t>全才</t>
  </si>
  <si>
    <t>第四班 - 1650米 - (60-40) - 草地 - "C" 賽道 - 佛山讓賽</t>
  </si>
  <si>
    <t>都靈勇士</t>
  </si>
  <si>
    <t>又享耆成</t>
  </si>
  <si>
    <t>第四班 - 1000米 - (60-40) - 草地 - "C" 賽道 - 惠州讓賽</t>
  </si>
  <si>
    <t>電子彩虹</t>
  </si>
  <si>
    <t>超額認購</t>
  </si>
  <si>
    <t>第三班 - 2200米 - (80-60) - 草地 - "C" 賽道 - 深圳讓賽</t>
  </si>
  <si>
    <t>驚喜</t>
  </si>
  <si>
    <t>第三班 - 1650米 - (80-60) - 草地 - "C" 賽道 - 肇慶讓賽</t>
  </si>
  <si>
    <t>赤馬雄風</t>
  </si>
  <si>
    <t>二雋</t>
  </si>
  <si>
    <t>第二班 - 1200米 - (100-80) - 草地 - "C" 賽道 - 廣州讓賽</t>
  </si>
  <si>
    <t>駿馬風采</t>
  </si>
  <si>
    <t>齊齊友福</t>
  </si>
  <si>
    <t>第三班 - 1200米 - (80-60) - 草地 - "C" 賽道 - 珠海讓賽</t>
  </si>
  <si>
    <t>綠茵神駒</t>
  </si>
  <si>
    <t>2022/11/06</t>
  </si>
  <si>
    <t>第五班 - 1200米 - (40-0) - 草地 - "C+3" 賽道 - L'OREAL PARIS讓賽</t>
  </si>
  <si>
    <t>醒目勇駒</t>
  </si>
  <si>
    <t>美滿將來</t>
  </si>
  <si>
    <t>劍在九天</t>
  </si>
  <si>
    <t>第四班 - 1200米 - (60-40) - 草地 - "C+3" 賽道 - GRACE ONE讓賽</t>
  </si>
  <si>
    <t>喜悅精靈</t>
  </si>
  <si>
    <t>第四班 - 1000米 - (60-40) - 草地 - "C+3" 賽道 - KATE TOKYO讓賽</t>
  </si>
  <si>
    <t>水晶酒杯</t>
  </si>
  <si>
    <t>九秒九</t>
  </si>
  <si>
    <t>第四班 - 1400米 - (60-40) - 草地 - "C+3" 賽道 - CANMAKE TOKYO讓賽</t>
  </si>
  <si>
    <t>競駿翩翩</t>
  </si>
  <si>
    <t>晴王</t>
  </si>
  <si>
    <t>星洲駿馬</t>
  </si>
  <si>
    <t>第三班 - 1400米 - (80-60) - 草地 - "C+3" 賽道 - ELEANOR讓賽</t>
  </si>
  <si>
    <t>第四班 - 1600米 - (60-40) - 草地 - "C+3" 賽道 - AHAVA讓賽</t>
  </si>
  <si>
    <t>興高采烈</t>
  </si>
  <si>
    <t>威之星</t>
  </si>
  <si>
    <t>三級賽 - 1800米 - 草地 - "C+3" 賽道 - 莎莎婦女銀袋（讓賽）</t>
  </si>
  <si>
    <t>美麗同享</t>
  </si>
  <si>
    <t>多巴先生</t>
  </si>
  <si>
    <t>第三班 - 1400米 - (80-60) - 草地 - "C+3" 賽道 - SUISSE PROGRAMME讓賽</t>
  </si>
  <si>
    <t>大勢至富</t>
  </si>
  <si>
    <t>第三班 - 1200米 - (80-60) - 草地 - "C+3" 賽道 - 瑞斯美讓賽</t>
  </si>
  <si>
    <t>第二班 - 1600米 - (90-70) - 草地 - "C+3" 賽道 - 霓淨思讓賽</t>
  </si>
  <si>
    <t>美麗宇宙</t>
  </si>
  <si>
    <t>瑪瑙</t>
  </si>
  <si>
    <t>2022/11/09</t>
  </si>
  <si>
    <t>第五班 - 1650米 - (40-0) - 草地 - "A" 賽道 - 般咸讓賽</t>
  </si>
  <si>
    <t>謎語</t>
  </si>
  <si>
    <t>第四班 - 1650米 - (60-40) - 草地 - "A" 賽道 - 必列者士讓賽</t>
  </si>
  <si>
    <t>彩虹之光</t>
  </si>
  <si>
    <t>合夥年代</t>
  </si>
  <si>
    <t>皇者驕傲</t>
  </si>
  <si>
    <t>包裝大聖</t>
  </si>
  <si>
    <t>第四班 - 1200米 - (60-40) - 草地 - "A" 賽道 - 普慶讓賽</t>
  </si>
  <si>
    <t>健康心靈</t>
  </si>
  <si>
    <t>第四班 - 1000米 - (60-40) - 草地 - "A" 賽道 - 東華三院挑戰盃（讓賽）</t>
  </si>
  <si>
    <t>陸知</t>
  </si>
  <si>
    <t>第三班 - 1800米 - (80-60) - 草地 - "A" 賽道 - 普義讓賽</t>
  </si>
  <si>
    <t>多多勇駒</t>
  </si>
  <si>
    <t>安帥</t>
  </si>
  <si>
    <t>皇寶</t>
  </si>
  <si>
    <t>第二班 - 1000米 - (100-80) - 草地 - "A" 賽道 - 普仁讓賽</t>
  </si>
  <si>
    <t>狀元及第</t>
  </si>
  <si>
    <t>心之行</t>
  </si>
  <si>
    <t>第三班 - 1000米 - (80-60) - 草地 - "A" 賽道 - 西摩讓賽</t>
  </si>
  <si>
    <t>飛凡</t>
  </si>
  <si>
    <t>第三班 - 1200米 - (80-60) - 草地 - "A" 賽道 - 太平山讓賽</t>
  </si>
  <si>
    <t>自然輝煌</t>
  </si>
  <si>
    <t>泉龍駒</t>
  </si>
  <si>
    <t>2022/11/12</t>
  </si>
  <si>
    <t>第四班（條件限制） - 1200米 - (60-40) - 草地 - "A+3" 賽道 - PANASHOP樂聲牌專門店讓賽</t>
  </si>
  <si>
    <t>八駿巨昇</t>
  </si>
  <si>
    <t>雲行駿起</t>
  </si>
  <si>
    <t>萬事快</t>
  </si>
  <si>
    <t>第五班 - 2000米 - (40-0) - 草地 - "A+3" 賽道 - PANASONIC四季寶讓賽</t>
  </si>
  <si>
    <t>賞心星</t>
  </si>
  <si>
    <t>彪形遨漢</t>
  </si>
  <si>
    <t>第四班 - 1200米 - (60-40) - 草地 - "A+3" 賽道 - PANASONIC ZIAINO空間淨化機讓賽</t>
  </si>
  <si>
    <t>吉龍</t>
  </si>
  <si>
    <t>金鼓齊昇</t>
  </si>
  <si>
    <t>鑽飛龍</t>
  </si>
  <si>
    <t>第四班 - 1650米 - (60-40) - 全天候跑道 - PANASONIC日本廚櫃讓賽</t>
  </si>
  <si>
    <t>日就月將</t>
  </si>
  <si>
    <t>紅粉豐彩</t>
  </si>
  <si>
    <t>第三班 - 1000米 - (80-60) - 草地 - "A+3" 賽道 - PANASONIC「護目佳」檯燈讓賽</t>
  </si>
  <si>
    <t>竣誠寶驅</t>
  </si>
  <si>
    <t>第四班 - 1400米 - (60-40) - 草地 - "A+3" 賽道 - PANASONIC金蛋飯煲讓賽</t>
  </si>
  <si>
    <t>領航傳祺</t>
  </si>
  <si>
    <t>第一班 - 1400米 - (110-85) - 草地 - "A+3" 賽道 - 樂聲盃（讓賽）</t>
  </si>
  <si>
    <t>風火戰駒</t>
  </si>
  <si>
    <t>第三班 - 1650米 - (80-60) - 全天候跑道 - PANASONIC MINI ICE冷藏櫃讓賽</t>
  </si>
  <si>
    <t>麥利奧</t>
  </si>
  <si>
    <t>第三班 - 1200米 - (80-60) - 草地 - "A+3" 賽道 - PANASONIC IH電磁爐讓賽</t>
  </si>
  <si>
    <t>大才</t>
  </si>
  <si>
    <t>以戰得勝</t>
  </si>
  <si>
    <t>第三班 - 1400米 - (80-60) - 草地 - "A+3" 賽道 - PANASONIC NANOE X浴室寶讓賽</t>
  </si>
  <si>
    <t>遨遊氣泡</t>
  </si>
  <si>
    <t>2022/11/16</t>
  </si>
  <si>
    <t>第五班 - 1200米 - (40-0) - 草地 - "B" 賽道 - 福島讓賽</t>
  </si>
  <si>
    <t>歡樂好友</t>
  </si>
  <si>
    <t>陽明冠爵</t>
  </si>
  <si>
    <t>小玩家</t>
  </si>
  <si>
    <t>第四班 - 1200米 - (60-40) - 草地 - "B" 賽道 - 中山讓賽</t>
  </si>
  <si>
    <t>風繼續吹</t>
  </si>
  <si>
    <t>功夫茶</t>
  </si>
  <si>
    <t>第四班 - 1800米 - (60-40) - 草地 - "B" 賽道 - 中京讓賽</t>
  </si>
  <si>
    <t>駿寶</t>
  </si>
  <si>
    <t>上校</t>
  </si>
  <si>
    <t>嫡愛心</t>
  </si>
  <si>
    <t>第三班 - 1200米 - (80-60) - 草地 - "B" 賽道 - 日本中央競馬會錦標（讓賽）</t>
  </si>
  <si>
    <t>金爵士</t>
  </si>
  <si>
    <t>第三班 - 1200米 - (80-60) - 草地 - "B" 賽道 - 京都讓賽</t>
  </si>
  <si>
    <t>第二班 - 1650米 - (100-80) - 草地 - "B" 賽道 - 東京讓賽</t>
  </si>
  <si>
    <t>包裝大獎</t>
  </si>
  <si>
    <t>第三班 - 1650米 - (80-60) - 草地 - "B" 賽道 - 阪神讓賽</t>
  </si>
  <si>
    <t>又龍串鳳</t>
  </si>
  <si>
    <t>飛馬將軍</t>
  </si>
  <si>
    <t>2022/11/20</t>
  </si>
  <si>
    <t>第三班 - 2000米 - (80-60) - 草地 - "B+2" 賽道 - 中銀香港跨境服務讓賽</t>
  </si>
  <si>
    <t>勁駒</t>
  </si>
  <si>
    <t>第四班 - 1200米 - (60-40) - 草地 - "B+2" 賽道 - 中銀香港中小企理財讓賽</t>
  </si>
  <si>
    <t>步大威猛</t>
  </si>
  <si>
    <t>巴米高</t>
  </si>
  <si>
    <t>勝利才子</t>
  </si>
  <si>
    <t>第二班 - 1800米 - (100-80) - 草地 - "B+2" 賽道 - 中銀人壽讓賽</t>
  </si>
  <si>
    <t>麥道朗</t>
  </si>
  <si>
    <t>勤德兼備</t>
  </si>
  <si>
    <t>第四班 - 1400米 - (60-40) - 草地 - "B+2" 賽道 - 中銀香港資產管理讓賽</t>
  </si>
  <si>
    <t>綫路神驊</t>
  </si>
  <si>
    <t>精彩生活</t>
  </si>
  <si>
    <t>佐治勇駒</t>
  </si>
  <si>
    <t>布文</t>
  </si>
  <si>
    <t>第三班 - 1200米 - (80-60) - 草地 - "B+2" 賽道 - 中銀香港中銀理財讓賽</t>
  </si>
  <si>
    <t>金馳</t>
  </si>
  <si>
    <t>二級賽 - 1200米 - 草地 - "B+2" 賽道 - 中銀香港私人銀行馬會短途錦標</t>
  </si>
  <si>
    <t>錶之未來</t>
  </si>
  <si>
    <t>二級賽 - 1600米 - 草地 - "B+2" 賽道 - 中銀香港私人財富馬會一哩錦標</t>
  </si>
  <si>
    <t>金鎗六十</t>
  </si>
  <si>
    <t>夏威夷</t>
  </si>
  <si>
    <t>二級賽 - 2000米 - 草地 - "B+2" 賽道 - 中銀香港馬會盃</t>
  </si>
  <si>
    <t>浪漫勇士</t>
  </si>
  <si>
    <t>第二班 - 1200米 - (100-80) - 草地 - "B+2" 賽道 - 中銀信用卡讓賽</t>
  </si>
  <si>
    <t>第三班 - 1400米 - (80-60) - 草地 - "B+2" 賽道 - 中銀香港BOC PAY讓賽</t>
  </si>
  <si>
    <t>大紅袍</t>
  </si>
  <si>
    <t>黑桃火箭</t>
  </si>
  <si>
    <t>薛恩</t>
  </si>
  <si>
    <t>2022/11/23</t>
  </si>
  <si>
    <t>第四班 - 1000米 - (60-40) - 草地 - "C" 賽道 - 藍田讓賽</t>
  </si>
  <si>
    <t>電路七號</t>
  </si>
  <si>
    <t>第五班 - 1650米 - (40-0) - 草地 - "C" 賽道 - 秀茂坪讓賽</t>
  </si>
  <si>
    <t>精算其然</t>
  </si>
  <si>
    <t>華美福星</t>
  </si>
  <si>
    <t>第四班 - 1650米 - (60-40) - 草地 - "C" 賽道 - 牛頭角讓賽</t>
  </si>
  <si>
    <t>紅磚勇士</t>
  </si>
  <si>
    <t>但求快活</t>
  </si>
  <si>
    <t>金發銀發</t>
  </si>
  <si>
    <t>第三班 - 1200米 - (80-60) - 草地 - "C" 賽道 - 九龍灣讓賽</t>
  </si>
  <si>
    <t>威威鬥士</t>
  </si>
  <si>
    <t>第四班 - 1200米 - (60-40) - 草地 - "C" 賽道 - 牛池灣讓賽</t>
  </si>
  <si>
    <t>雪勇神駒</t>
  </si>
  <si>
    <t>第三班 - 1650米 - (80-60) - 草地 - "C" 賽道 - 觀塘讓賽</t>
  </si>
  <si>
    <t>駿馬快車</t>
  </si>
  <si>
    <t>2022/11/27</t>
  </si>
  <si>
    <t>第四班 - 1000米 - (60-40) - 草地 - "C" 賽道 - 其士鋁工程讓賽</t>
  </si>
  <si>
    <t>英雄豪傑</t>
  </si>
  <si>
    <t>心想事成</t>
  </si>
  <si>
    <t>第五班 - 1400米 - (40-0) - 草地 - "C" 賽道 - 其士建材工程讓賽</t>
  </si>
  <si>
    <t>第四班 - 1200米 - (60-40) - 全天候跑道 - 其士汽車代理讓賽</t>
  </si>
  <si>
    <t>喜蓮慧星</t>
  </si>
  <si>
    <t>第四班 - 1600米 - (60-40) - 草地 - "C" 賽道 - 其士冷倉物流讓賽</t>
  </si>
  <si>
    <t>志友盈</t>
  </si>
  <si>
    <t>第三班 - 1200米 - (80-60) - 全天候跑道 - 其士建築讓賽</t>
  </si>
  <si>
    <t>第四班 - 1400米 - (60-40) - 草地 - "C" 賽道 - 其士機電工程讓賽</t>
  </si>
  <si>
    <t>星際精英</t>
  </si>
  <si>
    <t>第一班 - 1600米 - (110-85) - 草地 - "C" 賽道 - 其士盃（讓賽）</t>
  </si>
  <si>
    <t>第三班 - 1600米 - (80-60) - 草地 - "C" 賽道 - 其士企業數碼方案讓賽</t>
  </si>
  <si>
    <t>金發盛世</t>
  </si>
  <si>
    <t>第三班 - 1200米 - (80-60) - 草地 - "C" 賽道 - 其士環保工程讓賽</t>
  </si>
  <si>
    <t>步履如風</t>
  </si>
  <si>
    <t>紅楓勝景</t>
  </si>
  <si>
    <t>第二班 - 1400米 - (95-75) - 草地 - "C" 賽道 - 其士保健護理投資讓賽</t>
  </si>
  <si>
    <t>知道必勝</t>
  </si>
  <si>
    <t>2022/11/30</t>
  </si>
  <si>
    <t>第五班 - 1000米 - (40-0) - 草地 - "C+3" 賽道 - 貝拉休斯頓讓賽</t>
  </si>
  <si>
    <t>創福威</t>
  </si>
  <si>
    <t>嘭嘭聲</t>
  </si>
  <si>
    <t>第四班 - 1200米 - (60-40) - 草地 - "C+3" 賽道 - 伊布羅克斯讓賽</t>
  </si>
  <si>
    <t>高明駿將</t>
  </si>
  <si>
    <t>好玩奇兵</t>
  </si>
  <si>
    <t>第四班 - 2200米 - (60-35) - 草地 - "C+3" 賽道 - 帕克希德讓賽</t>
  </si>
  <si>
    <t>奇妙年華</t>
  </si>
  <si>
    <t>第五班 - 1800米 - (40-0) - 草地 - "C+3" 賽道 - 皇后公園讓賽</t>
  </si>
  <si>
    <t>躡景追飛</t>
  </si>
  <si>
    <t>獵狐者威</t>
  </si>
  <si>
    <t>馬主雄風</t>
  </si>
  <si>
    <t>樂加福</t>
  </si>
  <si>
    <t>第三班 - 1000米 - (80-60) - 草地 - "C+3" 賽道 - 聖安度挑戰碟（讓賽）</t>
  </si>
  <si>
    <t>加州得力</t>
  </si>
  <si>
    <t>第二班 - 1200米 - (100-80) - 草地 - "C+3" 賽道 - 格拉斯哥讓賽</t>
  </si>
  <si>
    <t>第三班 - 1800米 - (80-60) - 草地 - "C+3" 賽道 - 斯凱島讓賽</t>
  </si>
  <si>
    <t>天池怪俠</t>
  </si>
  <si>
    <t>2022/12/04</t>
  </si>
  <si>
    <t>第五班 - 1200米 - (40-0) - 全天候跑道 - 亞士厘讓賽</t>
  </si>
  <si>
    <t>金津一號</t>
  </si>
  <si>
    <t>電訊飛彈</t>
  </si>
  <si>
    <t>第五班 - 1650米 - (40-0) - 全天候跑道 - 金馬倫讓賽</t>
  </si>
  <si>
    <t>日日靚</t>
  </si>
  <si>
    <t>緣份</t>
  </si>
  <si>
    <t>第四班 - 1200米 - (60-40) - 草地 - "C+3" 賽道 - 加拿分讓賽</t>
  </si>
  <si>
    <t>同有友</t>
  </si>
  <si>
    <t>都柏名駒</t>
  </si>
  <si>
    <t>第四班 - 1200米 - (60-40) - 全天候跑道 - 漢口讓賽</t>
  </si>
  <si>
    <t>冰雪奇遇</t>
  </si>
  <si>
    <t>萬市之光</t>
  </si>
  <si>
    <t>第四班 - 1800米 - (60-40) - 全天候跑道 - 中間讓賽</t>
  </si>
  <si>
    <t>雙天至尊</t>
  </si>
  <si>
    <t>第三班 - 1000米 - (80-60) - 草地 - "C+3" 賽道 - 半島金禧挑戰盃（讓賽）</t>
  </si>
  <si>
    <t>電氣騎士</t>
  </si>
  <si>
    <t>第三班 - 1650米 - (80-60) - 全天候跑道 - 堪富利士讓賽</t>
  </si>
  <si>
    <t>王炸</t>
  </si>
  <si>
    <t>第四班 - 1400米 - (60-40) - 草地 - "C+3" 賽道 - 麼地讓賽</t>
  </si>
  <si>
    <t>喜報</t>
  </si>
  <si>
    <t>第三班 - 1400米 - (80-60) - 草地 - "C+3" 賽道 - 彌敦讓賽</t>
  </si>
  <si>
    <t>加州紅森</t>
  </si>
  <si>
    <t>第二班 - 1200米 - (105-80) - 全天候跑道 - 梳士巴利讓賽</t>
  </si>
  <si>
    <t>2022/12/07</t>
  </si>
  <si>
    <t>第四班 - 1650米 - (60-40) - 草地 - "A" 賽道 - 澳洲讓賽</t>
  </si>
  <si>
    <t>成才</t>
  </si>
  <si>
    <t>勇進齊心</t>
  </si>
  <si>
    <t>第五班 - 1650米 - (40-0) - 草地 - "A" 賽道 - 法國讓賽</t>
  </si>
  <si>
    <t>莫雅</t>
  </si>
  <si>
    <t>金碧科</t>
  </si>
  <si>
    <t>第五班 - 1200米 - (40-0) - 草地 - "A" 賽道 - 日本讓賽</t>
  </si>
  <si>
    <t>賈傑美</t>
  </si>
  <si>
    <t>勁弗</t>
  </si>
  <si>
    <t>第四班 - 1000米 - (60-40) - 草地 - "A" 賽道 - 浪琴國際騎師錦標賽（讓賽）－第一關</t>
  </si>
  <si>
    <t>快一步</t>
  </si>
  <si>
    <t>富高八斗</t>
  </si>
  <si>
    <t>第四班 - 1650米 - (60-40) - 草地 - "A" 賽道 - 浪琴國際騎師錦標賽（讓賽）－第二關</t>
  </si>
  <si>
    <t>逍遙駒</t>
  </si>
  <si>
    <t>第四班 - 1200米 - (60-40) - 草地 - "A" 賽道 - 紐西蘭讓賽</t>
  </si>
  <si>
    <t>雅典武士</t>
  </si>
  <si>
    <t>美麗攻略</t>
  </si>
  <si>
    <t>第三班 - 1650米 - (80-60) - 草地 - "A" 賽道 - 浪琴國際騎師錦標賽（讓賽）－第三關</t>
  </si>
  <si>
    <t>馬昆</t>
  </si>
  <si>
    <t>第三班 - 1200米 - (80-60) - 草地 - "A" 賽道 - 浪琴國際騎師錦標賽（讓賽）－第四關</t>
  </si>
  <si>
    <t>紅運帝王</t>
  </si>
  <si>
    <t>杜苑欣</t>
  </si>
  <si>
    <t>第二班 - 1800米 - (100-80) - 草地 - "A" 賽道 - 英國讓賽</t>
  </si>
  <si>
    <t>2022/12/11</t>
  </si>
  <si>
    <t>第四班 - 1400米 - (60-40) - 草地 - "A" 賽道 - 美麗傳承讓賽</t>
  </si>
  <si>
    <t>第四班 - 1200米 - (60-40) - 草地 - "A" 賽道 - 飛快龍讓賽</t>
  </si>
  <si>
    <t>李慕華</t>
  </si>
  <si>
    <t>第三班 - 1200米 - (80-60) - 草地 - "A" 賽道 - 龍王讓賽</t>
  </si>
  <si>
    <t>十二馬</t>
  </si>
  <si>
    <t>一級賽 - 2400米 - 草地 - "A" 賽道 - 浪琴香港瓶</t>
  </si>
  <si>
    <t>瑪蓮必勝</t>
  </si>
  <si>
    <t>連達文</t>
  </si>
  <si>
    <t>植物科研</t>
  </si>
  <si>
    <t>布宜學</t>
  </si>
  <si>
    <t>耀滿瓶</t>
  </si>
  <si>
    <t>一級賽 - 1200米 - 草地 - "A" 賽道 - 浪琴香港短途錦標</t>
  </si>
  <si>
    <t>好眼光</t>
  </si>
  <si>
    <t>第三班 - 1800米 - (80-55) - 草地 - "A" 賽道 - 雞尾酒讓賽</t>
  </si>
  <si>
    <t>信心之選</t>
  </si>
  <si>
    <t>龍船狀元</t>
  </si>
  <si>
    <t>一級賽 - 1600米 - 草地 - "A" 賽道 - 浪琴香港一哩錦標</t>
  </si>
  <si>
    <t>指數定律</t>
  </si>
  <si>
    <t>一級賽 - 2000米 - 草地 - "A" 賽道 - 浪琴香港盃</t>
  </si>
  <si>
    <t>野田小子</t>
  </si>
  <si>
    <t>北村友一</t>
  </si>
  <si>
    <t>第三班 - 1400米 - (80-60) - 草地 - "A" 賽道 - 滿樂時讓賽</t>
  </si>
  <si>
    <t>第二班 - 1400米 - (105-80) - 草地 - "A" 賽道 - 高地之舞讓賽</t>
  </si>
  <si>
    <t>美麗在線</t>
  </si>
  <si>
    <t>2022/12/14</t>
  </si>
  <si>
    <t>第五班 - 2200米 - (40-0) - 草地 - "B" 賽道 - 軍艦鳥讓賽</t>
  </si>
  <si>
    <t>管之友</t>
  </si>
  <si>
    <t>帥男</t>
  </si>
  <si>
    <t>第五班 - 1650米 - (40-0) - 草地 - "B" 賽道 - 相思鳥讓賽</t>
  </si>
  <si>
    <t>盈嘉輝</t>
  </si>
  <si>
    <t>美麗新星</t>
  </si>
  <si>
    <t>第四班 - 1200米 - (60-40) - 草地 - "B" 賽道 - 信天翁讓賽</t>
  </si>
  <si>
    <t>凌厲</t>
  </si>
  <si>
    <t>砂漿金剛</t>
  </si>
  <si>
    <t>第四班 - 1200米 - (60-40) - 草地 - "B" 賽道 - 香港高爾夫球會百週年紀念盃（讓賽）</t>
  </si>
  <si>
    <t>皇帝英明</t>
  </si>
  <si>
    <t>第四班 - 1800米 - (60-40) - 草地 - "B" 賽道 - 夜鷹讓賽</t>
  </si>
  <si>
    <t>第三班 - 1000米 - (80-60) - 草地 - "B" 賽道 - 知更鳥讓賽</t>
  </si>
  <si>
    <t>華麗活力</t>
  </si>
  <si>
    <t>第三班 - 1650米 - (80-60) - 草地 - "B" 賽道 - 沙燕讓賽</t>
  </si>
  <si>
    <t>大力猴王</t>
  </si>
  <si>
    <t>第三班 - 1200米 - (80-60) - 草地 - "B" 賽道 - 燕鷗讓賽</t>
  </si>
  <si>
    <t>2022/12/18</t>
  </si>
  <si>
    <t>第五班 - 1400米 - (40-0) - 草地 - "C+3" 賽道 - 六福珠寶HEXICON讓賽</t>
  </si>
  <si>
    <t>勇敢動力</t>
  </si>
  <si>
    <t>合夥贛勁</t>
  </si>
  <si>
    <t>第四班 - 1200米 - (60-40) - 草地 - "C+3" 賽道 - 六福珠寶婚嫁系列讓賽</t>
  </si>
  <si>
    <t>超威力</t>
  </si>
  <si>
    <t>智勝龍</t>
  </si>
  <si>
    <t>第四班 - 1000米 - (60-40) - 草地 - "C+3" 賽道 - 六福珠寶DIAPURE讓賽</t>
  </si>
  <si>
    <t>你知我拼</t>
  </si>
  <si>
    <t>飛躍凱旋</t>
  </si>
  <si>
    <t>東方精神</t>
  </si>
  <si>
    <t>第四班 - 1400米 - (60-40) - 草地 - "C+3" 賽道 - 六福珠寶愛很美系列讓賽</t>
  </si>
  <si>
    <t>鎂之妙</t>
  </si>
  <si>
    <t>第四班 - 1600米 - (60-40) - 草地 - "C+3" 賽道 - 六福珠寶GOLDSTYLE讓賽</t>
  </si>
  <si>
    <t>翔龍再現</t>
  </si>
  <si>
    <t>元朗之星</t>
  </si>
  <si>
    <t>第三班 - 1200米 - (80-60) - 草地 - "C+3" 賽道 - 六福珠寶DEAR Q讓賽</t>
  </si>
  <si>
    <t>川河首駒</t>
  </si>
  <si>
    <t>美麗奔馳</t>
  </si>
  <si>
    <t>魅力寶駒</t>
  </si>
  <si>
    <t>第四班 - 1200米 - (60-40) - 全天候跑道 - 六福珠寶福滿傳家系列讓賽</t>
  </si>
  <si>
    <t>第二班 - 1000米 - (100-80) - 草地 - "C+3" 賽道 - 六福珠寶盃（讓賽）</t>
  </si>
  <si>
    <t>宜春輝煌</t>
  </si>
  <si>
    <t>第三班 - 1200米 - (80-60) - 全天候跑道 - 六福珠寶娉婷系列讓賽</t>
  </si>
  <si>
    <t>閃電</t>
  </si>
  <si>
    <t>八心八箭</t>
  </si>
  <si>
    <t>第三班 - 1600米 - (80-60) - 草地 - "C+3" 賽道 - 六福珠寶囍愛系列讓賽</t>
  </si>
  <si>
    <t>2022/12/21</t>
  </si>
  <si>
    <t>第五班 - 1200米 - (40-0) - 草地 - "C" 賽道 - 水星讓賽</t>
  </si>
  <si>
    <t>合金皇</t>
  </si>
  <si>
    <t>第三班 - 2200米 - (80-60) - 草地 - "C" 賽道 - 金星讓賽</t>
  </si>
  <si>
    <t>自然力量</t>
  </si>
  <si>
    <t>錶之五知</t>
  </si>
  <si>
    <t>第四班 - 1200米 - (60-40) - 草地 - "C" 賽道 - 火星讓賽</t>
  </si>
  <si>
    <t>淺草飛</t>
  </si>
  <si>
    <t>鴻圖巨星</t>
  </si>
  <si>
    <t>第四班 - 1000米 - (60-40) - 草地 - "C" 賽道 - 美國會所挑戰盃（讓賽）</t>
  </si>
  <si>
    <t>至尊高飛</t>
  </si>
  <si>
    <t>第四班 - 1650米 - (60-40) - 草地 - "C" 賽道 - 木星讓賽</t>
  </si>
  <si>
    <t>爆谷</t>
  </si>
  <si>
    <t>第三班 - 1200米 - (80-60) - 草地 - "C" 賽道 - 土星讓賽</t>
  </si>
  <si>
    <t>穿甲鷹</t>
  </si>
  <si>
    <t>金莊令</t>
  </si>
  <si>
    <t>2022/12/24</t>
  </si>
  <si>
    <t>第四班（條件限制） - 1400米 - (60-40) - 草地 - "B" 賽道 - 喇叭花讓賽</t>
  </si>
  <si>
    <t>博愛先鋒</t>
  </si>
  <si>
    <t>快錢</t>
  </si>
  <si>
    <t>第五班 - 1600米 - (40-0) - 草地 - "B" 賽道 - 雪松讓賽</t>
  </si>
  <si>
    <t>開心大師</t>
  </si>
  <si>
    <t>第四班 - 1200米 - (60-40) - 草地 - "B" 賽道 - 歐石楠讓賽</t>
  </si>
  <si>
    <t>揚揚大道</t>
  </si>
  <si>
    <t>第四班 - 1400米 - (60-40) - 草地 - "B" 賽道 - 芙蓉讓賽</t>
  </si>
  <si>
    <t>日日友</t>
  </si>
  <si>
    <t>2022/12/28</t>
  </si>
  <si>
    <t>第五班 - 1800米 - (40-0) - 草地 - "C+3" 賽道 - 黃宜洲讓賽</t>
  </si>
  <si>
    <t>龍船快</t>
  </si>
  <si>
    <t>仲得威</t>
  </si>
  <si>
    <t>生生福運</t>
  </si>
  <si>
    <t>第二班 - 2200米 - (100-75) - 草地 - "C+3" 賽道 - 赤徑讓賽</t>
  </si>
  <si>
    <t>第四班 - 1200米 - (60-40) - 草地 - "C+3" 賽道 - 北潭涌讓賽</t>
  </si>
  <si>
    <t>得意佳作</t>
  </si>
  <si>
    <t>第五班 - 1000米 - (40-0) - 草地 - "C+3" 賽道 - 黃石讓賽</t>
  </si>
  <si>
    <t>第四班 - 1650米 - (60-40) - 草地 - "C+3" 賽道 - 大浪咀讓賽</t>
  </si>
  <si>
    <t>威武勇駒</t>
  </si>
  <si>
    <t>中華英雄</t>
  </si>
  <si>
    <t>小霸王</t>
  </si>
  <si>
    <t>第三班 - 1200米 - (80-60) - 草地 - "C+3" 賽道 - 浪茄讓賽</t>
  </si>
  <si>
    <t>財才</t>
  </si>
  <si>
    <t>加州一寶</t>
  </si>
  <si>
    <t>運高八斗</t>
  </si>
  <si>
    <t>第三班 - 1650米 - (80-60) - 草地 - "C+3" 賽道 - 鹿湖讓賽</t>
  </si>
  <si>
    <t>忠誠駒</t>
  </si>
  <si>
    <t>2023/01/01</t>
  </si>
  <si>
    <t>第五班 - 1400米 - (40-0) - 草地 - "C" 賽道 - 紫杉讓賽</t>
  </si>
  <si>
    <t>飛來勁</t>
  </si>
  <si>
    <t>神舟時代</t>
  </si>
  <si>
    <t>友盈友福</t>
  </si>
  <si>
    <t>運來孖寶</t>
  </si>
  <si>
    <t>第四班 - 1200米 - (60-40) - 草地 - "C" 賽道 - 白楊讓賽</t>
  </si>
  <si>
    <t>卓諾人生</t>
  </si>
  <si>
    <t>旺旺神駒</t>
  </si>
  <si>
    <t>第四班 - 1000米 - (60-40) - 草地 - "C" 賽道 - 棕櫚讓賽</t>
  </si>
  <si>
    <t>烈火駿馬</t>
  </si>
  <si>
    <t>營造創科</t>
  </si>
  <si>
    <t>第四班 - 1600米 - (60-40) - 草地 - "C" 賽道 - 楊柳讓賽</t>
  </si>
  <si>
    <t>錶之將來</t>
  </si>
  <si>
    <t>勤德威力</t>
  </si>
  <si>
    <t>傲龍駒</t>
  </si>
  <si>
    <t>第二班 - 1200米 - (100-80) - 草地 - "C" 賽道 - 櫻桃讓賽</t>
  </si>
  <si>
    <t>嘉應精英</t>
  </si>
  <si>
    <t>三級賽 - 1400米 - 草地 - "C" 賽道 - 華商會挑戰盃（讓賽）</t>
  </si>
  <si>
    <t>第三班 - 1200米 - (80-60) - 草地 - "C" 賽道 - 紅棉讓賽</t>
  </si>
  <si>
    <t>朗朗乾坤</t>
  </si>
  <si>
    <t>啱啱好</t>
  </si>
  <si>
    <t>第三班 - 1000米 - (80-60) - 草地 - "C" 賽道 - 細葉榕讓賽</t>
  </si>
  <si>
    <t>第 11 場</t>
  </si>
  <si>
    <t>第三班 - 1400米 - (80-60) - 草地 - "C" 賽道 - 鳳凰木讓賽</t>
  </si>
  <si>
    <t>平均派彩</t>
  </si>
  <si>
    <t>入Q次數</t>
  </si>
  <si>
    <t>潘頓入Q</t>
  </si>
  <si>
    <t>蘇兆輝入Q</t>
  </si>
  <si>
    <t>何澤堯入Q</t>
  </si>
  <si>
    <t>鍾易禮入Q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</si>
</sst>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潘頓入Q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Sheet1!$R$2:$R$295</c:f>
              <c:numCache>
                <c:formatCode>General</c:formatCode>
                <c:ptCount val="294"/>
                <c:pt idx="0">
                  <c:v>907</c:v>
                </c:pt>
                <c:pt idx="1">
                  <c:v>346</c:v>
                </c:pt>
                <c:pt idx="2">
                  <c:v>0</c:v>
                </c:pt>
                <c:pt idx="3">
                  <c:v>0</c:v>
                </c:pt>
                <c:pt idx="4">
                  <c:v>210.5</c:v>
                </c:pt>
                <c:pt idx="5">
                  <c:v>0</c:v>
                </c:pt>
                <c:pt idx="6">
                  <c:v>245</c:v>
                </c:pt>
                <c:pt idx="7">
                  <c:v>0</c:v>
                </c:pt>
                <c:pt idx="8">
                  <c:v>800.5</c:v>
                </c:pt>
                <c:pt idx="9">
                  <c:v>0</c:v>
                </c:pt>
                <c:pt idx="10">
                  <c:v>344.5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752.5</c:v>
                </c:pt>
                <c:pt idx="15">
                  <c:v>0</c:v>
                </c:pt>
                <c:pt idx="16">
                  <c:v>0</c:v>
                </c:pt>
                <c:pt idx="17">
                  <c:v>317</c:v>
                </c:pt>
                <c:pt idx="18">
                  <c:v>151</c:v>
                </c:pt>
                <c:pt idx="19">
                  <c:v>388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169</c:v>
                </c:pt>
                <c:pt idx="27">
                  <c:v>0</c:v>
                </c:pt>
                <c:pt idx="28">
                  <c:v>0</c:v>
                </c:pt>
                <c:pt idx="29">
                  <c:v>204.5</c:v>
                </c:pt>
                <c:pt idx="30">
                  <c:v>0</c:v>
                </c:pt>
                <c:pt idx="31">
                  <c:v>0</c:v>
                </c:pt>
                <c:pt idx="32">
                  <c:v>113</c:v>
                </c:pt>
                <c:pt idx="33">
                  <c:v>0</c:v>
                </c:pt>
                <c:pt idx="34">
                  <c:v>401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31.5</c:v>
                </c:pt>
                <c:pt idx="39">
                  <c:v>0</c:v>
                </c:pt>
                <c:pt idx="40">
                  <c:v>416.5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191</c:v>
                </c:pt>
                <c:pt idx="45">
                  <c:v>201.5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209</c:v>
                </c:pt>
                <c:pt idx="55">
                  <c:v>0</c:v>
                </c:pt>
                <c:pt idx="56">
                  <c:v>0</c:v>
                </c:pt>
                <c:pt idx="57">
                  <c:v>230</c:v>
                </c:pt>
                <c:pt idx="58">
                  <c:v>0</c:v>
                </c:pt>
                <c:pt idx="59">
                  <c:v>130.5</c:v>
                </c:pt>
                <c:pt idx="60">
                  <c:v>36</c:v>
                </c:pt>
                <c:pt idx="61">
                  <c:v>78.5</c:v>
                </c:pt>
                <c:pt idx="62">
                  <c:v>178.5</c:v>
                </c:pt>
                <c:pt idx="63">
                  <c:v>0</c:v>
                </c:pt>
                <c:pt idx="64">
                  <c:v>262.5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65</c:v>
                </c:pt>
                <c:pt idx="74">
                  <c:v>37</c:v>
                </c:pt>
                <c:pt idx="75">
                  <c:v>0</c:v>
                </c:pt>
                <c:pt idx="76">
                  <c:v>210</c:v>
                </c:pt>
                <c:pt idx="77">
                  <c:v>401</c:v>
                </c:pt>
                <c:pt idx="78">
                  <c:v>96</c:v>
                </c:pt>
                <c:pt idx="79">
                  <c:v>0</c:v>
                </c:pt>
                <c:pt idx="80">
                  <c:v>272</c:v>
                </c:pt>
                <c:pt idx="81">
                  <c:v>212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56</c:v>
                </c:pt>
                <c:pt idx="90">
                  <c:v>451</c:v>
                </c:pt>
                <c:pt idx="91">
                  <c:v>114.5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89</c:v>
                </c:pt>
                <c:pt idx="99">
                  <c:v>195</c:v>
                </c:pt>
                <c:pt idx="100">
                  <c:v>0</c:v>
                </c:pt>
                <c:pt idx="101">
                  <c:v>157.5</c:v>
                </c:pt>
                <c:pt idx="102">
                  <c:v>0</c:v>
                </c:pt>
                <c:pt idx="103">
                  <c:v>121</c:v>
                </c:pt>
                <c:pt idx="104">
                  <c:v>0</c:v>
                </c:pt>
                <c:pt idx="105">
                  <c:v>0</c:v>
                </c:pt>
                <c:pt idx="106">
                  <c:v>304.5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142</c:v>
                </c:pt>
                <c:pt idx="115">
                  <c:v>0</c:v>
                </c:pt>
                <c:pt idx="116">
                  <c:v>0</c:v>
                </c:pt>
                <c:pt idx="117">
                  <c:v>90.5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97.5</c:v>
                </c:pt>
                <c:pt idx="124">
                  <c:v>134</c:v>
                </c:pt>
                <c:pt idx="125">
                  <c:v>63.5</c:v>
                </c:pt>
                <c:pt idx="126">
                  <c:v>241.5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133.5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66</c:v>
                </c:pt>
                <c:pt idx="135">
                  <c:v>0</c:v>
                </c:pt>
                <c:pt idx="136">
                  <c:v>573</c:v>
                </c:pt>
                <c:pt idx="137">
                  <c:v>0</c:v>
                </c:pt>
                <c:pt idx="138">
                  <c:v>0</c:v>
                </c:pt>
                <c:pt idx="139">
                  <c:v>144.5</c:v>
                </c:pt>
                <c:pt idx="140">
                  <c:v>0</c:v>
                </c:pt>
                <c:pt idx="141">
                  <c:v>339.5</c:v>
                </c:pt>
                <c:pt idx="142">
                  <c:v>0</c:v>
                </c:pt>
                <c:pt idx="143">
                  <c:v>0</c:v>
                </c:pt>
                <c:pt idx="144">
                  <c:v>132.5</c:v>
                </c:pt>
                <c:pt idx="145">
                  <c:v>67</c:v>
                </c:pt>
                <c:pt idx="146">
                  <c:v>75.5</c:v>
                </c:pt>
                <c:pt idx="147">
                  <c:v>0</c:v>
                </c:pt>
                <c:pt idx="148">
                  <c:v>111.5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70.5</c:v>
                </c:pt>
                <c:pt idx="153">
                  <c:v>0</c:v>
                </c:pt>
                <c:pt idx="154">
                  <c:v>0</c:v>
                </c:pt>
                <c:pt idx="155">
                  <c:v>74.5</c:v>
                </c:pt>
                <c:pt idx="156">
                  <c:v>211.5</c:v>
                </c:pt>
                <c:pt idx="157">
                  <c:v>0</c:v>
                </c:pt>
                <c:pt idx="158">
                  <c:v>0</c:v>
                </c:pt>
                <c:pt idx="159">
                  <c:v>171.5</c:v>
                </c:pt>
                <c:pt idx="160">
                  <c:v>79.5</c:v>
                </c:pt>
                <c:pt idx="161">
                  <c:v>68.5</c:v>
                </c:pt>
                <c:pt idx="162">
                  <c:v>0</c:v>
                </c:pt>
                <c:pt idx="163">
                  <c:v>88.5</c:v>
                </c:pt>
                <c:pt idx="164">
                  <c:v>290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43.5</c:v>
                </c:pt>
                <c:pt idx="180">
                  <c:v>183.5</c:v>
                </c:pt>
                <c:pt idx="181">
                  <c:v>33</c:v>
                </c:pt>
                <c:pt idx="182">
                  <c:v>569.5</c:v>
                </c:pt>
                <c:pt idx="183">
                  <c:v>13</c:v>
                </c:pt>
                <c:pt idx="184">
                  <c:v>0</c:v>
                </c:pt>
                <c:pt idx="185">
                  <c:v>210.5</c:v>
                </c:pt>
                <c:pt idx="186">
                  <c:v>0</c:v>
                </c:pt>
                <c:pt idx="187">
                  <c:v>366.5</c:v>
                </c:pt>
                <c:pt idx="188">
                  <c:v>0</c:v>
                </c:pt>
                <c:pt idx="189">
                  <c:v>0</c:v>
                </c:pt>
                <c:pt idx="190">
                  <c:v>27.5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57.5</c:v>
                </c:pt>
                <c:pt idx="198">
                  <c:v>252</c:v>
                </c:pt>
                <c:pt idx="199">
                  <c:v>0</c:v>
                </c:pt>
                <c:pt idx="200">
                  <c:v>163</c:v>
                </c:pt>
                <c:pt idx="201">
                  <c:v>0</c:v>
                </c:pt>
                <c:pt idx="202">
                  <c:v>182</c:v>
                </c:pt>
                <c:pt idx="203">
                  <c:v>0</c:v>
                </c:pt>
                <c:pt idx="204">
                  <c:v>155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56.5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80.5</c:v>
                </c:pt>
                <c:pt idx="220">
                  <c:v>151</c:v>
                </c:pt>
                <c:pt idx="221">
                  <c:v>417.5</c:v>
                </c:pt>
                <c:pt idx="222">
                  <c:v>0</c:v>
                </c:pt>
                <c:pt idx="223">
                  <c:v>827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238</c:v>
                </c:pt>
                <c:pt idx="232">
                  <c:v>221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75.5</c:v>
                </c:pt>
                <c:pt idx="238">
                  <c:v>18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183.5</c:v>
                </c:pt>
                <c:pt idx="245">
                  <c:v>0</c:v>
                </c:pt>
                <c:pt idx="246">
                  <c:v>0</c:v>
                </c:pt>
                <c:pt idx="247">
                  <c:v>164.5</c:v>
                </c:pt>
                <c:pt idx="248">
                  <c:v>0</c:v>
                </c:pt>
                <c:pt idx="249">
                  <c:v>0</c:v>
                </c:pt>
                <c:pt idx="250">
                  <c:v>70.5</c:v>
                </c:pt>
                <c:pt idx="251">
                  <c:v>109.5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131</c:v>
                </c:pt>
                <c:pt idx="256">
                  <c:v>0</c:v>
                </c:pt>
                <c:pt idx="257">
                  <c:v>84.5</c:v>
                </c:pt>
                <c:pt idx="258">
                  <c:v>144.5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78.5</c:v>
                </c:pt>
                <c:pt idx="265">
                  <c:v>35.5</c:v>
                </c:pt>
                <c:pt idx="266">
                  <c:v>220.5</c:v>
                </c:pt>
                <c:pt idx="267">
                  <c:v>65.5</c:v>
                </c:pt>
                <c:pt idx="268">
                  <c:v>0</c:v>
                </c:pt>
                <c:pt idx="269">
                  <c:v>0</c:v>
                </c:pt>
                <c:pt idx="270">
                  <c:v>86.5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38.5</c:v>
                </c:pt>
                <c:pt idx="278">
                  <c:v>67.5</c:v>
                </c:pt>
                <c:pt idx="279">
                  <c:v>0</c:v>
                </c:pt>
                <c:pt idx="280">
                  <c:v>54.5</c:v>
                </c:pt>
                <c:pt idx="281">
                  <c:v>0</c:v>
                </c:pt>
                <c:pt idx="282">
                  <c:v>0</c:v>
                </c:pt>
                <c:pt idx="283">
                  <c:v>101.5</c:v>
                </c:pt>
                <c:pt idx="284">
                  <c:v>233.5</c:v>
                </c:pt>
                <c:pt idx="285">
                  <c:v>0</c:v>
                </c:pt>
                <c:pt idx="286">
                  <c:v>76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66.5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0-41F9-B585-A5D7E5EB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21503"/>
        <c:axId val="1600006527"/>
      </c:scatterChart>
      <c:valAx>
        <c:axId val="160002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06527"/>
        <c:crosses val="autoZero"/>
        <c:crossBetween val="midCat"/>
      </c:valAx>
      <c:valAx>
        <c:axId val="160000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2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蘇兆輝入Q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170</c:v>
                </c:pt>
                <c:pt idx="4">
                  <c:v>0</c:v>
                </c:pt>
                <c:pt idx="5">
                  <c:v>178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160.5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969</c:v>
                </c:pt>
                <c:pt idx="28">
                  <c:v>519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121.5</c:v>
                </c:pt>
                <c:pt idx="37">
                  <c:v>0</c:v>
                </c:pt>
                <c:pt idx="38">
                  <c:v>31.5</c:v>
                </c:pt>
                <c:pt idx="39">
                  <c:v>384.5</c:v>
                </c:pt>
                <c:pt idx="40">
                  <c:v>0</c:v>
                </c:pt>
                <c:pt idx="41">
                  <c:v>0</c:v>
                </c:pt>
                <c:pt idx="42">
                  <c:v>384.5</c:v>
                </c:pt>
                <c:pt idx="43">
                  <c:v>0</c:v>
                </c:pt>
                <c:pt idx="44">
                  <c:v>0</c:v>
                </c:pt>
                <c:pt idx="45">
                  <c:v>201.5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494.5</c:v>
                </c:pt>
                <c:pt idx="80">
                  <c:v>272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223</c:v>
                </c:pt>
                <c:pt idx="87">
                  <c:v>383.5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64.5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472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237.5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3299.5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218.5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132.5</c:v>
                </c:pt>
                <c:pt idx="145">
                  <c:v>67</c:v>
                </c:pt>
                <c:pt idx="146">
                  <c:v>0</c:v>
                </c:pt>
                <c:pt idx="147">
                  <c:v>266.5</c:v>
                </c:pt>
                <c:pt idx="148">
                  <c:v>111.5</c:v>
                </c:pt>
                <c:pt idx="149">
                  <c:v>51</c:v>
                </c:pt>
                <c:pt idx="150">
                  <c:v>0</c:v>
                </c:pt>
                <c:pt idx="151">
                  <c:v>0</c:v>
                </c:pt>
                <c:pt idx="152">
                  <c:v>70.5</c:v>
                </c:pt>
                <c:pt idx="153">
                  <c:v>0</c:v>
                </c:pt>
                <c:pt idx="154">
                  <c:v>360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68.5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98</c:v>
                </c:pt>
                <c:pt idx="168">
                  <c:v>124.5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641.5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751.5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150</c:v>
                </c:pt>
                <c:pt idx="217">
                  <c:v>399.5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73</c:v>
                </c:pt>
                <c:pt idx="225">
                  <c:v>164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231</c:v>
                </c:pt>
                <c:pt idx="231">
                  <c:v>0</c:v>
                </c:pt>
                <c:pt idx="232">
                  <c:v>221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602.5</c:v>
                </c:pt>
                <c:pt idx="244">
                  <c:v>0</c:v>
                </c:pt>
                <c:pt idx="245">
                  <c:v>187.5</c:v>
                </c:pt>
                <c:pt idx="246">
                  <c:v>207</c:v>
                </c:pt>
                <c:pt idx="247">
                  <c:v>0</c:v>
                </c:pt>
                <c:pt idx="248">
                  <c:v>0</c:v>
                </c:pt>
                <c:pt idx="249">
                  <c:v>53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428.5</c:v>
                </c:pt>
                <c:pt idx="255">
                  <c:v>0</c:v>
                </c:pt>
                <c:pt idx="256">
                  <c:v>0</c:v>
                </c:pt>
                <c:pt idx="257">
                  <c:v>84.5</c:v>
                </c:pt>
                <c:pt idx="258">
                  <c:v>144.5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130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465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66.5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525-A1ED-4B3440C2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57359"/>
        <c:axId val="1492558191"/>
      </c:scatterChart>
      <c:valAx>
        <c:axId val="149255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8191"/>
        <c:crosses val="autoZero"/>
        <c:crossBetween val="midCat"/>
      </c:valAx>
      <c:valAx>
        <c:axId val="14925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5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何澤堯入Q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Sheet1!$T$2:$T$295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363.5</c:v>
                </c:pt>
                <c:pt idx="14">
                  <c:v>0</c:v>
                </c:pt>
                <c:pt idx="15">
                  <c:v>0</c:v>
                </c:pt>
                <c:pt idx="16">
                  <c:v>404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189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105.5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179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2249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333.5</c:v>
                </c:pt>
                <c:pt idx="49">
                  <c:v>0</c:v>
                </c:pt>
                <c:pt idx="50">
                  <c:v>73</c:v>
                </c:pt>
                <c:pt idx="51">
                  <c:v>0</c:v>
                </c:pt>
                <c:pt idx="52">
                  <c:v>0</c:v>
                </c:pt>
                <c:pt idx="53">
                  <c:v>57</c:v>
                </c:pt>
                <c:pt idx="54">
                  <c:v>0</c:v>
                </c:pt>
                <c:pt idx="55">
                  <c:v>0</c:v>
                </c:pt>
                <c:pt idx="56">
                  <c:v>47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458.5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279.5</c:v>
                </c:pt>
                <c:pt idx="89">
                  <c:v>56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415</c:v>
                </c:pt>
                <c:pt idx="94">
                  <c:v>0</c:v>
                </c:pt>
                <c:pt idx="95">
                  <c:v>2211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78.5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840.5</c:v>
                </c:pt>
                <c:pt idx="109">
                  <c:v>288</c:v>
                </c:pt>
                <c:pt idx="110">
                  <c:v>0</c:v>
                </c:pt>
                <c:pt idx="111">
                  <c:v>0</c:v>
                </c:pt>
                <c:pt idx="112">
                  <c:v>143.5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183.5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155.5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207.5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74.5</c:v>
                </c:pt>
                <c:pt idx="156">
                  <c:v>0</c:v>
                </c:pt>
                <c:pt idx="157">
                  <c:v>683.5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124.5</c:v>
                </c:pt>
                <c:pt idx="169">
                  <c:v>213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183.5</c:v>
                </c:pt>
                <c:pt idx="174">
                  <c:v>285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2654.5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190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163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100</c:v>
                </c:pt>
                <c:pt idx="206">
                  <c:v>152</c:v>
                </c:pt>
                <c:pt idx="207">
                  <c:v>122</c:v>
                </c:pt>
                <c:pt idx="208">
                  <c:v>468.5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900.5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247.5</c:v>
                </c:pt>
                <c:pt idx="227">
                  <c:v>0</c:v>
                </c:pt>
                <c:pt idx="228">
                  <c:v>453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183.5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916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138</c:v>
                </c:pt>
                <c:pt idx="262">
                  <c:v>0</c:v>
                </c:pt>
                <c:pt idx="263">
                  <c:v>1134.5</c:v>
                </c:pt>
                <c:pt idx="264">
                  <c:v>78.5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56.5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3739.5</c:v>
                </c:pt>
                <c:pt idx="275">
                  <c:v>0</c:v>
                </c:pt>
                <c:pt idx="276">
                  <c:v>0</c:v>
                </c:pt>
                <c:pt idx="277">
                  <c:v>38.5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101.5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1106.5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432</c:v>
                </c:pt>
                <c:pt idx="293">
                  <c:v>81.5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D-4C77-BE61-92578250C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44383"/>
        <c:axId val="1600027327"/>
      </c:scatterChart>
      <c:valAx>
        <c:axId val="160004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27327"/>
        <c:crosses val="autoZero"/>
        <c:crossBetween val="midCat"/>
      </c:valAx>
      <c:valAx>
        <c:axId val="160002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4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Win </a:t>
            </a:r>
            <a:r>
              <a:rPr lang="zh-TW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派彩分佈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5CB3673-D50C-4888-9270-CA0E4C0C4567}">
          <cx:tx>
            <cx:txData>
              <cx:f>_xlchart.v1.10</cx:f>
              <cx:v>Win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Qin </a:t>
            </a:r>
            <a:r>
              <a:rPr lang="zh-TW" sz="1800" b="0" i="0" baseline="0">
                <a:effectLst/>
              </a:rPr>
              <a:t>派彩分佈</a:t>
            </a:r>
            <a:endParaRPr lang="en-HK" sz="1400">
              <a:effectLst/>
            </a:endParaRPr>
          </a:p>
        </cx:rich>
      </cx:tx>
    </cx:title>
    <cx:plotArea>
      <cx:plotAreaRegion>
        <cx:series layoutId="clusteredColumn" uniqueId="{25B2FECD-9BDE-4488-9E3F-25A8539DAAF1}">
          <cx:tx>
            <cx:txData>
              <cx:f>_xlchart.v1.0</cx:f>
              <cx:v>Qin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zh-TW" altLang="en-US" sz="1800" b="0" i="0" baseline="0">
                <a:effectLst/>
              </a:rPr>
              <a:t>潘頓</a:t>
            </a:r>
            <a:r>
              <a:rPr lang="en-US" sz="1800" b="0" i="0" baseline="0">
                <a:effectLst/>
              </a:rPr>
              <a:t>Qin </a:t>
            </a:r>
            <a:r>
              <a:rPr lang="zh-TW" sz="1800" b="0" i="0" baseline="0">
                <a:effectLst/>
              </a:rPr>
              <a:t>派彩分佈</a:t>
            </a:r>
            <a:endParaRPr lang="en-HK" sz="1400">
              <a:effectLst/>
            </a:endParaRPr>
          </a:p>
        </cx:rich>
      </cx:tx>
    </cx:title>
    <cx:plotArea>
      <cx:plotAreaRegion>
        <cx:series layoutId="clusteredColumn" uniqueId="{BEF680DD-F659-4B64-9C03-F22FB3691C07}">
          <cx:tx>
            <cx:txData>
              <cx:f>_xlchart.v1.8</cx:f>
              <cx:v>潘頓入Q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4C0766A2-7CAA-43F7-8189-62B0F4D36C79}">
          <cx:tx>
            <cx:txData>
              <cx:f>_xlchart.v1.6</cx:f>
              <cx:v>蘇兆輝入Q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8544EB27-7D01-4E7C-9811-0B373CD2A353}">
          <cx:tx>
            <cx:txData>
              <cx:f>_xlchart.v1.4</cx:f>
              <cx:v>何澤堯入Q</cx:v>
            </cx:txData>
          </cx:tx>
          <cx:dataLabels/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419099</xdr:colOff>
      <xdr:row>11</xdr:row>
      <xdr:rowOff>176212</xdr:rowOff>
    </xdr:from>
    <xdr:to>
      <xdr:col>30</xdr:col>
      <xdr:colOff>352424</xdr:colOff>
      <xdr:row>26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F2422C9-9A72-E7D0-342D-A95BEA9F05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16149" y="2271712"/>
              <a:ext cx="43910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504825</xdr:colOff>
      <xdr:row>28</xdr:row>
      <xdr:rowOff>4762</xdr:rowOff>
    </xdr:from>
    <xdr:to>
      <xdr:col>30</xdr:col>
      <xdr:colOff>371475</xdr:colOff>
      <xdr:row>42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AEE1348-0C55-D35F-FD63-26145BE7D5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01875" y="5338762"/>
              <a:ext cx="4324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504825</xdr:colOff>
      <xdr:row>43</xdr:row>
      <xdr:rowOff>157162</xdr:rowOff>
    </xdr:from>
    <xdr:to>
      <xdr:col>31</xdr:col>
      <xdr:colOff>9525</xdr:colOff>
      <xdr:row>58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4BA2D90-EB7A-06C2-AB2D-70B1AE93BF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01875" y="8348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114300</xdr:colOff>
      <xdr:row>74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69C2E29-E06F-451B-8545-A6299E3CE6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06650" y="1143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77</xdr:row>
      <xdr:rowOff>0</xdr:rowOff>
    </xdr:from>
    <xdr:to>
      <xdr:col>31</xdr:col>
      <xdr:colOff>114300</xdr:colOff>
      <xdr:row>91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CDD467F-2D44-4872-8AED-0CB2415F07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06650" y="1466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0</xdr:colOff>
      <xdr:row>44</xdr:row>
      <xdr:rowOff>0</xdr:rowOff>
    </xdr:from>
    <xdr:to>
      <xdr:col>39</xdr:col>
      <xdr:colOff>304800</xdr:colOff>
      <xdr:row>58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C66944-CA80-40F9-97BC-583D74CA5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60</xdr:row>
      <xdr:rowOff>0</xdr:rowOff>
    </xdr:from>
    <xdr:to>
      <xdr:col>39</xdr:col>
      <xdr:colOff>304800</xdr:colOff>
      <xdr:row>74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0F7243D-51BD-43A1-9A96-0631FCB4E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77</xdr:row>
      <xdr:rowOff>0</xdr:rowOff>
    </xdr:from>
    <xdr:to>
      <xdr:col>39</xdr:col>
      <xdr:colOff>304800</xdr:colOff>
      <xdr:row>91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96E0B22-924F-4289-A20B-D0E4AA3D1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5"/>
  <sheetViews>
    <sheetView tabSelected="1" topLeftCell="M61" workbookViewId="0">
      <selection activeCell="AI12" sqref="AI12"/>
    </sheetView>
  </sheetViews>
  <sheetFormatPr defaultRowHeight="15" x14ac:dyDescent="0.25"/>
  <cols>
    <col min="1" max="1" width="10.7109375" bestFit="1" customWidth="1"/>
    <col min="19" max="20" width="11" bestFit="1" customWidth="1"/>
    <col min="21" max="21" width="11" customWidth="1"/>
    <col min="25" max="25" width="12" bestFit="1" customWidth="1"/>
    <col min="29" max="29" width="9.140625" style="2"/>
  </cols>
  <sheetData>
    <row r="1" spans="1:30" x14ac:dyDescent="0.25">
      <c r="A1" t="s">
        <v>0</v>
      </c>
      <c r="B1" t="s">
        <v>1</v>
      </c>
      <c r="C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864</v>
      </c>
      <c r="S1" t="s">
        <v>865</v>
      </c>
      <c r="T1" t="s">
        <v>866</v>
      </c>
      <c r="U1" t="s">
        <v>867</v>
      </c>
      <c r="Y1" t="s">
        <v>862</v>
      </c>
      <c r="AB1" t="s">
        <v>863</v>
      </c>
      <c r="AC1" s="2" t="s">
        <v>6</v>
      </c>
      <c r="AD1" t="s">
        <v>7</v>
      </c>
    </row>
    <row r="2" spans="1:30" x14ac:dyDescent="0.25">
      <c r="A2" t="s">
        <v>8</v>
      </c>
      <c r="B2" t="s">
        <v>9</v>
      </c>
      <c r="C2" t="s">
        <v>10</v>
      </c>
      <c r="D2">
        <v>14</v>
      </c>
      <c r="E2" t="s">
        <v>11</v>
      </c>
      <c r="F2" t="s">
        <v>12</v>
      </c>
      <c r="G2">
        <v>13</v>
      </c>
      <c r="H2" t="s">
        <v>13</v>
      </c>
      <c r="I2" t="s">
        <v>14</v>
      </c>
      <c r="J2">
        <v>2</v>
      </c>
      <c r="K2" t="s">
        <v>15</v>
      </c>
      <c r="L2" t="s">
        <v>16</v>
      </c>
      <c r="M2">
        <v>0</v>
      </c>
      <c r="N2">
        <v>0</v>
      </c>
      <c r="O2">
        <v>2</v>
      </c>
      <c r="P2">
        <v>37.5</v>
      </c>
      <c r="Q2">
        <v>907</v>
      </c>
      <c r="R2">
        <f>IF(OR(F2="潘頓",I2="潘頓"),Q2, "")</f>
        <v>907</v>
      </c>
      <c r="S2">
        <f>IF(OR(F2="蘇兆輝",I2="蘇兆輝"),Q2, 0)</f>
        <v>0</v>
      </c>
      <c r="T2">
        <f>IF(OR(F2="何澤堯",I2="何澤堯"),Q2, 0)</f>
        <v>0</v>
      </c>
      <c r="U2">
        <f>IF(OR(F2="鍾易禮",I2="鍾易禮"),Q2, 0)</f>
        <v>0</v>
      </c>
      <c r="X2" s="1" t="s">
        <v>6</v>
      </c>
      <c r="Y2" s="2">
        <f>AVERAGE(P:P)</f>
        <v>83.370748299319729</v>
      </c>
      <c r="AA2" t="s">
        <v>12</v>
      </c>
      <c r="AB2">
        <f>COUNTIF(F:F,AA2)+COUNTIF(I:I,AA2)</f>
        <v>105</v>
      </c>
      <c r="AC2" s="2">
        <f>AVERAGEIFS(P:P,F:F,AA2)</f>
        <v>35.764285714285712</v>
      </c>
      <c r="AD2">
        <f>AVERAGEIF(R:R, "&gt;0")</f>
        <v>190.15238095238095</v>
      </c>
    </row>
    <row r="3" spans="1:30" x14ac:dyDescent="0.25">
      <c r="A3" t="s">
        <v>8</v>
      </c>
      <c r="B3" t="s">
        <v>17</v>
      </c>
      <c r="C3" t="s">
        <v>18</v>
      </c>
      <c r="D3">
        <v>4</v>
      </c>
      <c r="E3" t="s">
        <v>19</v>
      </c>
      <c r="F3" t="s">
        <v>12</v>
      </c>
      <c r="G3">
        <v>2</v>
      </c>
      <c r="H3" t="s">
        <v>20</v>
      </c>
      <c r="I3" t="s">
        <v>14</v>
      </c>
      <c r="J3">
        <v>8</v>
      </c>
      <c r="K3" t="s">
        <v>21</v>
      </c>
      <c r="L3" t="s">
        <v>22</v>
      </c>
      <c r="M3">
        <v>2</v>
      </c>
      <c r="N3">
        <v>0</v>
      </c>
      <c r="O3">
        <v>0</v>
      </c>
      <c r="P3">
        <v>50.5</v>
      </c>
      <c r="Q3">
        <v>346</v>
      </c>
      <c r="R3">
        <f t="shared" ref="R3:R66" si="0">IF(OR(F3="潘頓",I3="潘頓"),Q3, 0)</f>
        <v>346</v>
      </c>
      <c r="S3">
        <f t="shared" ref="S3:S66" si="1">IF(OR(F3="蘇兆輝",I3="蘇兆輝"),Q3, 0)</f>
        <v>0</v>
      </c>
      <c r="T3">
        <f t="shared" ref="T3:T66" si="2">IF(OR(F3="何澤堯",I3="何澤堯"),Q3, 0)</f>
        <v>0</v>
      </c>
      <c r="U3">
        <f t="shared" ref="U3:U66" si="3">IF(OR(F3="鍾易禮",I3="鍾易禮"),Q3, 0)</f>
        <v>0</v>
      </c>
      <c r="X3" t="s">
        <v>7</v>
      </c>
      <c r="Y3" s="2">
        <f>AVERAGE(Q:Q)</f>
        <v>458.99829931972789</v>
      </c>
      <c r="AA3" t="s">
        <v>57</v>
      </c>
      <c r="AB3">
        <f>COUNTIF(F:F,AA3)+COUNTIF(I:I,AA3)</f>
        <v>56</v>
      </c>
      <c r="AC3" s="2">
        <f>AVERAGEIFS(P:P,F:F,AA3)</f>
        <v>76.529411764705884</v>
      </c>
      <c r="AD3" s="2">
        <f>AVERAGEIF(T:T, "&gt;0")</f>
        <v>444.94642857142856</v>
      </c>
    </row>
    <row r="4" spans="1:30" x14ac:dyDescent="0.25">
      <c r="A4" t="s">
        <v>8</v>
      </c>
      <c r="B4" t="s">
        <v>23</v>
      </c>
      <c r="C4" t="s">
        <v>24</v>
      </c>
      <c r="D4">
        <v>5</v>
      </c>
      <c r="E4" t="s">
        <v>25</v>
      </c>
      <c r="F4" t="s">
        <v>26</v>
      </c>
      <c r="G4">
        <v>1</v>
      </c>
      <c r="H4" t="s">
        <v>27</v>
      </c>
      <c r="I4" t="s">
        <v>28</v>
      </c>
      <c r="J4">
        <v>3</v>
      </c>
      <c r="K4" t="s">
        <v>29</v>
      </c>
      <c r="L4" t="s">
        <v>30</v>
      </c>
      <c r="M4">
        <v>1</v>
      </c>
      <c r="N4">
        <v>1</v>
      </c>
      <c r="O4">
        <v>0</v>
      </c>
      <c r="P4">
        <v>22.5</v>
      </c>
      <c r="Q4">
        <v>90.5</v>
      </c>
      <c r="R4">
        <f t="shared" si="0"/>
        <v>0</v>
      </c>
      <c r="S4">
        <f t="shared" si="1"/>
        <v>0</v>
      </c>
      <c r="T4">
        <f t="shared" si="2"/>
        <v>0</v>
      </c>
      <c r="U4">
        <f t="shared" si="3"/>
        <v>0</v>
      </c>
      <c r="AA4" t="s">
        <v>22</v>
      </c>
      <c r="AB4">
        <f>COUNTIF(F:F,AA4)+COUNTIF(I:I,AA4)</f>
        <v>49</v>
      </c>
      <c r="AC4" s="2">
        <f>AVERAGEIFS(P:P,F:F,AA4)</f>
        <v>56.782608695652172</v>
      </c>
      <c r="AD4" s="2">
        <f>AVERAGEIF(S:S, "&gt;0")</f>
        <v>316.9795918367347</v>
      </c>
    </row>
    <row r="5" spans="1:30" x14ac:dyDescent="0.25">
      <c r="A5" t="s">
        <v>8</v>
      </c>
      <c r="B5" t="s">
        <v>31</v>
      </c>
      <c r="C5" t="s">
        <v>32</v>
      </c>
      <c r="D5">
        <v>9</v>
      </c>
      <c r="E5" t="s">
        <v>33</v>
      </c>
      <c r="F5" t="s">
        <v>22</v>
      </c>
      <c r="G5">
        <v>7</v>
      </c>
      <c r="H5" t="s">
        <v>34</v>
      </c>
      <c r="I5" t="s">
        <v>26</v>
      </c>
      <c r="J5">
        <v>4</v>
      </c>
      <c r="K5" t="s">
        <v>35</v>
      </c>
      <c r="L5" t="s">
        <v>36</v>
      </c>
      <c r="M5">
        <v>0</v>
      </c>
      <c r="N5">
        <v>2</v>
      </c>
      <c r="O5">
        <v>0</v>
      </c>
      <c r="P5">
        <v>21.5</v>
      </c>
      <c r="Q5">
        <v>170</v>
      </c>
      <c r="R5">
        <f t="shared" si="0"/>
        <v>0</v>
      </c>
      <c r="S5">
        <f t="shared" si="1"/>
        <v>170</v>
      </c>
      <c r="T5">
        <f t="shared" si="2"/>
        <v>0</v>
      </c>
      <c r="U5">
        <f t="shared" si="3"/>
        <v>0</v>
      </c>
      <c r="Y5" s="2"/>
    </row>
    <row r="6" spans="1:30" x14ac:dyDescent="0.25">
      <c r="A6" t="s">
        <v>8</v>
      </c>
      <c r="B6" t="s">
        <v>37</v>
      </c>
      <c r="C6" t="s">
        <v>38</v>
      </c>
      <c r="D6">
        <v>2</v>
      </c>
      <c r="E6" t="s">
        <v>39</v>
      </c>
      <c r="F6" t="s">
        <v>30</v>
      </c>
      <c r="G6">
        <v>6</v>
      </c>
      <c r="H6" t="s">
        <v>40</v>
      </c>
      <c r="I6" t="s">
        <v>12</v>
      </c>
      <c r="J6">
        <v>4</v>
      </c>
      <c r="K6" t="s">
        <v>41</v>
      </c>
      <c r="L6" t="s">
        <v>42</v>
      </c>
      <c r="M6">
        <v>1</v>
      </c>
      <c r="N6">
        <v>1</v>
      </c>
      <c r="O6">
        <v>0</v>
      </c>
      <c r="P6">
        <v>140</v>
      </c>
      <c r="Q6">
        <v>210.5</v>
      </c>
      <c r="R6">
        <f t="shared" si="0"/>
        <v>210.5</v>
      </c>
      <c r="S6">
        <f t="shared" si="1"/>
        <v>0</v>
      </c>
      <c r="T6">
        <f t="shared" si="2"/>
        <v>0</v>
      </c>
      <c r="U6">
        <f t="shared" si="3"/>
        <v>0</v>
      </c>
      <c r="Y6" s="2"/>
      <c r="AA6" t="s">
        <v>604</v>
      </c>
      <c r="AB6">
        <f>COUNTIF(F:F,AA6)+COUNTIF(I:I,AA6)</f>
        <v>26</v>
      </c>
      <c r="AC6" s="2">
        <f>AVERAGEIFS(P:P,F:F,AA6)</f>
        <v>64.25</v>
      </c>
    </row>
    <row r="7" spans="1:30" x14ac:dyDescent="0.25">
      <c r="A7" t="s">
        <v>8</v>
      </c>
      <c r="B7" t="s">
        <v>43</v>
      </c>
      <c r="C7" t="s">
        <v>24</v>
      </c>
      <c r="D7">
        <v>4</v>
      </c>
      <c r="E7" t="s">
        <v>44</v>
      </c>
      <c r="F7" t="s">
        <v>28</v>
      </c>
      <c r="G7">
        <v>13</v>
      </c>
      <c r="H7" t="s">
        <v>45</v>
      </c>
      <c r="I7" t="s">
        <v>22</v>
      </c>
      <c r="J7">
        <v>3</v>
      </c>
      <c r="K7" t="s">
        <v>46</v>
      </c>
      <c r="L7" t="s">
        <v>47</v>
      </c>
      <c r="M7">
        <v>1</v>
      </c>
      <c r="N7">
        <v>0</v>
      </c>
      <c r="O7">
        <v>1</v>
      </c>
      <c r="P7">
        <v>38.5</v>
      </c>
      <c r="Q7">
        <v>178</v>
      </c>
      <c r="R7">
        <f t="shared" si="0"/>
        <v>0</v>
      </c>
      <c r="S7">
        <f t="shared" si="1"/>
        <v>178</v>
      </c>
      <c r="T7">
        <f t="shared" si="2"/>
        <v>0</v>
      </c>
      <c r="U7">
        <f t="shared" si="3"/>
        <v>0</v>
      </c>
      <c r="AA7" t="s">
        <v>16</v>
      </c>
      <c r="AB7">
        <f>COUNTIF(F:F,AA7)+COUNTIF(I:I,AA7)</f>
        <v>27</v>
      </c>
      <c r="AC7" s="2">
        <f>AVERAGEIFS(P:P,F:F,AA7)</f>
        <v>57.31818181818182</v>
      </c>
      <c r="AD7" s="2">
        <f>AVERAGEIF(U:U, "&gt;0")</f>
        <v>318.31481481481484</v>
      </c>
    </row>
    <row r="8" spans="1:30" x14ac:dyDescent="0.25">
      <c r="A8" t="s">
        <v>8</v>
      </c>
      <c r="B8" t="s">
        <v>48</v>
      </c>
      <c r="C8" t="s">
        <v>49</v>
      </c>
      <c r="D8">
        <v>5</v>
      </c>
      <c r="E8" t="s">
        <v>50</v>
      </c>
      <c r="F8" t="s">
        <v>12</v>
      </c>
      <c r="G8">
        <v>10</v>
      </c>
      <c r="H8" t="s">
        <v>51</v>
      </c>
      <c r="I8" t="s">
        <v>52</v>
      </c>
      <c r="J8">
        <v>8</v>
      </c>
      <c r="K8" t="s">
        <v>53</v>
      </c>
      <c r="L8" t="s">
        <v>42</v>
      </c>
      <c r="M8">
        <v>0</v>
      </c>
      <c r="N8">
        <v>1</v>
      </c>
      <c r="O8">
        <v>1</v>
      </c>
      <c r="P8">
        <v>26</v>
      </c>
      <c r="Q8">
        <v>245</v>
      </c>
      <c r="R8">
        <f t="shared" si="0"/>
        <v>245</v>
      </c>
      <c r="S8">
        <f t="shared" si="1"/>
        <v>0</v>
      </c>
      <c r="T8">
        <f t="shared" si="2"/>
        <v>0</v>
      </c>
      <c r="U8">
        <f t="shared" si="3"/>
        <v>0</v>
      </c>
      <c r="AA8" t="s">
        <v>28</v>
      </c>
      <c r="AB8">
        <f>COUNTIF(F:F,AA8)+COUNTIF(I:I,AA8)</f>
        <v>18</v>
      </c>
      <c r="AC8" s="2">
        <f>AVERAGEIFS(P:P,F:F,AA8)</f>
        <v>140.95833333333334</v>
      </c>
    </row>
    <row r="9" spans="1:30" x14ac:dyDescent="0.25">
      <c r="A9" t="s">
        <v>8</v>
      </c>
      <c r="B9" t="s">
        <v>54</v>
      </c>
      <c r="C9" t="s">
        <v>55</v>
      </c>
      <c r="D9">
        <v>2</v>
      </c>
      <c r="E9" t="s">
        <v>56</v>
      </c>
      <c r="F9" t="s">
        <v>57</v>
      </c>
      <c r="G9">
        <v>12</v>
      </c>
      <c r="H9" t="s">
        <v>58</v>
      </c>
      <c r="I9" t="s">
        <v>16</v>
      </c>
      <c r="J9">
        <v>9</v>
      </c>
      <c r="K9" t="s">
        <v>59</v>
      </c>
      <c r="L9" t="s">
        <v>22</v>
      </c>
      <c r="M9">
        <v>1</v>
      </c>
      <c r="N9">
        <v>0</v>
      </c>
      <c r="O9">
        <v>1</v>
      </c>
      <c r="P9">
        <v>78.5</v>
      </c>
      <c r="Q9">
        <v>340</v>
      </c>
      <c r="R9">
        <f t="shared" si="0"/>
        <v>0</v>
      </c>
      <c r="S9">
        <f t="shared" si="1"/>
        <v>0</v>
      </c>
      <c r="T9">
        <f t="shared" si="2"/>
        <v>340</v>
      </c>
      <c r="U9">
        <f t="shared" si="3"/>
        <v>340</v>
      </c>
    </row>
    <row r="10" spans="1:30" x14ac:dyDescent="0.25">
      <c r="A10" t="s">
        <v>8</v>
      </c>
      <c r="B10" t="s">
        <v>60</v>
      </c>
      <c r="C10" t="s">
        <v>61</v>
      </c>
      <c r="D10">
        <v>3</v>
      </c>
      <c r="E10" t="s">
        <v>62</v>
      </c>
      <c r="F10" t="s">
        <v>63</v>
      </c>
      <c r="G10">
        <v>5</v>
      </c>
      <c r="H10" t="s">
        <v>64</v>
      </c>
      <c r="I10" t="s">
        <v>12</v>
      </c>
      <c r="J10">
        <v>4</v>
      </c>
      <c r="K10" t="s">
        <v>65</v>
      </c>
      <c r="L10" t="s">
        <v>30</v>
      </c>
      <c r="M10">
        <v>1</v>
      </c>
      <c r="N10">
        <v>1</v>
      </c>
      <c r="O10">
        <v>0</v>
      </c>
      <c r="P10">
        <v>393</v>
      </c>
      <c r="Q10">
        <v>800.5</v>
      </c>
      <c r="R10">
        <f t="shared" si="0"/>
        <v>800.5</v>
      </c>
      <c r="S10">
        <f t="shared" si="1"/>
        <v>0</v>
      </c>
      <c r="T10">
        <f t="shared" si="2"/>
        <v>0</v>
      </c>
      <c r="U10">
        <f t="shared" si="3"/>
        <v>0</v>
      </c>
    </row>
    <row r="11" spans="1:30" x14ac:dyDescent="0.25">
      <c r="A11" t="s">
        <v>8</v>
      </c>
      <c r="B11" t="s">
        <v>66</v>
      </c>
      <c r="C11" t="s">
        <v>67</v>
      </c>
      <c r="D11">
        <v>10</v>
      </c>
      <c r="E11" t="s">
        <v>68</v>
      </c>
      <c r="F11" t="s">
        <v>28</v>
      </c>
      <c r="G11">
        <v>8</v>
      </c>
      <c r="H11" t="s">
        <v>69</v>
      </c>
      <c r="I11" t="s">
        <v>14</v>
      </c>
      <c r="J11">
        <v>7</v>
      </c>
      <c r="K11" t="s">
        <v>70</v>
      </c>
      <c r="L11" t="s">
        <v>26</v>
      </c>
      <c r="M11">
        <v>0</v>
      </c>
      <c r="N11">
        <v>1</v>
      </c>
      <c r="O11">
        <v>1</v>
      </c>
      <c r="P11">
        <v>520.5</v>
      </c>
      <c r="Q11">
        <v>4275</v>
      </c>
      <c r="R11">
        <f t="shared" si="0"/>
        <v>0</v>
      </c>
      <c r="S11">
        <f t="shared" si="1"/>
        <v>0</v>
      </c>
      <c r="T11">
        <f t="shared" si="2"/>
        <v>0</v>
      </c>
      <c r="U11">
        <f t="shared" si="3"/>
        <v>0</v>
      </c>
    </row>
    <row r="12" spans="1:30" x14ac:dyDescent="0.25">
      <c r="A12" t="s">
        <v>71</v>
      </c>
      <c r="B12" t="s">
        <v>9</v>
      </c>
      <c r="C12" t="s">
        <v>72</v>
      </c>
      <c r="D12">
        <v>7</v>
      </c>
      <c r="E12" t="s">
        <v>73</v>
      </c>
      <c r="F12" t="s">
        <v>74</v>
      </c>
      <c r="G12">
        <v>6</v>
      </c>
      <c r="H12" t="s">
        <v>75</v>
      </c>
      <c r="I12" t="s">
        <v>12</v>
      </c>
      <c r="J12">
        <v>1</v>
      </c>
      <c r="K12" t="s">
        <v>76</v>
      </c>
      <c r="L12" t="s">
        <v>77</v>
      </c>
      <c r="M12">
        <v>0</v>
      </c>
      <c r="N12">
        <v>2</v>
      </c>
      <c r="O12">
        <v>0</v>
      </c>
      <c r="P12">
        <v>317</v>
      </c>
      <c r="Q12">
        <v>344.5</v>
      </c>
      <c r="R12">
        <f t="shared" si="0"/>
        <v>344.5</v>
      </c>
      <c r="S12">
        <f t="shared" si="1"/>
        <v>0</v>
      </c>
      <c r="T12">
        <f t="shared" si="2"/>
        <v>0</v>
      </c>
      <c r="U12">
        <f t="shared" si="3"/>
        <v>0</v>
      </c>
    </row>
    <row r="13" spans="1:30" x14ac:dyDescent="0.25">
      <c r="A13" t="s">
        <v>71</v>
      </c>
      <c r="B13" t="s">
        <v>17</v>
      </c>
      <c r="C13" t="s">
        <v>78</v>
      </c>
      <c r="D13">
        <v>4</v>
      </c>
      <c r="E13" t="s">
        <v>79</v>
      </c>
      <c r="F13" t="s">
        <v>74</v>
      </c>
      <c r="G13">
        <v>1</v>
      </c>
      <c r="H13" t="s">
        <v>80</v>
      </c>
      <c r="I13" t="s">
        <v>30</v>
      </c>
      <c r="J13">
        <v>8</v>
      </c>
      <c r="K13" t="s">
        <v>81</v>
      </c>
      <c r="L13" t="s">
        <v>22</v>
      </c>
      <c r="M13">
        <v>2</v>
      </c>
      <c r="N13">
        <v>0</v>
      </c>
      <c r="O13">
        <v>0</v>
      </c>
      <c r="P13">
        <v>40.5</v>
      </c>
      <c r="Q13">
        <v>387.5</v>
      </c>
      <c r="R13">
        <f t="shared" si="0"/>
        <v>0</v>
      </c>
      <c r="S13">
        <f t="shared" si="1"/>
        <v>0</v>
      </c>
      <c r="T13">
        <f t="shared" si="2"/>
        <v>0</v>
      </c>
      <c r="U13">
        <f t="shared" si="3"/>
        <v>0</v>
      </c>
    </row>
    <row r="14" spans="1:30" x14ac:dyDescent="0.25">
      <c r="A14" t="s">
        <v>71</v>
      </c>
      <c r="B14" t="s">
        <v>23</v>
      </c>
      <c r="C14" t="s">
        <v>82</v>
      </c>
      <c r="D14">
        <v>2</v>
      </c>
      <c r="E14" t="s">
        <v>83</v>
      </c>
      <c r="F14" t="s">
        <v>42</v>
      </c>
      <c r="G14">
        <v>9</v>
      </c>
      <c r="H14" t="s">
        <v>84</v>
      </c>
      <c r="I14" t="s">
        <v>28</v>
      </c>
      <c r="J14">
        <v>5</v>
      </c>
      <c r="K14" t="s">
        <v>85</v>
      </c>
      <c r="L14" t="s">
        <v>86</v>
      </c>
      <c r="M14">
        <v>1</v>
      </c>
      <c r="N14">
        <v>1</v>
      </c>
      <c r="O14">
        <v>0</v>
      </c>
      <c r="P14">
        <v>54.5</v>
      </c>
      <c r="Q14">
        <v>108</v>
      </c>
      <c r="R14">
        <f t="shared" si="0"/>
        <v>0</v>
      </c>
      <c r="S14">
        <f t="shared" si="1"/>
        <v>0</v>
      </c>
      <c r="T14">
        <f t="shared" si="2"/>
        <v>0</v>
      </c>
      <c r="U14">
        <f t="shared" si="3"/>
        <v>0</v>
      </c>
    </row>
    <row r="15" spans="1:30" x14ac:dyDescent="0.25">
      <c r="A15" t="s">
        <v>71</v>
      </c>
      <c r="B15" t="s">
        <v>31</v>
      </c>
      <c r="C15" t="s">
        <v>87</v>
      </c>
      <c r="D15">
        <v>7</v>
      </c>
      <c r="E15" t="s">
        <v>88</v>
      </c>
      <c r="F15" t="s">
        <v>57</v>
      </c>
      <c r="G15">
        <v>12</v>
      </c>
      <c r="H15" t="s">
        <v>89</v>
      </c>
      <c r="I15" t="s">
        <v>90</v>
      </c>
      <c r="J15">
        <v>8</v>
      </c>
      <c r="K15" t="s">
        <v>91</v>
      </c>
      <c r="L15" t="s">
        <v>74</v>
      </c>
      <c r="M15">
        <v>0</v>
      </c>
      <c r="N15">
        <v>1</v>
      </c>
      <c r="O15">
        <v>1</v>
      </c>
      <c r="P15">
        <v>67</v>
      </c>
      <c r="Q15">
        <v>363.5</v>
      </c>
      <c r="R15">
        <f t="shared" si="0"/>
        <v>0</v>
      </c>
      <c r="S15">
        <f t="shared" si="1"/>
        <v>0</v>
      </c>
      <c r="T15">
        <f t="shared" si="2"/>
        <v>363.5</v>
      </c>
      <c r="U15">
        <f t="shared" si="3"/>
        <v>0</v>
      </c>
    </row>
    <row r="16" spans="1:30" x14ac:dyDescent="0.25">
      <c r="A16" t="s">
        <v>71</v>
      </c>
      <c r="B16" t="s">
        <v>37</v>
      </c>
      <c r="C16" t="s">
        <v>78</v>
      </c>
      <c r="D16">
        <v>11</v>
      </c>
      <c r="E16" t="s">
        <v>92</v>
      </c>
      <c r="F16" t="s">
        <v>77</v>
      </c>
      <c r="G16">
        <v>4</v>
      </c>
      <c r="H16" t="s">
        <v>93</v>
      </c>
      <c r="I16" t="s">
        <v>12</v>
      </c>
      <c r="J16">
        <v>5</v>
      </c>
      <c r="K16" t="s">
        <v>94</v>
      </c>
      <c r="L16" t="s">
        <v>28</v>
      </c>
      <c r="M16">
        <v>1</v>
      </c>
      <c r="N16">
        <v>0</v>
      </c>
      <c r="O16">
        <v>1</v>
      </c>
      <c r="P16">
        <v>433.5</v>
      </c>
      <c r="Q16">
        <v>752.5</v>
      </c>
      <c r="R16">
        <f t="shared" si="0"/>
        <v>752.5</v>
      </c>
      <c r="S16">
        <f t="shared" si="1"/>
        <v>0</v>
      </c>
      <c r="T16">
        <f t="shared" si="2"/>
        <v>0</v>
      </c>
      <c r="U16">
        <f t="shared" si="3"/>
        <v>0</v>
      </c>
    </row>
    <row r="17" spans="1:21" x14ac:dyDescent="0.25">
      <c r="A17" t="s">
        <v>71</v>
      </c>
      <c r="B17" t="s">
        <v>43</v>
      </c>
      <c r="C17" t="s">
        <v>95</v>
      </c>
      <c r="D17">
        <v>12</v>
      </c>
      <c r="E17" t="s">
        <v>96</v>
      </c>
      <c r="F17" t="s">
        <v>22</v>
      </c>
      <c r="G17">
        <v>11</v>
      </c>
      <c r="H17" t="s">
        <v>97</v>
      </c>
      <c r="I17" t="s">
        <v>98</v>
      </c>
      <c r="J17">
        <v>10</v>
      </c>
      <c r="K17" t="s">
        <v>99</v>
      </c>
      <c r="L17" t="s">
        <v>12</v>
      </c>
      <c r="M17">
        <v>0</v>
      </c>
      <c r="N17">
        <v>0</v>
      </c>
      <c r="O17">
        <v>2</v>
      </c>
      <c r="P17">
        <v>66</v>
      </c>
      <c r="Q17">
        <v>331.5</v>
      </c>
      <c r="R17">
        <f t="shared" si="0"/>
        <v>0</v>
      </c>
      <c r="S17">
        <f t="shared" si="1"/>
        <v>331.5</v>
      </c>
      <c r="T17">
        <f t="shared" si="2"/>
        <v>0</v>
      </c>
      <c r="U17">
        <f t="shared" si="3"/>
        <v>0</v>
      </c>
    </row>
    <row r="18" spans="1:21" x14ac:dyDescent="0.25">
      <c r="A18" t="s">
        <v>71</v>
      </c>
      <c r="B18" t="s">
        <v>48</v>
      </c>
      <c r="C18" t="s">
        <v>100</v>
      </c>
      <c r="D18">
        <v>11</v>
      </c>
      <c r="E18" t="s">
        <v>101</v>
      </c>
      <c r="F18" t="s">
        <v>57</v>
      </c>
      <c r="G18">
        <v>10</v>
      </c>
      <c r="H18" t="s">
        <v>102</v>
      </c>
      <c r="I18" t="s">
        <v>26</v>
      </c>
      <c r="J18">
        <v>8</v>
      </c>
      <c r="K18" t="s">
        <v>103</v>
      </c>
      <c r="L18" t="s">
        <v>30</v>
      </c>
      <c r="M18">
        <v>0</v>
      </c>
      <c r="N18">
        <v>0</v>
      </c>
      <c r="O18">
        <v>2</v>
      </c>
      <c r="P18">
        <v>41.5</v>
      </c>
      <c r="Q18">
        <v>404</v>
      </c>
      <c r="R18">
        <f t="shared" si="0"/>
        <v>0</v>
      </c>
      <c r="S18">
        <f t="shared" si="1"/>
        <v>0</v>
      </c>
      <c r="T18">
        <f t="shared" si="2"/>
        <v>404</v>
      </c>
      <c r="U18">
        <f t="shared" si="3"/>
        <v>0</v>
      </c>
    </row>
    <row r="19" spans="1:21" x14ac:dyDescent="0.25">
      <c r="A19" t="s">
        <v>71</v>
      </c>
      <c r="B19" t="s">
        <v>54</v>
      </c>
      <c r="C19" t="s">
        <v>104</v>
      </c>
      <c r="D19">
        <v>5</v>
      </c>
      <c r="E19" t="s">
        <v>105</v>
      </c>
      <c r="F19" t="s">
        <v>12</v>
      </c>
      <c r="G19">
        <v>4</v>
      </c>
      <c r="H19" t="s">
        <v>106</v>
      </c>
      <c r="I19" t="s">
        <v>26</v>
      </c>
      <c r="J19">
        <v>3</v>
      </c>
      <c r="K19" t="s">
        <v>107</v>
      </c>
      <c r="L19" t="s">
        <v>98</v>
      </c>
      <c r="M19">
        <v>1</v>
      </c>
      <c r="N19">
        <v>1</v>
      </c>
      <c r="O19">
        <v>0</v>
      </c>
      <c r="P19">
        <v>33</v>
      </c>
      <c r="Q19">
        <v>317</v>
      </c>
      <c r="R19">
        <f t="shared" si="0"/>
        <v>317</v>
      </c>
      <c r="S19">
        <f t="shared" si="1"/>
        <v>0</v>
      </c>
      <c r="T19">
        <f t="shared" si="2"/>
        <v>0</v>
      </c>
      <c r="U19">
        <f t="shared" si="3"/>
        <v>0</v>
      </c>
    </row>
    <row r="20" spans="1:21" x14ac:dyDescent="0.25">
      <c r="A20" t="s">
        <v>108</v>
      </c>
      <c r="B20" t="s">
        <v>9</v>
      </c>
      <c r="C20" t="s">
        <v>109</v>
      </c>
      <c r="D20">
        <v>1</v>
      </c>
      <c r="E20" t="s">
        <v>110</v>
      </c>
      <c r="F20" t="s">
        <v>12</v>
      </c>
      <c r="G20">
        <v>8</v>
      </c>
      <c r="H20" t="s">
        <v>111</v>
      </c>
      <c r="I20" t="s">
        <v>98</v>
      </c>
      <c r="J20">
        <v>5</v>
      </c>
      <c r="K20" t="s">
        <v>112</v>
      </c>
      <c r="L20" t="s">
        <v>30</v>
      </c>
      <c r="M20">
        <v>1</v>
      </c>
      <c r="N20">
        <v>1</v>
      </c>
      <c r="O20">
        <v>0</v>
      </c>
      <c r="P20">
        <v>37</v>
      </c>
      <c r="Q20">
        <v>151</v>
      </c>
      <c r="R20">
        <f t="shared" si="0"/>
        <v>151</v>
      </c>
      <c r="S20">
        <f t="shared" si="1"/>
        <v>0</v>
      </c>
      <c r="T20">
        <f t="shared" si="2"/>
        <v>0</v>
      </c>
      <c r="U20">
        <f t="shared" si="3"/>
        <v>0</v>
      </c>
    </row>
    <row r="21" spans="1:21" x14ac:dyDescent="0.25">
      <c r="A21" t="s">
        <v>108</v>
      </c>
      <c r="B21" t="s">
        <v>17</v>
      </c>
      <c r="C21" t="s">
        <v>113</v>
      </c>
      <c r="D21">
        <v>12</v>
      </c>
      <c r="E21" t="s">
        <v>114</v>
      </c>
      <c r="F21" t="s">
        <v>12</v>
      </c>
      <c r="G21">
        <v>4</v>
      </c>
      <c r="H21" t="s">
        <v>115</v>
      </c>
      <c r="I21" t="s">
        <v>116</v>
      </c>
      <c r="J21">
        <v>10</v>
      </c>
      <c r="K21" t="s">
        <v>117</v>
      </c>
      <c r="L21" t="s">
        <v>28</v>
      </c>
      <c r="M21">
        <v>1</v>
      </c>
      <c r="N21">
        <v>0</v>
      </c>
      <c r="O21">
        <v>1</v>
      </c>
      <c r="P21">
        <v>49.5</v>
      </c>
      <c r="Q21">
        <v>388</v>
      </c>
      <c r="R21">
        <f t="shared" si="0"/>
        <v>388</v>
      </c>
      <c r="S21">
        <f t="shared" si="1"/>
        <v>0</v>
      </c>
      <c r="T21">
        <f t="shared" si="2"/>
        <v>0</v>
      </c>
      <c r="U21">
        <f t="shared" si="3"/>
        <v>0</v>
      </c>
    </row>
    <row r="22" spans="1:21" x14ac:dyDescent="0.25">
      <c r="A22" t="s">
        <v>108</v>
      </c>
      <c r="B22" t="s">
        <v>23</v>
      </c>
      <c r="C22" t="s">
        <v>109</v>
      </c>
      <c r="D22">
        <v>1</v>
      </c>
      <c r="E22" t="s">
        <v>118</v>
      </c>
      <c r="F22" t="s">
        <v>16</v>
      </c>
      <c r="G22">
        <v>7</v>
      </c>
      <c r="H22" t="s">
        <v>119</v>
      </c>
      <c r="I22" t="s">
        <v>22</v>
      </c>
      <c r="J22">
        <v>2</v>
      </c>
      <c r="K22" t="s">
        <v>120</v>
      </c>
      <c r="L22" t="s">
        <v>42</v>
      </c>
      <c r="M22">
        <v>1</v>
      </c>
      <c r="N22">
        <v>1</v>
      </c>
      <c r="O22">
        <v>0</v>
      </c>
      <c r="P22">
        <v>26</v>
      </c>
      <c r="Q22">
        <v>160.5</v>
      </c>
      <c r="R22">
        <f t="shared" si="0"/>
        <v>0</v>
      </c>
      <c r="S22">
        <f t="shared" si="1"/>
        <v>160.5</v>
      </c>
      <c r="T22">
        <f t="shared" si="2"/>
        <v>0</v>
      </c>
      <c r="U22">
        <f t="shared" si="3"/>
        <v>160.5</v>
      </c>
    </row>
    <row r="23" spans="1:21" x14ac:dyDescent="0.25">
      <c r="A23" t="s">
        <v>108</v>
      </c>
      <c r="B23" t="s">
        <v>31</v>
      </c>
      <c r="C23" t="s">
        <v>113</v>
      </c>
      <c r="D23">
        <v>11</v>
      </c>
      <c r="E23" t="s">
        <v>121</v>
      </c>
      <c r="F23" t="s">
        <v>36</v>
      </c>
      <c r="G23">
        <v>9</v>
      </c>
      <c r="H23" t="s">
        <v>122</v>
      </c>
      <c r="I23" t="s">
        <v>28</v>
      </c>
      <c r="J23">
        <v>10</v>
      </c>
      <c r="K23" t="s">
        <v>123</v>
      </c>
      <c r="L23" t="s">
        <v>42</v>
      </c>
      <c r="M23">
        <v>0</v>
      </c>
      <c r="N23">
        <v>1</v>
      </c>
      <c r="O23">
        <v>1</v>
      </c>
      <c r="P23">
        <v>119</v>
      </c>
      <c r="Q23">
        <v>942</v>
      </c>
      <c r="R23">
        <f t="shared" si="0"/>
        <v>0</v>
      </c>
      <c r="S23">
        <f t="shared" si="1"/>
        <v>0</v>
      </c>
      <c r="T23">
        <f t="shared" si="2"/>
        <v>0</v>
      </c>
      <c r="U23">
        <f t="shared" si="3"/>
        <v>0</v>
      </c>
    </row>
    <row r="24" spans="1:21" x14ac:dyDescent="0.25">
      <c r="A24" t="s">
        <v>108</v>
      </c>
      <c r="B24" t="s">
        <v>37</v>
      </c>
      <c r="C24" t="s">
        <v>124</v>
      </c>
      <c r="D24">
        <v>11</v>
      </c>
      <c r="E24" t="s">
        <v>125</v>
      </c>
      <c r="F24" t="s">
        <v>28</v>
      </c>
      <c r="G24">
        <v>12</v>
      </c>
      <c r="H24" t="s">
        <v>126</v>
      </c>
      <c r="I24" t="s">
        <v>98</v>
      </c>
      <c r="J24">
        <v>14</v>
      </c>
      <c r="K24" t="s">
        <v>127</v>
      </c>
      <c r="L24" t="s">
        <v>57</v>
      </c>
      <c r="M24">
        <v>0</v>
      </c>
      <c r="N24">
        <v>0</v>
      </c>
      <c r="O24">
        <v>2</v>
      </c>
      <c r="P24">
        <v>51.5</v>
      </c>
      <c r="Q24">
        <v>820</v>
      </c>
      <c r="R24">
        <f t="shared" si="0"/>
        <v>0</v>
      </c>
      <c r="S24">
        <f t="shared" si="1"/>
        <v>0</v>
      </c>
      <c r="T24">
        <f t="shared" si="2"/>
        <v>0</v>
      </c>
      <c r="U24">
        <f t="shared" si="3"/>
        <v>0</v>
      </c>
    </row>
    <row r="25" spans="1:21" x14ac:dyDescent="0.25">
      <c r="A25" t="s">
        <v>108</v>
      </c>
      <c r="B25" t="s">
        <v>43</v>
      </c>
      <c r="C25" t="s">
        <v>128</v>
      </c>
      <c r="D25">
        <v>13</v>
      </c>
      <c r="E25" t="s">
        <v>129</v>
      </c>
      <c r="F25" t="s">
        <v>28</v>
      </c>
      <c r="G25">
        <v>12</v>
      </c>
      <c r="H25" t="s">
        <v>130</v>
      </c>
      <c r="I25" t="s">
        <v>47</v>
      </c>
      <c r="J25">
        <v>7</v>
      </c>
      <c r="K25" t="s">
        <v>131</v>
      </c>
      <c r="L25" t="s">
        <v>77</v>
      </c>
      <c r="M25">
        <v>0</v>
      </c>
      <c r="N25">
        <v>0</v>
      </c>
      <c r="O25">
        <v>2</v>
      </c>
      <c r="P25">
        <v>237.5</v>
      </c>
      <c r="Q25">
        <v>3220.5</v>
      </c>
      <c r="R25">
        <f t="shared" si="0"/>
        <v>0</v>
      </c>
      <c r="S25">
        <f t="shared" si="1"/>
        <v>0</v>
      </c>
      <c r="T25">
        <f t="shared" si="2"/>
        <v>0</v>
      </c>
      <c r="U25">
        <f t="shared" si="3"/>
        <v>0</v>
      </c>
    </row>
    <row r="26" spans="1:21" x14ac:dyDescent="0.25">
      <c r="A26" t="s">
        <v>108</v>
      </c>
      <c r="B26" t="s">
        <v>48</v>
      </c>
      <c r="C26" t="s">
        <v>132</v>
      </c>
      <c r="D26">
        <v>6</v>
      </c>
      <c r="E26" t="s">
        <v>133</v>
      </c>
      <c r="F26" t="s">
        <v>28</v>
      </c>
      <c r="G26">
        <v>9</v>
      </c>
      <c r="H26" t="s">
        <v>134</v>
      </c>
      <c r="I26" t="s">
        <v>16</v>
      </c>
      <c r="J26">
        <v>8</v>
      </c>
      <c r="K26" t="s">
        <v>135</v>
      </c>
      <c r="L26" t="s">
        <v>14</v>
      </c>
      <c r="M26">
        <v>0</v>
      </c>
      <c r="N26">
        <v>2</v>
      </c>
      <c r="O26">
        <v>0</v>
      </c>
      <c r="P26">
        <v>83</v>
      </c>
      <c r="Q26">
        <v>103.5</v>
      </c>
      <c r="R26">
        <f t="shared" si="0"/>
        <v>0</v>
      </c>
      <c r="S26">
        <f t="shared" si="1"/>
        <v>0</v>
      </c>
      <c r="T26">
        <f t="shared" si="2"/>
        <v>0</v>
      </c>
      <c r="U26">
        <f t="shared" si="3"/>
        <v>103.5</v>
      </c>
    </row>
    <row r="27" spans="1:21" x14ac:dyDescent="0.25">
      <c r="A27" t="s">
        <v>108</v>
      </c>
      <c r="B27" t="s">
        <v>54</v>
      </c>
      <c r="C27" t="s">
        <v>136</v>
      </c>
      <c r="D27">
        <v>10</v>
      </c>
      <c r="E27" t="s">
        <v>137</v>
      </c>
      <c r="F27" t="s">
        <v>57</v>
      </c>
      <c r="G27">
        <v>5</v>
      </c>
      <c r="H27" t="s">
        <v>138</v>
      </c>
      <c r="I27" t="s">
        <v>28</v>
      </c>
      <c r="J27">
        <v>1</v>
      </c>
      <c r="K27" t="s">
        <v>139</v>
      </c>
      <c r="L27" t="s">
        <v>12</v>
      </c>
      <c r="M27">
        <v>0</v>
      </c>
      <c r="N27">
        <v>1</v>
      </c>
      <c r="O27">
        <v>1</v>
      </c>
      <c r="P27">
        <v>40.5</v>
      </c>
      <c r="Q27">
        <v>189</v>
      </c>
      <c r="R27">
        <f t="shared" si="0"/>
        <v>0</v>
      </c>
      <c r="S27">
        <f t="shared" si="1"/>
        <v>0</v>
      </c>
      <c r="T27">
        <f t="shared" si="2"/>
        <v>189</v>
      </c>
      <c r="U27">
        <f t="shared" si="3"/>
        <v>0</v>
      </c>
    </row>
    <row r="28" spans="1:21" x14ac:dyDescent="0.25">
      <c r="A28" t="s">
        <v>108</v>
      </c>
      <c r="B28" t="s">
        <v>60</v>
      </c>
      <c r="C28" t="s">
        <v>140</v>
      </c>
      <c r="D28">
        <v>2</v>
      </c>
      <c r="E28" t="s">
        <v>141</v>
      </c>
      <c r="F28" t="s">
        <v>12</v>
      </c>
      <c r="G28">
        <v>1</v>
      </c>
      <c r="H28" t="s">
        <v>142</v>
      </c>
      <c r="I28" t="s">
        <v>143</v>
      </c>
      <c r="J28">
        <v>10</v>
      </c>
      <c r="K28" t="s">
        <v>144</v>
      </c>
      <c r="L28" t="s">
        <v>30</v>
      </c>
      <c r="M28">
        <v>2</v>
      </c>
      <c r="N28">
        <v>0</v>
      </c>
      <c r="O28">
        <v>0</v>
      </c>
      <c r="P28">
        <v>21.5</v>
      </c>
      <c r="Q28">
        <v>169</v>
      </c>
      <c r="R28">
        <f t="shared" si="0"/>
        <v>169</v>
      </c>
      <c r="S28">
        <f t="shared" si="1"/>
        <v>0</v>
      </c>
      <c r="T28">
        <f t="shared" si="2"/>
        <v>0</v>
      </c>
      <c r="U28">
        <f t="shared" si="3"/>
        <v>0</v>
      </c>
    </row>
    <row r="29" spans="1:21" x14ac:dyDescent="0.25">
      <c r="A29" t="s">
        <v>108</v>
      </c>
      <c r="B29" t="s">
        <v>66</v>
      </c>
      <c r="C29" t="s">
        <v>145</v>
      </c>
      <c r="D29">
        <v>2</v>
      </c>
      <c r="E29" t="s">
        <v>146</v>
      </c>
      <c r="F29" t="s">
        <v>22</v>
      </c>
      <c r="G29">
        <v>7</v>
      </c>
      <c r="H29" t="s">
        <v>147</v>
      </c>
      <c r="I29" t="s">
        <v>36</v>
      </c>
      <c r="J29">
        <v>12</v>
      </c>
      <c r="K29" t="s">
        <v>148</v>
      </c>
      <c r="L29" t="s">
        <v>28</v>
      </c>
      <c r="M29">
        <v>1</v>
      </c>
      <c r="N29">
        <v>1</v>
      </c>
      <c r="O29">
        <v>0</v>
      </c>
      <c r="P29">
        <v>31</v>
      </c>
      <c r="Q29">
        <v>969</v>
      </c>
      <c r="R29">
        <f t="shared" si="0"/>
        <v>0</v>
      </c>
      <c r="S29">
        <f t="shared" si="1"/>
        <v>969</v>
      </c>
      <c r="T29">
        <f t="shared" si="2"/>
        <v>0</v>
      </c>
      <c r="U29">
        <f t="shared" si="3"/>
        <v>0</v>
      </c>
    </row>
    <row r="30" spans="1:21" x14ac:dyDescent="0.25">
      <c r="A30" t="s">
        <v>149</v>
      </c>
      <c r="B30" t="s">
        <v>9</v>
      </c>
      <c r="C30" t="s">
        <v>150</v>
      </c>
      <c r="D30">
        <v>6</v>
      </c>
      <c r="E30" t="s">
        <v>151</v>
      </c>
      <c r="F30" t="s">
        <v>26</v>
      </c>
      <c r="G30">
        <v>9</v>
      </c>
      <c r="H30" t="s">
        <v>152</v>
      </c>
      <c r="I30" t="s">
        <v>22</v>
      </c>
      <c r="J30">
        <v>8</v>
      </c>
      <c r="K30" t="s">
        <v>153</v>
      </c>
      <c r="L30" t="s">
        <v>116</v>
      </c>
      <c r="M30">
        <v>0</v>
      </c>
      <c r="N30">
        <v>2</v>
      </c>
      <c r="O30">
        <v>0</v>
      </c>
      <c r="P30">
        <v>170.5</v>
      </c>
      <c r="Q30">
        <v>519</v>
      </c>
      <c r="R30">
        <f t="shared" si="0"/>
        <v>0</v>
      </c>
      <c r="S30">
        <f t="shared" si="1"/>
        <v>519</v>
      </c>
      <c r="T30">
        <f t="shared" si="2"/>
        <v>0</v>
      </c>
      <c r="U30">
        <f t="shared" si="3"/>
        <v>0</v>
      </c>
    </row>
    <row r="31" spans="1:21" x14ac:dyDescent="0.25">
      <c r="A31" t="s">
        <v>149</v>
      </c>
      <c r="B31" t="s">
        <v>17</v>
      </c>
      <c r="C31" t="s">
        <v>154</v>
      </c>
      <c r="D31">
        <v>1</v>
      </c>
      <c r="E31" t="s">
        <v>155</v>
      </c>
      <c r="F31" t="s">
        <v>12</v>
      </c>
      <c r="G31">
        <v>7</v>
      </c>
      <c r="H31" t="s">
        <v>156</v>
      </c>
      <c r="I31" t="s">
        <v>30</v>
      </c>
      <c r="J31">
        <v>4</v>
      </c>
      <c r="K31" t="s">
        <v>157</v>
      </c>
      <c r="L31" t="s">
        <v>57</v>
      </c>
      <c r="M31">
        <v>1</v>
      </c>
      <c r="N31">
        <v>1</v>
      </c>
      <c r="O31">
        <v>0</v>
      </c>
      <c r="P31">
        <v>37</v>
      </c>
      <c r="Q31">
        <v>204.5</v>
      </c>
      <c r="R31">
        <f t="shared" si="0"/>
        <v>204.5</v>
      </c>
      <c r="S31">
        <f t="shared" si="1"/>
        <v>0</v>
      </c>
      <c r="T31">
        <f t="shared" si="2"/>
        <v>0</v>
      </c>
      <c r="U31">
        <f t="shared" si="3"/>
        <v>0</v>
      </c>
    </row>
    <row r="32" spans="1:21" x14ac:dyDescent="0.25">
      <c r="A32" t="s">
        <v>149</v>
      </c>
      <c r="B32" t="s">
        <v>23</v>
      </c>
      <c r="C32" t="s">
        <v>158</v>
      </c>
      <c r="D32">
        <v>8</v>
      </c>
      <c r="E32" t="s">
        <v>159</v>
      </c>
      <c r="F32" t="s">
        <v>42</v>
      </c>
      <c r="G32">
        <v>7</v>
      </c>
      <c r="H32" t="s">
        <v>160</v>
      </c>
      <c r="I32" t="s">
        <v>116</v>
      </c>
      <c r="J32">
        <v>3</v>
      </c>
      <c r="K32" t="s">
        <v>73</v>
      </c>
      <c r="L32" t="s">
        <v>36</v>
      </c>
      <c r="M32">
        <v>0</v>
      </c>
      <c r="N32">
        <v>2</v>
      </c>
      <c r="O32">
        <v>0</v>
      </c>
      <c r="P32">
        <v>21.5</v>
      </c>
      <c r="Q32">
        <v>109.5</v>
      </c>
      <c r="R32">
        <f t="shared" si="0"/>
        <v>0</v>
      </c>
      <c r="S32">
        <f t="shared" si="1"/>
        <v>0</v>
      </c>
      <c r="T32">
        <f t="shared" si="2"/>
        <v>0</v>
      </c>
      <c r="U32">
        <f t="shared" si="3"/>
        <v>0</v>
      </c>
    </row>
    <row r="33" spans="1:21" x14ac:dyDescent="0.25">
      <c r="A33" t="s">
        <v>149</v>
      </c>
      <c r="B33" t="s">
        <v>31</v>
      </c>
      <c r="C33" t="s">
        <v>161</v>
      </c>
      <c r="D33">
        <v>2</v>
      </c>
      <c r="E33" t="s">
        <v>162</v>
      </c>
      <c r="F33" t="s">
        <v>57</v>
      </c>
      <c r="G33">
        <v>9</v>
      </c>
      <c r="H33" t="s">
        <v>163</v>
      </c>
      <c r="I33" t="s">
        <v>116</v>
      </c>
      <c r="J33">
        <v>10</v>
      </c>
      <c r="K33" t="s">
        <v>164</v>
      </c>
      <c r="L33" t="s">
        <v>63</v>
      </c>
      <c r="M33">
        <v>1</v>
      </c>
      <c r="N33">
        <v>1</v>
      </c>
      <c r="O33">
        <v>0</v>
      </c>
      <c r="P33">
        <v>50</v>
      </c>
      <c r="Q33">
        <v>105.5</v>
      </c>
      <c r="R33">
        <f t="shared" si="0"/>
        <v>0</v>
      </c>
      <c r="S33">
        <f t="shared" si="1"/>
        <v>0</v>
      </c>
      <c r="T33">
        <f t="shared" si="2"/>
        <v>105.5</v>
      </c>
      <c r="U33">
        <f t="shared" si="3"/>
        <v>0</v>
      </c>
    </row>
    <row r="34" spans="1:21" x14ac:dyDescent="0.25">
      <c r="A34" t="s">
        <v>149</v>
      </c>
      <c r="B34" t="s">
        <v>37</v>
      </c>
      <c r="C34" t="s">
        <v>165</v>
      </c>
      <c r="D34">
        <v>11</v>
      </c>
      <c r="E34" t="s">
        <v>166</v>
      </c>
      <c r="F34" t="s">
        <v>167</v>
      </c>
      <c r="G34">
        <v>6</v>
      </c>
      <c r="H34" t="s">
        <v>168</v>
      </c>
      <c r="I34" t="s">
        <v>12</v>
      </c>
      <c r="J34">
        <v>10</v>
      </c>
      <c r="K34" t="s">
        <v>169</v>
      </c>
      <c r="L34" t="s">
        <v>170</v>
      </c>
      <c r="M34">
        <v>0</v>
      </c>
      <c r="N34">
        <v>1</v>
      </c>
      <c r="O34">
        <v>1</v>
      </c>
      <c r="P34">
        <v>89.5</v>
      </c>
      <c r="Q34">
        <v>113</v>
      </c>
      <c r="R34">
        <f t="shared" si="0"/>
        <v>113</v>
      </c>
      <c r="S34">
        <f t="shared" si="1"/>
        <v>0</v>
      </c>
      <c r="T34">
        <f t="shared" si="2"/>
        <v>0</v>
      </c>
      <c r="U34">
        <f t="shared" si="3"/>
        <v>0</v>
      </c>
    </row>
    <row r="35" spans="1:21" x14ac:dyDescent="0.25">
      <c r="A35" t="s">
        <v>149</v>
      </c>
      <c r="B35" t="s">
        <v>43</v>
      </c>
      <c r="C35" t="s">
        <v>171</v>
      </c>
      <c r="D35">
        <v>9</v>
      </c>
      <c r="E35" t="s">
        <v>172</v>
      </c>
      <c r="F35" t="s">
        <v>98</v>
      </c>
      <c r="G35">
        <v>5</v>
      </c>
      <c r="H35" t="s">
        <v>102</v>
      </c>
      <c r="I35" t="s">
        <v>26</v>
      </c>
      <c r="J35">
        <v>6</v>
      </c>
      <c r="K35" t="s">
        <v>173</v>
      </c>
      <c r="L35" t="s">
        <v>57</v>
      </c>
      <c r="M35">
        <v>0</v>
      </c>
      <c r="N35">
        <v>2</v>
      </c>
      <c r="O35">
        <v>0</v>
      </c>
      <c r="P35">
        <v>72</v>
      </c>
      <c r="Q35">
        <v>174.5</v>
      </c>
      <c r="R35">
        <f t="shared" si="0"/>
        <v>0</v>
      </c>
      <c r="S35">
        <f t="shared" si="1"/>
        <v>0</v>
      </c>
      <c r="T35">
        <f t="shared" si="2"/>
        <v>0</v>
      </c>
      <c r="U35">
        <f t="shared" si="3"/>
        <v>0</v>
      </c>
    </row>
    <row r="36" spans="1:21" x14ac:dyDescent="0.25">
      <c r="A36" t="s">
        <v>149</v>
      </c>
      <c r="B36" t="s">
        <v>48</v>
      </c>
      <c r="C36" t="s">
        <v>174</v>
      </c>
      <c r="D36">
        <v>9</v>
      </c>
      <c r="E36" t="s">
        <v>175</v>
      </c>
      <c r="F36" t="s">
        <v>98</v>
      </c>
      <c r="G36">
        <v>2</v>
      </c>
      <c r="H36" t="s">
        <v>176</v>
      </c>
      <c r="I36" t="s">
        <v>12</v>
      </c>
      <c r="J36">
        <v>8</v>
      </c>
      <c r="K36" t="s">
        <v>177</v>
      </c>
      <c r="L36" t="s">
        <v>77</v>
      </c>
      <c r="M36">
        <v>1</v>
      </c>
      <c r="N36">
        <v>1</v>
      </c>
      <c r="O36">
        <v>0</v>
      </c>
      <c r="P36">
        <v>96.5</v>
      </c>
      <c r="Q36">
        <v>401</v>
      </c>
      <c r="R36">
        <f t="shared" si="0"/>
        <v>401</v>
      </c>
      <c r="S36">
        <f t="shared" si="1"/>
        <v>0</v>
      </c>
      <c r="T36">
        <f t="shared" si="2"/>
        <v>0</v>
      </c>
      <c r="U36">
        <f t="shared" si="3"/>
        <v>0</v>
      </c>
    </row>
    <row r="37" spans="1:21" x14ac:dyDescent="0.25">
      <c r="A37" t="s">
        <v>149</v>
      </c>
      <c r="B37" t="s">
        <v>54</v>
      </c>
      <c r="C37" t="s">
        <v>178</v>
      </c>
      <c r="D37">
        <v>6</v>
      </c>
      <c r="E37" t="s">
        <v>179</v>
      </c>
      <c r="F37" t="s">
        <v>42</v>
      </c>
      <c r="G37">
        <v>3</v>
      </c>
      <c r="H37" t="s">
        <v>180</v>
      </c>
      <c r="I37" t="s">
        <v>57</v>
      </c>
      <c r="J37">
        <v>11</v>
      </c>
      <c r="K37" t="s">
        <v>181</v>
      </c>
      <c r="L37" t="s">
        <v>26</v>
      </c>
      <c r="M37">
        <v>1</v>
      </c>
      <c r="N37">
        <v>1</v>
      </c>
      <c r="O37">
        <v>0</v>
      </c>
      <c r="P37">
        <v>54.5</v>
      </c>
      <c r="Q37">
        <v>179</v>
      </c>
      <c r="R37">
        <f t="shared" si="0"/>
        <v>0</v>
      </c>
      <c r="S37">
        <f t="shared" si="1"/>
        <v>0</v>
      </c>
      <c r="T37">
        <f t="shared" si="2"/>
        <v>179</v>
      </c>
      <c r="U37">
        <f t="shared" si="3"/>
        <v>0</v>
      </c>
    </row>
    <row r="38" spans="1:21" x14ac:dyDescent="0.25">
      <c r="A38" t="s">
        <v>182</v>
      </c>
      <c r="B38" t="s">
        <v>9</v>
      </c>
      <c r="C38" t="s">
        <v>183</v>
      </c>
      <c r="D38">
        <v>2</v>
      </c>
      <c r="E38" t="s">
        <v>184</v>
      </c>
      <c r="F38" t="s">
        <v>77</v>
      </c>
      <c r="G38">
        <v>9</v>
      </c>
      <c r="H38" t="s">
        <v>185</v>
      </c>
      <c r="I38" t="s">
        <v>22</v>
      </c>
      <c r="J38">
        <v>5</v>
      </c>
      <c r="K38" t="s">
        <v>186</v>
      </c>
      <c r="L38" t="s">
        <v>26</v>
      </c>
      <c r="M38">
        <v>1</v>
      </c>
      <c r="N38">
        <v>1</v>
      </c>
      <c r="O38">
        <v>0</v>
      </c>
      <c r="P38">
        <v>35</v>
      </c>
      <c r="Q38">
        <v>121.5</v>
      </c>
      <c r="R38">
        <f t="shared" si="0"/>
        <v>0</v>
      </c>
      <c r="S38">
        <f t="shared" si="1"/>
        <v>121.5</v>
      </c>
      <c r="T38">
        <f t="shared" si="2"/>
        <v>0</v>
      </c>
      <c r="U38">
        <f t="shared" si="3"/>
        <v>0</v>
      </c>
    </row>
    <row r="39" spans="1:21" x14ac:dyDescent="0.25">
      <c r="A39" t="s">
        <v>182</v>
      </c>
      <c r="B39" t="s">
        <v>17</v>
      </c>
      <c r="C39" t="s">
        <v>187</v>
      </c>
      <c r="D39">
        <v>4</v>
      </c>
      <c r="E39" t="s">
        <v>188</v>
      </c>
      <c r="F39" t="s">
        <v>16</v>
      </c>
      <c r="G39">
        <v>7</v>
      </c>
      <c r="H39" t="s">
        <v>189</v>
      </c>
      <c r="I39" t="s">
        <v>30</v>
      </c>
      <c r="J39">
        <v>8</v>
      </c>
      <c r="K39" t="s">
        <v>190</v>
      </c>
      <c r="L39" t="s">
        <v>22</v>
      </c>
      <c r="M39">
        <v>1</v>
      </c>
      <c r="N39">
        <v>1</v>
      </c>
      <c r="O39">
        <v>0</v>
      </c>
      <c r="P39">
        <v>48.5</v>
      </c>
      <c r="Q39">
        <v>130.5</v>
      </c>
      <c r="R39">
        <f t="shared" si="0"/>
        <v>0</v>
      </c>
      <c r="S39">
        <f t="shared" si="1"/>
        <v>0</v>
      </c>
      <c r="T39">
        <f t="shared" si="2"/>
        <v>0</v>
      </c>
      <c r="U39">
        <f t="shared" si="3"/>
        <v>130.5</v>
      </c>
    </row>
    <row r="40" spans="1:21" x14ac:dyDescent="0.25">
      <c r="A40" t="s">
        <v>182</v>
      </c>
      <c r="B40" t="s">
        <v>23</v>
      </c>
      <c r="C40" t="s">
        <v>191</v>
      </c>
      <c r="D40">
        <v>2</v>
      </c>
      <c r="E40" t="s">
        <v>192</v>
      </c>
      <c r="F40" t="s">
        <v>12</v>
      </c>
      <c r="G40">
        <v>4</v>
      </c>
      <c r="H40" t="s">
        <v>193</v>
      </c>
      <c r="I40" t="s">
        <v>22</v>
      </c>
      <c r="J40">
        <v>3</v>
      </c>
      <c r="K40" t="s">
        <v>35</v>
      </c>
      <c r="L40" t="s">
        <v>98</v>
      </c>
      <c r="M40">
        <v>2</v>
      </c>
      <c r="N40">
        <v>0</v>
      </c>
      <c r="O40">
        <v>0</v>
      </c>
      <c r="P40">
        <v>11</v>
      </c>
      <c r="Q40">
        <v>31.5</v>
      </c>
      <c r="R40">
        <f t="shared" si="0"/>
        <v>31.5</v>
      </c>
      <c r="S40">
        <f t="shared" si="1"/>
        <v>31.5</v>
      </c>
      <c r="T40">
        <f t="shared" si="2"/>
        <v>0</v>
      </c>
      <c r="U40">
        <f t="shared" si="3"/>
        <v>0</v>
      </c>
    </row>
    <row r="41" spans="1:21" x14ac:dyDescent="0.25">
      <c r="A41" t="s">
        <v>182</v>
      </c>
      <c r="B41" t="s">
        <v>31</v>
      </c>
      <c r="C41" t="s">
        <v>194</v>
      </c>
      <c r="D41">
        <v>6</v>
      </c>
      <c r="E41" t="s">
        <v>195</v>
      </c>
      <c r="F41" t="s">
        <v>90</v>
      </c>
      <c r="G41">
        <v>3</v>
      </c>
      <c r="H41" t="s">
        <v>46</v>
      </c>
      <c r="I41" t="s">
        <v>22</v>
      </c>
      <c r="J41">
        <v>2</v>
      </c>
      <c r="K41" t="s">
        <v>196</v>
      </c>
      <c r="L41" t="s">
        <v>16</v>
      </c>
      <c r="M41">
        <v>1</v>
      </c>
      <c r="N41">
        <v>1</v>
      </c>
      <c r="O41">
        <v>0</v>
      </c>
      <c r="P41">
        <v>151.5</v>
      </c>
      <c r="Q41">
        <v>384.5</v>
      </c>
      <c r="R41">
        <f t="shared" si="0"/>
        <v>0</v>
      </c>
      <c r="S41">
        <f t="shared" si="1"/>
        <v>384.5</v>
      </c>
      <c r="T41">
        <f t="shared" si="2"/>
        <v>0</v>
      </c>
      <c r="U41">
        <f t="shared" si="3"/>
        <v>0</v>
      </c>
    </row>
    <row r="42" spans="1:21" x14ac:dyDescent="0.25">
      <c r="A42" t="s">
        <v>182</v>
      </c>
      <c r="B42" t="s">
        <v>37</v>
      </c>
      <c r="C42" t="s">
        <v>197</v>
      </c>
      <c r="D42">
        <v>10</v>
      </c>
      <c r="E42" t="s">
        <v>198</v>
      </c>
      <c r="F42" t="s">
        <v>98</v>
      </c>
      <c r="G42">
        <v>1</v>
      </c>
      <c r="H42" t="s">
        <v>199</v>
      </c>
      <c r="I42" t="s">
        <v>12</v>
      </c>
      <c r="J42">
        <v>7</v>
      </c>
      <c r="K42" t="s">
        <v>200</v>
      </c>
      <c r="L42" t="s">
        <v>74</v>
      </c>
      <c r="M42">
        <v>1</v>
      </c>
      <c r="N42">
        <v>0</v>
      </c>
      <c r="O42">
        <v>1</v>
      </c>
      <c r="P42">
        <v>159.5</v>
      </c>
      <c r="Q42">
        <v>416.5</v>
      </c>
      <c r="R42">
        <f t="shared" si="0"/>
        <v>416.5</v>
      </c>
      <c r="S42">
        <f t="shared" si="1"/>
        <v>0</v>
      </c>
      <c r="T42">
        <f t="shared" si="2"/>
        <v>0</v>
      </c>
      <c r="U42">
        <f t="shared" si="3"/>
        <v>0</v>
      </c>
    </row>
    <row r="43" spans="1:21" x14ac:dyDescent="0.25">
      <c r="A43" t="s">
        <v>182</v>
      </c>
      <c r="B43" t="s">
        <v>43</v>
      </c>
      <c r="C43" t="s">
        <v>201</v>
      </c>
      <c r="D43">
        <v>4</v>
      </c>
      <c r="E43" t="s">
        <v>202</v>
      </c>
      <c r="F43" t="s">
        <v>42</v>
      </c>
      <c r="G43">
        <v>12</v>
      </c>
      <c r="H43" t="s">
        <v>203</v>
      </c>
      <c r="I43" t="s">
        <v>204</v>
      </c>
      <c r="J43">
        <v>9</v>
      </c>
      <c r="K43" t="s">
        <v>205</v>
      </c>
      <c r="L43" t="s">
        <v>16</v>
      </c>
      <c r="M43">
        <v>1</v>
      </c>
      <c r="N43">
        <v>0</v>
      </c>
      <c r="O43">
        <v>1</v>
      </c>
      <c r="P43">
        <v>323</v>
      </c>
      <c r="Q43">
        <v>3160</v>
      </c>
      <c r="R43">
        <f t="shared" si="0"/>
        <v>0</v>
      </c>
      <c r="S43">
        <f t="shared" si="1"/>
        <v>0</v>
      </c>
      <c r="T43">
        <f t="shared" si="2"/>
        <v>0</v>
      </c>
      <c r="U43">
        <f t="shared" si="3"/>
        <v>0</v>
      </c>
    </row>
    <row r="44" spans="1:21" x14ac:dyDescent="0.25">
      <c r="A44" t="s">
        <v>182</v>
      </c>
      <c r="B44" t="s">
        <v>48</v>
      </c>
      <c r="C44" t="s">
        <v>194</v>
      </c>
      <c r="D44">
        <v>1</v>
      </c>
      <c r="E44" t="s">
        <v>206</v>
      </c>
      <c r="F44" t="s">
        <v>74</v>
      </c>
      <c r="G44">
        <v>11</v>
      </c>
      <c r="H44" t="s">
        <v>207</v>
      </c>
      <c r="I44" t="s">
        <v>22</v>
      </c>
      <c r="J44">
        <v>4</v>
      </c>
      <c r="K44" t="s">
        <v>208</v>
      </c>
      <c r="L44" t="s">
        <v>57</v>
      </c>
      <c r="M44">
        <v>1</v>
      </c>
      <c r="N44">
        <v>0</v>
      </c>
      <c r="O44">
        <v>1</v>
      </c>
      <c r="P44">
        <v>168</v>
      </c>
      <c r="Q44">
        <v>384.5</v>
      </c>
      <c r="R44">
        <f t="shared" si="0"/>
        <v>0</v>
      </c>
      <c r="S44">
        <f t="shared" si="1"/>
        <v>384.5</v>
      </c>
      <c r="T44">
        <f t="shared" si="2"/>
        <v>0</v>
      </c>
      <c r="U44">
        <f t="shared" si="3"/>
        <v>0</v>
      </c>
    </row>
    <row r="45" spans="1:21" x14ac:dyDescent="0.25">
      <c r="A45" t="s">
        <v>182</v>
      </c>
      <c r="B45" t="s">
        <v>54</v>
      </c>
      <c r="C45" t="s">
        <v>209</v>
      </c>
      <c r="D45">
        <v>1</v>
      </c>
      <c r="E45" t="s">
        <v>210</v>
      </c>
      <c r="F45" t="s">
        <v>57</v>
      </c>
      <c r="G45">
        <v>8</v>
      </c>
      <c r="H45" t="s">
        <v>211</v>
      </c>
      <c r="I45" t="s">
        <v>98</v>
      </c>
      <c r="J45">
        <v>3</v>
      </c>
      <c r="K45" t="s">
        <v>212</v>
      </c>
      <c r="L45" t="s">
        <v>22</v>
      </c>
      <c r="M45">
        <v>1</v>
      </c>
      <c r="N45">
        <v>1</v>
      </c>
      <c r="O45">
        <v>0</v>
      </c>
      <c r="P45">
        <v>334.5</v>
      </c>
      <c r="Q45">
        <v>2249</v>
      </c>
      <c r="R45">
        <f t="shared" si="0"/>
        <v>0</v>
      </c>
      <c r="S45">
        <f t="shared" si="1"/>
        <v>0</v>
      </c>
      <c r="T45">
        <f t="shared" si="2"/>
        <v>2249</v>
      </c>
      <c r="U45">
        <f t="shared" si="3"/>
        <v>0</v>
      </c>
    </row>
    <row r="46" spans="1:21" x14ac:dyDescent="0.25">
      <c r="A46" t="s">
        <v>182</v>
      </c>
      <c r="B46" t="s">
        <v>60</v>
      </c>
      <c r="C46" t="s">
        <v>213</v>
      </c>
      <c r="D46">
        <v>8</v>
      </c>
      <c r="E46" t="s">
        <v>214</v>
      </c>
      <c r="F46" t="s">
        <v>12</v>
      </c>
      <c r="G46">
        <v>2</v>
      </c>
      <c r="H46" t="s">
        <v>215</v>
      </c>
      <c r="I46" t="s">
        <v>74</v>
      </c>
      <c r="J46">
        <v>13</v>
      </c>
      <c r="K46" t="s">
        <v>216</v>
      </c>
      <c r="L46" t="s">
        <v>90</v>
      </c>
      <c r="M46">
        <v>1</v>
      </c>
      <c r="N46">
        <v>1</v>
      </c>
      <c r="O46">
        <v>0</v>
      </c>
      <c r="P46">
        <v>21</v>
      </c>
      <c r="Q46">
        <v>191</v>
      </c>
      <c r="R46">
        <f t="shared" si="0"/>
        <v>191</v>
      </c>
      <c r="S46">
        <f t="shared" si="1"/>
        <v>0</v>
      </c>
      <c r="T46">
        <f t="shared" si="2"/>
        <v>0</v>
      </c>
      <c r="U46">
        <f t="shared" si="3"/>
        <v>0</v>
      </c>
    </row>
    <row r="47" spans="1:21" x14ac:dyDescent="0.25">
      <c r="A47" t="s">
        <v>182</v>
      </c>
      <c r="B47" t="s">
        <v>66</v>
      </c>
      <c r="C47" t="s">
        <v>217</v>
      </c>
      <c r="D47">
        <v>2</v>
      </c>
      <c r="E47" t="s">
        <v>218</v>
      </c>
      <c r="F47" t="s">
        <v>12</v>
      </c>
      <c r="G47">
        <v>5</v>
      </c>
      <c r="H47" t="s">
        <v>219</v>
      </c>
      <c r="I47" t="s">
        <v>22</v>
      </c>
      <c r="J47">
        <v>3</v>
      </c>
      <c r="K47" t="s">
        <v>220</v>
      </c>
      <c r="L47" t="s">
        <v>63</v>
      </c>
      <c r="M47">
        <v>1</v>
      </c>
      <c r="N47">
        <v>1</v>
      </c>
      <c r="O47">
        <v>0</v>
      </c>
      <c r="P47">
        <v>80</v>
      </c>
      <c r="Q47">
        <v>201.5</v>
      </c>
      <c r="R47">
        <f t="shared" si="0"/>
        <v>201.5</v>
      </c>
      <c r="S47">
        <f t="shared" si="1"/>
        <v>201.5</v>
      </c>
      <c r="T47">
        <f t="shared" si="2"/>
        <v>0</v>
      </c>
      <c r="U47">
        <f t="shared" si="3"/>
        <v>0</v>
      </c>
    </row>
    <row r="48" spans="1:21" x14ac:dyDescent="0.25">
      <c r="A48" t="s">
        <v>221</v>
      </c>
      <c r="B48" t="s">
        <v>9</v>
      </c>
      <c r="C48" t="s">
        <v>222</v>
      </c>
      <c r="D48">
        <v>5</v>
      </c>
      <c r="E48" t="s">
        <v>223</v>
      </c>
      <c r="F48" t="s">
        <v>63</v>
      </c>
      <c r="G48">
        <v>8</v>
      </c>
      <c r="H48" t="s">
        <v>224</v>
      </c>
      <c r="I48" t="s">
        <v>167</v>
      </c>
      <c r="J48">
        <v>12</v>
      </c>
      <c r="K48" t="s">
        <v>225</v>
      </c>
      <c r="L48" t="s">
        <v>74</v>
      </c>
      <c r="M48">
        <v>0</v>
      </c>
      <c r="N48">
        <v>2</v>
      </c>
      <c r="O48">
        <v>0</v>
      </c>
      <c r="P48">
        <v>361</v>
      </c>
      <c r="Q48">
        <v>1111</v>
      </c>
      <c r="R48">
        <f t="shared" si="0"/>
        <v>0</v>
      </c>
      <c r="S48">
        <f t="shared" si="1"/>
        <v>0</v>
      </c>
      <c r="T48">
        <f t="shared" si="2"/>
        <v>0</v>
      </c>
      <c r="U48">
        <f t="shared" si="3"/>
        <v>0</v>
      </c>
    </row>
    <row r="49" spans="1:21" x14ac:dyDescent="0.25">
      <c r="A49" t="s">
        <v>221</v>
      </c>
      <c r="B49" t="s">
        <v>17</v>
      </c>
      <c r="C49" t="s">
        <v>226</v>
      </c>
      <c r="D49">
        <v>2</v>
      </c>
      <c r="E49" t="s">
        <v>227</v>
      </c>
      <c r="F49" t="s">
        <v>143</v>
      </c>
      <c r="G49">
        <v>8</v>
      </c>
      <c r="H49" t="s">
        <v>126</v>
      </c>
      <c r="I49" t="s">
        <v>98</v>
      </c>
      <c r="J49">
        <v>4</v>
      </c>
      <c r="K49" t="s">
        <v>228</v>
      </c>
      <c r="L49" t="s">
        <v>30</v>
      </c>
      <c r="M49">
        <v>1</v>
      </c>
      <c r="N49">
        <v>1</v>
      </c>
      <c r="O49">
        <v>0</v>
      </c>
      <c r="P49">
        <v>155</v>
      </c>
      <c r="Q49">
        <v>252.5</v>
      </c>
      <c r="R49">
        <f t="shared" si="0"/>
        <v>0</v>
      </c>
      <c r="S49">
        <f t="shared" si="1"/>
        <v>0</v>
      </c>
      <c r="T49">
        <f t="shared" si="2"/>
        <v>0</v>
      </c>
      <c r="U49">
        <f t="shared" si="3"/>
        <v>0</v>
      </c>
    </row>
    <row r="50" spans="1:21" x14ac:dyDescent="0.25">
      <c r="A50" t="s">
        <v>221</v>
      </c>
      <c r="B50" t="s">
        <v>23</v>
      </c>
      <c r="C50" t="s">
        <v>229</v>
      </c>
      <c r="D50">
        <v>3</v>
      </c>
      <c r="E50" t="s">
        <v>230</v>
      </c>
      <c r="F50" t="s">
        <v>57</v>
      </c>
      <c r="G50">
        <v>10</v>
      </c>
      <c r="H50" t="s">
        <v>96</v>
      </c>
      <c r="I50" t="s">
        <v>143</v>
      </c>
      <c r="J50">
        <v>7</v>
      </c>
      <c r="K50" t="s">
        <v>231</v>
      </c>
      <c r="L50" t="s">
        <v>74</v>
      </c>
      <c r="M50">
        <v>1</v>
      </c>
      <c r="N50">
        <v>0</v>
      </c>
      <c r="O50">
        <v>1</v>
      </c>
      <c r="P50">
        <v>112.5</v>
      </c>
      <c r="Q50">
        <v>333.5</v>
      </c>
      <c r="R50">
        <f t="shared" si="0"/>
        <v>0</v>
      </c>
      <c r="S50">
        <f t="shared" si="1"/>
        <v>0</v>
      </c>
      <c r="T50">
        <f t="shared" si="2"/>
        <v>333.5</v>
      </c>
      <c r="U50">
        <f t="shared" si="3"/>
        <v>0</v>
      </c>
    </row>
    <row r="51" spans="1:21" x14ac:dyDescent="0.25">
      <c r="A51" t="s">
        <v>221</v>
      </c>
      <c r="B51" t="s">
        <v>31</v>
      </c>
      <c r="C51" t="s">
        <v>232</v>
      </c>
      <c r="D51">
        <v>8</v>
      </c>
      <c r="E51" t="s">
        <v>81</v>
      </c>
      <c r="F51" t="s">
        <v>90</v>
      </c>
      <c r="G51">
        <v>2</v>
      </c>
      <c r="H51" t="s">
        <v>233</v>
      </c>
      <c r="I51" t="s">
        <v>30</v>
      </c>
      <c r="J51">
        <v>9</v>
      </c>
      <c r="K51" t="s">
        <v>234</v>
      </c>
      <c r="L51" t="s">
        <v>42</v>
      </c>
      <c r="M51">
        <v>1</v>
      </c>
      <c r="N51">
        <v>1</v>
      </c>
      <c r="O51">
        <v>0</v>
      </c>
      <c r="P51">
        <v>53</v>
      </c>
      <c r="Q51">
        <v>202.5</v>
      </c>
      <c r="R51">
        <f t="shared" si="0"/>
        <v>0</v>
      </c>
      <c r="S51">
        <f t="shared" si="1"/>
        <v>0</v>
      </c>
      <c r="T51">
        <f t="shared" si="2"/>
        <v>0</v>
      </c>
      <c r="U51">
        <f t="shared" si="3"/>
        <v>0</v>
      </c>
    </row>
    <row r="52" spans="1:21" x14ac:dyDescent="0.25">
      <c r="A52" t="s">
        <v>221</v>
      </c>
      <c r="B52" t="s">
        <v>37</v>
      </c>
      <c r="C52" t="s">
        <v>235</v>
      </c>
      <c r="D52">
        <v>2</v>
      </c>
      <c r="E52" t="s">
        <v>236</v>
      </c>
      <c r="F52" t="s">
        <v>57</v>
      </c>
      <c r="G52">
        <v>7</v>
      </c>
      <c r="H52" t="s">
        <v>237</v>
      </c>
      <c r="I52" t="s">
        <v>26</v>
      </c>
      <c r="J52">
        <v>3</v>
      </c>
      <c r="K52" t="s">
        <v>238</v>
      </c>
      <c r="L52" t="s">
        <v>30</v>
      </c>
      <c r="M52">
        <v>1</v>
      </c>
      <c r="N52">
        <v>1</v>
      </c>
      <c r="O52">
        <v>0</v>
      </c>
      <c r="P52">
        <v>42</v>
      </c>
      <c r="Q52">
        <v>73</v>
      </c>
      <c r="R52">
        <f t="shared" si="0"/>
        <v>0</v>
      </c>
      <c r="S52">
        <f t="shared" si="1"/>
        <v>0</v>
      </c>
      <c r="T52">
        <f t="shared" si="2"/>
        <v>73</v>
      </c>
      <c r="U52">
        <f t="shared" si="3"/>
        <v>0</v>
      </c>
    </row>
    <row r="53" spans="1:21" x14ac:dyDescent="0.25">
      <c r="A53" t="s">
        <v>221</v>
      </c>
      <c r="B53" t="s">
        <v>43</v>
      </c>
      <c r="C53" t="s">
        <v>239</v>
      </c>
      <c r="D53">
        <v>5</v>
      </c>
      <c r="E53" t="s">
        <v>240</v>
      </c>
      <c r="F53" t="s">
        <v>90</v>
      </c>
      <c r="G53">
        <v>4</v>
      </c>
      <c r="H53" t="s">
        <v>241</v>
      </c>
      <c r="I53" t="s">
        <v>98</v>
      </c>
      <c r="J53">
        <v>9</v>
      </c>
      <c r="K53" t="s">
        <v>84</v>
      </c>
      <c r="L53" t="s">
        <v>74</v>
      </c>
      <c r="M53">
        <v>1</v>
      </c>
      <c r="N53">
        <v>1</v>
      </c>
      <c r="O53">
        <v>0</v>
      </c>
      <c r="P53">
        <v>26</v>
      </c>
      <c r="Q53">
        <v>134.5</v>
      </c>
      <c r="R53">
        <f t="shared" si="0"/>
        <v>0</v>
      </c>
      <c r="S53">
        <f t="shared" si="1"/>
        <v>0</v>
      </c>
      <c r="T53">
        <f t="shared" si="2"/>
        <v>0</v>
      </c>
      <c r="U53">
        <f t="shared" si="3"/>
        <v>0</v>
      </c>
    </row>
    <row r="54" spans="1:21" x14ac:dyDescent="0.25">
      <c r="A54" t="s">
        <v>221</v>
      </c>
      <c r="B54" t="s">
        <v>48</v>
      </c>
      <c r="C54" t="s">
        <v>239</v>
      </c>
      <c r="D54">
        <v>9</v>
      </c>
      <c r="E54" t="s">
        <v>79</v>
      </c>
      <c r="F54" t="s">
        <v>74</v>
      </c>
      <c r="G54">
        <v>6</v>
      </c>
      <c r="H54" t="s">
        <v>242</v>
      </c>
      <c r="I54" t="s">
        <v>167</v>
      </c>
      <c r="J54">
        <v>2</v>
      </c>
      <c r="K54" t="s">
        <v>106</v>
      </c>
      <c r="L54" t="s">
        <v>26</v>
      </c>
      <c r="M54">
        <v>0</v>
      </c>
      <c r="N54">
        <v>2</v>
      </c>
      <c r="O54">
        <v>0</v>
      </c>
      <c r="P54">
        <v>34</v>
      </c>
      <c r="Q54">
        <v>200.5</v>
      </c>
      <c r="R54">
        <f t="shared" si="0"/>
        <v>0</v>
      </c>
      <c r="S54">
        <f t="shared" si="1"/>
        <v>0</v>
      </c>
      <c r="T54">
        <f t="shared" si="2"/>
        <v>0</v>
      </c>
      <c r="U54">
        <f t="shared" si="3"/>
        <v>0</v>
      </c>
    </row>
    <row r="55" spans="1:21" x14ac:dyDescent="0.25">
      <c r="A55" t="s">
        <v>221</v>
      </c>
      <c r="B55" t="s">
        <v>54</v>
      </c>
      <c r="C55" t="s">
        <v>243</v>
      </c>
      <c r="D55">
        <v>6</v>
      </c>
      <c r="E55" t="s">
        <v>101</v>
      </c>
      <c r="F55" t="s">
        <v>57</v>
      </c>
      <c r="G55">
        <v>7</v>
      </c>
      <c r="H55" t="s">
        <v>103</v>
      </c>
      <c r="I55" t="s">
        <v>30</v>
      </c>
      <c r="J55">
        <v>2</v>
      </c>
      <c r="K55" t="s">
        <v>244</v>
      </c>
      <c r="L55" t="s">
        <v>167</v>
      </c>
      <c r="M55">
        <v>0</v>
      </c>
      <c r="N55">
        <v>2</v>
      </c>
      <c r="O55">
        <v>0</v>
      </c>
      <c r="P55">
        <v>58.5</v>
      </c>
      <c r="Q55">
        <v>57</v>
      </c>
      <c r="R55">
        <f t="shared" si="0"/>
        <v>0</v>
      </c>
      <c r="S55">
        <f t="shared" si="1"/>
        <v>0</v>
      </c>
      <c r="T55">
        <f t="shared" si="2"/>
        <v>57</v>
      </c>
      <c r="U55">
        <f t="shared" si="3"/>
        <v>0</v>
      </c>
    </row>
    <row r="56" spans="1:21" x14ac:dyDescent="0.25">
      <c r="A56" t="s">
        <v>245</v>
      </c>
      <c r="B56" t="s">
        <v>9</v>
      </c>
      <c r="C56" t="s">
        <v>246</v>
      </c>
      <c r="D56">
        <v>7</v>
      </c>
      <c r="E56" t="s">
        <v>247</v>
      </c>
      <c r="F56" t="s">
        <v>63</v>
      </c>
      <c r="G56">
        <v>10</v>
      </c>
      <c r="H56" t="s">
        <v>11</v>
      </c>
      <c r="I56" t="s">
        <v>12</v>
      </c>
      <c r="J56">
        <v>9</v>
      </c>
      <c r="K56" t="s">
        <v>248</v>
      </c>
      <c r="L56" t="s">
        <v>36</v>
      </c>
      <c r="M56">
        <v>0</v>
      </c>
      <c r="N56">
        <v>1</v>
      </c>
      <c r="O56">
        <v>1</v>
      </c>
      <c r="P56">
        <v>147.5</v>
      </c>
      <c r="Q56">
        <v>209</v>
      </c>
      <c r="R56">
        <f t="shared" si="0"/>
        <v>209</v>
      </c>
      <c r="S56">
        <f t="shared" si="1"/>
        <v>0</v>
      </c>
      <c r="T56">
        <f t="shared" si="2"/>
        <v>0</v>
      </c>
      <c r="U56">
        <f t="shared" si="3"/>
        <v>0</v>
      </c>
    </row>
    <row r="57" spans="1:21" x14ac:dyDescent="0.25">
      <c r="A57" t="s">
        <v>245</v>
      </c>
      <c r="B57" t="s">
        <v>17</v>
      </c>
      <c r="C57" t="s">
        <v>249</v>
      </c>
      <c r="D57">
        <v>5</v>
      </c>
      <c r="E57" t="s">
        <v>250</v>
      </c>
      <c r="F57" t="s">
        <v>143</v>
      </c>
      <c r="G57">
        <v>11</v>
      </c>
      <c r="H57" t="s">
        <v>251</v>
      </c>
      <c r="I57" t="s">
        <v>98</v>
      </c>
      <c r="J57">
        <v>2</v>
      </c>
      <c r="K57" t="s">
        <v>41</v>
      </c>
      <c r="L57" t="s">
        <v>42</v>
      </c>
      <c r="M57">
        <v>0</v>
      </c>
      <c r="N57">
        <v>1</v>
      </c>
      <c r="O57">
        <v>1</v>
      </c>
      <c r="P57">
        <v>28.5</v>
      </c>
      <c r="Q57">
        <v>117</v>
      </c>
      <c r="R57">
        <f t="shared" si="0"/>
        <v>0</v>
      </c>
      <c r="S57">
        <f t="shared" si="1"/>
        <v>0</v>
      </c>
      <c r="T57">
        <f t="shared" si="2"/>
        <v>0</v>
      </c>
      <c r="U57">
        <f t="shared" si="3"/>
        <v>0</v>
      </c>
    </row>
    <row r="58" spans="1:21" x14ac:dyDescent="0.25">
      <c r="A58" t="s">
        <v>245</v>
      </c>
      <c r="B58" t="s">
        <v>23</v>
      </c>
      <c r="C58" t="s">
        <v>252</v>
      </c>
      <c r="D58">
        <v>2</v>
      </c>
      <c r="E58" t="s">
        <v>253</v>
      </c>
      <c r="F58" t="s">
        <v>90</v>
      </c>
      <c r="G58">
        <v>7</v>
      </c>
      <c r="H58" t="s">
        <v>254</v>
      </c>
      <c r="I58" t="s">
        <v>57</v>
      </c>
      <c r="J58">
        <v>10</v>
      </c>
      <c r="K58" t="s">
        <v>255</v>
      </c>
      <c r="L58" t="s">
        <v>143</v>
      </c>
      <c r="M58">
        <v>1</v>
      </c>
      <c r="N58">
        <v>1</v>
      </c>
      <c r="O58">
        <v>0</v>
      </c>
      <c r="P58">
        <v>45.5</v>
      </c>
      <c r="Q58">
        <v>47</v>
      </c>
      <c r="R58">
        <f t="shared" si="0"/>
        <v>0</v>
      </c>
      <c r="S58">
        <f t="shared" si="1"/>
        <v>0</v>
      </c>
      <c r="T58">
        <f t="shared" si="2"/>
        <v>47</v>
      </c>
      <c r="U58">
        <f t="shared" si="3"/>
        <v>0</v>
      </c>
    </row>
    <row r="59" spans="1:21" x14ac:dyDescent="0.25">
      <c r="A59" t="s">
        <v>245</v>
      </c>
      <c r="B59" t="s">
        <v>31</v>
      </c>
      <c r="C59" t="s">
        <v>256</v>
      </c>
      <c r="D59">
        <v>11</v>
      </c>
      <c r="E59" t="s">
        <v>257</v>
      </c>
      <c r="F59" t="s">
        <v>42</v>
      </c>
      <c r="G59">
        <v>2</v>
      </c>
      <c r="H59" t="s">
        <v>258</v>
      </c>
      <c r="I59" t="s">
        <v>12</v>
      </c>
      <c r="J59">
        <v>7</v>
      </c>
      <c r="K59" t="s">
        <v>259</v>
      </c>
      <c r="L59" t="s">
        <v>77</v>
      </c>
      <c r="M59">
        <v>1</v>
      </c>
      <c r="N59">
        <v>0</v>
      </c>
      <c r="O59">
        <v>1</v>
      </c>
      <c r="P59">
        <v>106.5</v>
      </c>
      <c r="Q59">
        <v>230</v>
      </c>
      <c r="R59">
        <f t="shared" si="0"/>
        <v>230</v>
      </c>
      <c r="S59">
        <f t="shared" si="1"/>
        <v>0</v>
      </c>
      <c r="T59">
        <f t="shared" si="2"/>
        <v>0</v>
      </c>
      <c r="U59">
        <f t="shared" si="3"/>
        <v>0</v>
      </c>
    </row>
    <row r="60" spans="1:21" x14ac:dyDescent="0.25">
      <c r="A60" t="s">
        <v>245</v>
      </c>
      <c r="B60" t="s">
        <v>37</v>
      </c>
      <c r="C60" t="s">
        <v>260</v>
      </c>
      <c r="D60">
        <v>3</v>
      </c>
      <c r="E60" t="s">
        <v>261</v>
      </c>
      <c r="F60" t="s">
        <v>16</v>
      </c>
      <c r="G60">
        <v>8</v>
      </c>
      <c r="H60" t="s">
        <v>262</v>
      </c>
      <c r="I60" t="s">
        <v>167</v>
      </c>
      <c r="J60">
        <v>6</v>
      </c>
      <c r="K60" t="s">
        <v>125</v>
      </c>
      <c r="L60" t="s">
        <v>74</v>
      </c>
      <c r="M60">
        <v>1</v>
      </c>
      <c r="N60">
        <v>1</v>
      </c>
      <c r="O60">
        <v>0</v>
      </c>
      <c r="P60">
        <v>47.5</v>
      </c>
      <c r="Q60">
        <v>428</v>
      </c>
      <c r="R60">
        <f t="shared" si="0"/>
        <v>0</v>
      </c>
      <c r="S60">
        <f t="shared" si="1"/>
        <v>0</v>
      </c>
      <c r="T60">
        <f t="shared" si="2"/>
        <v>0</v>
      </c>
      <c r="U60">
        <f t="shared" si="3"/>
        <v>428</v>
      </c>
    </row>
    <row r="61" spans="1:21" x14ac:dyDescent="0.25">
      <c r="A61" t="s">
        <v>245</v>
      </c>
      <c r="B61" t="s">
        <v>43</v>
      </c>
      <c r="C61" t="s">
        <v>263</v>
      </c>
      <c r="D61">
        <v>10</v>
      </c>
      <c r="E61" t="s">
        <v>134</v>
      </c>
      <c r="F61" t="s">
        <v>74</v>
      </c>
      <c r="G61">
        <v>5</v>
      </c>
      <c r="H61" t="s">
        <v>264</v>
      </c>
      <c r="I61" t="s">
        <v>12</v>
      </c>
      <c r="J61">
        <v>1</v>
      </c>
      <c r="K61" t="s">
        <v>265</v>
      </c>
      <c r="L61" t="s">
        <v>90</v>
      </c>
      <c r="M61">
        <v>0</v>
      </c>
      <c r="N61">
        <v>1</v>
      </c>
      <c r="O61">
        <v>1</v>
      </c>
      <c r="P61">
        <v>117</v>
      </c>
      <c r="Q61">
        <v>130.5</v>
      </c>
      <c r="R61">
        <f t="shared" si="0"/>
        <v>130.5</v>
      </c>
      <c r="S61">
        <f t="shared" si="1"/>
        <v>0</v>
      </c>
      <c r="T61">
        <f t="shared" si="2"/>
        <v>0</v>
      </c>
      <c r="U61">
        <f t="shared" si="3"/>
        <v>0</v>
      </c>
    </row>
    <row r="62" spans="1:21" x14ac:dyDescent="0.25">
      <c r="A62" t="s">
        <v>245</v>
      </c>
      <c r="B62" t="s">
        <v>48</v>
      </c>
      <c r="C62" t="s">
        <v>266</v>
      </c>
      <c r="D62">
        <v>4</v>
      </c>
      <c r="E62" t="s">
        <v>267</v>
      </c>
      <c r="F62" t="s">
        <v>12</v>
      </c>
      <c r="G62">
        <v>6</v>
      </c>
      <c r="H62" t="s">
        <v>268</v>
      </c>
      <c r="I62" t="s">
        <v>90</v>
      </c>
      <c r="J62">
        <v>1</v>
      </c>
      <c r="K62" t="s">
        <v>269</v>
      </c>
      <c r="L62" t="s">
        <v>143</v>
      </c>
      <c r="M62">
        <v>1</v>
      </c>
      <c r="N62">
        <v>1</v>
      </c>
      <c r="O62">
        <v>0</v>
      </c>
      <c r="P62">
        <v>40</v>
      </c>
      <c r="Q62">
        <v>36</v>
      </c>
      <c r="R62">
        <f t="shared" si="0"/>
        <v>36</v>
      </c>
      <c r="S62">
        <f t="shared" si="1"/>
        <v>0</v>
      </c>
      <c r="T62">
        <f t="shared" si="2"/>
        <v>0</v>
      </c>
      <c r="U62">
        <f t="shared" si="3"/>
        <v>0</v>
      </c>
    </row>
    <row r="63" spans="1:21" x14ac:dyDescent="0.25">
      <c r="A63" t="s">
        <v>245</v>
      </c>
      <c r="B63" t="s">
        <v>54</v>
      </c>
      <c r="C63" t="s">
        <v>263</v>
      </c>
      <c r="D63">
        <v>1</v>
      </c>
      <c r="E63" t="s">
        <v>50</v>
      </c>
      <c r="F63" t="s">
        <v>12</v>
      </c>
      <c r="G63">
        <v>2</v>
      </c>
      <c r="H63" t="s">
        <v>270</v>
      </c>
      <c r="I63" t="s">
        <v>16</v>
      </c>
      <c r="J63">
        <v>11</v>
      </c>
      <c r="K63" t="s">
        <v>271</v>
      </c>
      <c r="L63" t="s">
        <v>57</v>
      </c>
      <c r="M63">
        <v>2</v>
      </c>
      <c r="N63">
        <v>0</v>
      </c>
      <c r="O63">
        <v>0</v>
      </c>
      <c r="P63">
        <v>21.5</v>
      </c>
      <c r="Q63">
        <v>78.5</v>
      </c>
      <c r="R63">
        <f t="shared" si="0"/>
        <v>78.5</v>
      </c>
      <c r="S63">
        <f t="shared" si="1"/>
        <v>0</v>
      </c>
      <c r="T63">
        <f t="shared" si="2"/>
        <v>0</v>
      </c>
      <c r="U63">
        <f t="shared" si="3"/>
        <v>78.5</v>
      </c>
    </row>
    <row r="64" spans="1:21" x14ac:dyDescent="0.25">
      <c r="A64" t="s">
        <v>245</v>
      </c>
      <c r="B64" t="s">
        <v>60</v>
      </c>
      <c r="C64" t="s">
        <v>272</v>
      </c>
      <c r="D64">
        <v>7</v>
      </c>
      <c r="E64" t="s">
        <v>273</v>
      </c>
      <c r="F64" t="s">
        <v>98</v>
      </c>
      <c r="G64">
        <v>1</v>
      </c>
      <c r="H64" t="s">
        <v>274</v>
      </c>
      <c r="I64" t="s">
        <v>12</v>
      </c>
      <c r="J64">
        <v>4</v>
      </c>
      <c r="K64" t="s">
        <v>275</v>
      </c>
      <c r="L64" t="s">
        <v>26</v>
      </c>
      <c r="M64">
        <v>1</v>
      </c>
      <c r="N64">
        <v>1</v>
      </c>
      <c r="O64">
        <v>0</v>
      </c>
      <c r="P64">
        <v>89.5</v>
      </c>
      <c r="Q64">
        <v>178.5</v>
      </c>
      <c r="R64">
        <f t="shared" si="0"/>
        <v>178.5</v>
      </c>
      <c r="S64">
        <f t="shared" si="1"/>
        <v>0</v>
      </c>
      <c r="T64">
        <f t="shared" si="2"/>
        <v>0</v>
      </c>
      <c r="U64">
        <f t="shared" si="3"/>
        <v>0</v>
      </c>
    </row>
    <row r="65" spans="1:21" x14ac:dyDescent="0.25">
      <c r="A65" t="s">
        <v>245</v>
      </c>
      <c r="B65" t="s">
        <v>66</v>
      </c>
      <c r="C65" t="s">
        <v>276</v>
      </c>
      <c r="D65">
        <v>11</v>
      </c>
      <c r="E65" t="s">
        <v>44</v>
      </c>
      <c r="F65" t="s">
        <v>42</v>
      </c>
      <c r="G65">
        <v>14</v>
      </c>
      <c r="H65" t="s">
        <v>216</v>
      </c>
      <c r="I65" t="s">
        <v>26</v>
      </c>
      <c r="J65">
        <v>6</v>
      </c>
      <c r="K65" t="s">
        <v>69</v>
      </c>
      <c r="L65" t="s">
        <v>14</v>
      </c>
      <c r="M65">
        <v>0</v>
      </c>
      <c r="N65">
        <v>0</v>
      </c>
      <c r="O65">
        <v>2</v>
      </c>
      <c r="P65">
        <v>55.5</v>
      </c>
      <c r="Q65">
        <v>289.5</v>
      </c>
      <c r="R65">
        <f t="shared" si="0"/>
        <v>0</v>
      </c>
      <c r="S65">
        <f t="shared" si="1"/>
        <v>0</v>
      </c>
      <c r="T65">
        <f t="shared" si="2"/>
        <v>0</v>
      </c>
      <c r="U65">
        <f t="shared" si="3"/>
        <v>0</v>
      </c>
    </row>
    <row r="66" spans="1:21" x14ac:dyDescent="0.25">
      <c r="A66" t="s">
        <v>277</v>
      </c>
      <c r="B66" t="s">
        <v>9</v>
      </c>
      <c r="C66" t="s">
        <v>278</v>
      </c>
      <c r="D66">
        <v>3</v>
      </c>
      <c r="E66" t="s">
        <v>279</v>
      </c>
      <c r="F66" t="s">
        <v>12</v>
      </c>
      <c r="G66">
        <v>2</v>
      </c>
      <c r="H66" t="s">
        <v>280</v>
      </c>
      <c r="I66" t="s">
        <v>63</v>
      </c>
      <c r="J66">
        <v>5</v>
      </c>
      <c r="K66" t="s">
        <v>281</v>
      </c>
      <c r="L66" t="s">
        <v>77</v>
      </c>
      <c r="M66">
        <v>2</v>
      </c>
      <c r="N66">
        <v>0</v>
      </c>
      <c r="O66">
        <v>0</v>
      </c>
      <c r="P66">
        <v>41</v>
      </c>
      <c r="Q66">
        <v>262.5</v>
      </c>
      <c r="R66">
        <f t="shared" si="0"/>
        <v>262.5</v>
      </c>
      <c r="S66">
        <f t="shared" si="1"/>
        <v>0</v>
      </c>
      <c r="T66">
        <f t="shared" si="2"/>
        <v>0</v>
      </c>
      <c r="U66">
        <f t="shared" si="3"/>
        <v>0</v>
      </c>
    </row>
    <row r="67" spans="1:21" x14ac:dyDescent="0.25">
      <c r="A67" t="s">
        <v>277</v>
      </c>
      <c r="B67" t="s">
        <v>17</v>
      </c>
      <c r="C67" t="s">
        <v>282</v>
      </c>
      <c r="D67">
        <v>3</v>
      </c>
      <c r="E67" t="s">
        <v>283</v>
      </c>
      <c r="F67" t="s">
        <v>14</v>
      </c>
      <c r="G67">
        <v>5</v>
      </c>
      <c r="H67" t="s">
        <v>284</v>
      </c>
      <c r="I67" t="s">
        <v>42</v>
      </c>
      <c r="J67">
        <v>1</v>
      </c>
      <c r="K67" t="s">
        <v>168</v>
      </c>
      <c r="L67" t="s">
        <v>12</v>
      </c>
      <c r="M67">
        <v>1</v>
      </c>
      <c r="N67">
        <v>1</v>
      </c>
      <c r="O67">
        <v>0</v>
      </c>
      <c r="P67">
        <v>111.5</v>
      </c>
      <c r="Q67">
        <v>811</v>
      </c>
      <c r="R67">
        <f t="shared" ref="R67:R130" si="4">IF(OR(F67="潘頓",I67="潘頓"),Q67, 0)</f>
        <v>0</v>
      </c>
      <c r="S67">
        <f t="shared" ref="S67:S130" si="5">IF(OR(F67="蘇兆輝",I67="蘇兆輝"),Q67, 0)</f>
        <v>0</v>
      </c>
      <c r="T67">
        <f t="shared" ref="T67:T130" si="6">IF(OR(F67="何澤堯",I67="何澤堯"),Q67, 0)</f>
        <v>0</v>
      </c>
      <c r="U67">
        <f t="shared" ref="U67:U130" si="7">IF(OR(F67="鍾易禮",I67="鍾易禮"),Q67, 0)</f>
        <v>0</v>
      </c>
    </row>
    <row r="68" spans="1:21" x14ac:dyDescent="0.25">
      <c r="A68" t="s">
        <v>277</v>
      </c>
      <c r="B68" t="s">
        <v>23</v>
      </c>
      <c r="C68" t="s">
        <v>285</v>
      </c>
      <c r="D68">
        <v>9</v>
      </c>
      <c r="E68" t="s">
        <v>286</v>
      </c>
      <c r="F68" t="s">
        <v>26</v>
      </c>
      <c r="G68">
        <v>8</v>
      </c>
      <c r="H68" t="s">
        <v>287</v>
      </c>
      <c r="I68" t="s">
        <v>57</v>
      </c>
      <c r="J68">
        <v>1</v>
      </c>
      <c r="K68" t="s">
        <v>288</v>
      </c>
      <c r="L68" t="s">
        <v>77</v>
      </c>
      <c r="M68">
        <v>0</v>
      </c>
      <c r="N68">
        <v>2</v>
      </c>
      <c r="O68">
        <v>0</v>
      </c>
      <c r="P68">
        <v>123</v>
      </c>
      <c r="Q68">
        <v>88</v>
      </c>
      <c r="R68">
        <f t="shared" si="4"/>
        <v>0</v>
      </c>
      <c r="S68">
        <f t="shared" si="5"/>
        <v>0</v>
      </c>
      <c r="T68">
        <f t="shared" si="6"/>
        <v>88</v>
      </c>
      <c r="U68">
        <f t="shared" si="7"/>
        <v>0</v>
      </c>
    </row>
    <row r="69" spans="1:21" x14ac:dyDescent="0.25">
      <c r="A69" t="s">
        <v>277</v>
      </c>
      <c r="B69" t="s">
        <v>31</v>
      </c>
      <c r="C69" t="s">
        <v>289</v>
      </c>
      <c r="D69">
        <v>4</v>
      </c>
      <c r="E69" t="s">
        <v>290</v>
      </c>
      <c r="F69" t="s">
        <v>167</v>
      </c>
      <c r="G69">
        <v>6</v>
      </c>
      <c r="H69" t="s">
        <v>291</v>
      </c>
      <c r="I69" t="s">
        <v>26</v>
      </c>
      <c r="J69">
        <v>7</v>
      </c>
      <c r="K69" t="s">
        <v>163</v>
      </c>
      <c r="L69" t="s">
        <v>57</v>
      </c>
      <c r="M69">
        <v>1</v>
      </c>
      <c r="N69">
        <v>1</v>
      </c>
      <c r="O69">
        <v>0</v>
      </c>
      <c r="P69">
        <v>126.5</v>
      </c>
      <c r="Q69">
        <v>1070.5</v>
      </c>
      <c r="R69">
        <f t="shared" si="4"/>
        <v>0</v>
      </c>
      <c r="S69">
        <f t="shared" si="5"/>
        <v>0</v>
      </c>
      <c r="T69">
        <f t="shared" si="6"/>
        <v>0</v>
      </c>
      <c r="U69">
        <f t="shared" si="7"/>
        <v>0</v>
      </c>
    </row>
    <row r="70" spans="1:21" x14ac:dyDescent="0.25">
      <c r="A70" t="s">
        <v>277</v>
      </c>
      <c r="B70" t="s">
        <v>37</v>
      </c>
      <c r="C70" t="s">
        <v>282</v>
      </c>
      <c r="D70">
        <v>5</v>
      </c>
      <c r="E70" t="s">
        <v>292</v>
      </c>
      <c r="F70" t="s">
        <v>26</v>
      </c>
      <c r="G70">
        <v>6</v>
      </c>
      <c r="H70" t="s">
        <v>169</v>
      </c>
      <c r="I70" t="s">
        <v>170</v>
      </c>
      <c r="J70">
        <v>4</v>
      </c>
      <c r="K70" t="s">
        <v>293</v>
      </c>
      <c r="L70" t="s">
        <v>98</v>
      </c>
      <c r="M70">
        <v>0</v>
      </c>
      <c r="N70">
        <v>2</v>
      </c>
      <c r="O70">
        <v>0</v>
      </c>
      <c r="P70">
        <v>168.5</v>
      </c>
      <c r="Q70">
        <v>673</v>
      </c>
      <c r="R70">
        <f t="shared" si="4"/>
        <v>0</v>
      </c>
      <c r="S70">
        <f t="shared" si="5"/>
        <v>0</v>
      </c>
      <c r="T70">
        <f t="shared" si="6"/>
        <v>0</v>
      </c>
      <c r="U70">
        <f t="shared" si="7"/>
        <v>0</v>
      </c>
    </row>
    <row r="71" spans="1:21" x14ac:dyDescent="0.25">
      <c r="A71" t="s">
        <v>277</v>
      </c>
      <c r="B71" t="s">
        <v>43</v>
      </c>
      <c r="C71" t="s">
        <v>294</v>
      </c>
      <c r="D71">
        <v>7</v>
      </c>
      <c r="E71" t="s">
        <v>295</v>
      </c>
      <c r="F71" t="s">
        <v>77</v>
      </c>
      <c r="G71">
        <v>8</v>
      </c>
      <c r="H71" t="s">
        <v>296</v>
      </c>
      <c r="I71" t="s">
        <v>30</v>
      </c>
      <c r="J71">
        <v>4</v>
      </c>
      <c r="K71" t="s">
        <v>297</v>
      </c>
      <c r="L71" t="s">
        <v>12</v>
      </c>
      <c r="M71">
        <v>0</v>
      </c>
      <c r="N71">
        <v>2</v>
      </c>
      <c r="O71">
        <v>0</v>
      </c>
      <c r="P71">
        <v>34.5</v>
      </c>
      <c r="Q71">
        <v>59.5</v>
      </c>
      <c r="R71">
        <f t="shared" si="4"/>
        <v>0</v>
      </c>
      <c r="S71">
        <f t="shared" si="5"/>
        <v>0</v>
      </c>
      <c r="T71">
        <f t="shared" si="6"/>
        <v>0</v>
      </c>
      <c r="U71">
        <f t="shared" si="7"/>
        <v>0</v>
      </c>
    </row>
    <row r="72" spans="1:21" x14ac:dyDescent="0.25">
      <c r="A72" t="s">
        <v>277</v>
      </c>
      <c r="B72" t="s">
        <v>48</v>
      </c>
      <c r="C72" t="s">
        <v>298</v>
      </c>
      <c r="D72">
        <v>5</v>
      </c>
      <c r="E72" t="s">
        <v>299</v>
      </c>
      <c r="F72" t="s">
        <v>26</v>
      </c>
      <c r="G72">
        <v>2</v>
      </c>
      <c r="H72" t="s">
        <v>300</v>
      </c>
      <c r="I72" t="s">
        <v>57</v>
      </c>
      <c r="J72">
        <v>4</v>
      </c>
      <c r="K72" t="s">
        <v>301</v>
      </c>
      <c r="L72" t="s">
        <v>42</v>
      </c>
      <c r="M72">
        <v>1</v>
      </c>
      <c r="N72">
        <v>1</v>
      </c>
      <c r="O72">
        <v>0</v>
      </c>
      <c r="P72">
        <v>56.5</v>
      </c>
      <c r="Q72">
        <v>458.5</v>
      </c>
      <c r="R72">
        <f t="shared" si="4"/>
        <v>0</v>
      </c>
      <c r="S72">
        <f t="shared" si="5"/>
        <v>0</v>
      </c>
      <c r="T72">
        <f t="shared" si="6"/>
        <v>458.5</v>
      </c>
      <c r="U72">
        <f t="shared" si="7"/>
        <v>0</v>
      </c>
    </row>
    <row r="73" spans="1:21" x14ac:dyDescent="0.25">
      <c r="A73" t="s">
        <v>277</v>
      </c>
      <c r="B73" t="s">
        <v>54</v>
      </c>
      <c r="C73" t="s">
        <v>302</v>
      </c>
      <c r="D73">
        <v>8</v>
      </c>
      <c r="E73" t="s">
        <v>303</v>
      </c>
      <c r="F73" t="s">
        <v>143</v>
      </c>
      <c r="G73">
        <v>6</v>
      </c>
      <c r="H73" t="s">
        <v>304</v>
      </c>
      <c r="I73" t="s">
        <v>36</v>
      </c>
      <c r="J73">
        <v>5</v>
      </c>
      <c r="K73" t="s">
        <v>305</v>
      </c>
      <c r="L73" t="s">
        <v>63</v>
      </c>
      <c r="M73">
        <v>0</v>
      </c>
      <c r="N73">
        <v>2</v>
      </c>
      <c r="O73">
        <v>0</v>
      </c>
      <c r="P73">
        <v>159.5</v>
      </c>
      <c r="Q73">
        <v>4980</v>
      </c>
      <c r="R73">
        <f t="shared" si="4"/>
        <v>0</v>
      </c>
      <c r="S73">
        <f t="shared" si="5"/>
        <v>0</v>
      </c>
      <c r="T73">
        <f t="shared" si="6"/>
        <v>0</v>
      </c>
      <c r="U73">
        <f t="shared" si="7"/>
        <v>0</v>
      </c>
    </row>
    <row r="74" spans="1:21" x14ac:dyDescent="0.25">
      <c r="A74" t="s">
        <v>277</v>
      </c>
      <c r="B74" t="s">
        <v>60</v>
      </c>
      <c r="C74" t="s">
        <v>302</v>
      </c>
      <c r="D74">
        <v>4</v>
      </c>
      <c r="E74" t="s">
        <v>160</v>
      </c>
      <c r="F74" t="s">
        <v>74</v>
      </c>
      <c r="G74">
        <v>11</v>
      </c>
      <c r="H74" t="s">
        <v>306</v>
      </c>
      <c r="I74" t="s">
        <v>167</v>
      </c>
      <c r="J74">
        <v>6</v>
      </c>
      <c r="K74" t="s">
        <v>307</v>
      </c>
      <c r="L74" t="s">
        <v>57</v>
      </c>
      <c r="M74">
        <v>1</v>
      </c>
      <c r="N74">
        <v>0</v>
      </c>
      <c r="O74">
        <v>1</v>
      </c>
      <c r="P74">
        <v>85</v>
      </c>
      <c r="Q74">
        <v>255</v>
      </c>
      <c r="R74">
        <f t="shared" si="4"/>
        <v>0</v>
      </c>
      <c r="S74">
        <f t="shared" si="5"/>
        <v>0</v>
      </c>
      <c r="T74">
        <f t="shared" si="6"/>
        <v>0</v>
      </c>
      <c r="U74">
        <f t="shared" si="7"/>
        <v>0</v>
      </c>
    </row>
    <row r="75" spans="1:21" x14ac:dyDescent="0.25">
      <c r="A75" t="s">
        <v>308</v>
      </c>
      <c r="B75" t="s">
        <v>9</v>
      </c>
      <c r="C75" t="s">
        <v>309</v>
      </c>
      <c r="D75">
        <v>7</v>
      </c>
      <c r="E75" t="s">
        <v>185</v>
      </c>
      <c r="F75" t="s">
        <v>12</v>
      </c>
      <c r="G75">
        <v>4</v>
      </c>
      <c r="H75" t="s">
        <v>186</v>
      </c>
      <c r="I75" t="s">
        <v>22</v>
      </c>
      <c r="J75">
        <v>5</v>
      </c>
      <c r="K75" t="s">
        <v>310</v>
      </c>
      <c r="L75" t="s">
        <v>57</v>
      </c>
      <c r="M75">
        <v>1</v>
      </c>
      <c r="N75">
        <v>1</v>
      </c>
      <c r="O75">
        <v>0</v>
      </c>
      <c r="P75">
        <v>24</v>
      </c>
      <c r="Q75">
        <v>65</v>
      </c>
      <c r="R75">
        <f t="shared" si="4"/>
        <v>65</v>
      </c>
      <c r="S75">
        <f t="shared" si="5"/>
        <v>65</v>
      </c>
      <c r="T75">
        <f t="shared" si="6"/>
        <v>0</v>
      </c>
      <c r="U75">
        <f t="shared" si="7"/>
        <v>0</v>
      </c>
    </row>
    <row r="76" spans="1:21" x14ac:dyDescent="0.25">
      <c r="A76" t="s">
        <v>308</v>
      </c>
      <c r="B76" t="s">
        <v>17</v>
      </c>
      <c r="C76" t="s">
        <v>311</v>
      </c>
      <c r="D76">
        <v>8</v>
      </c>
      <c r="E76" t="s">
        <v>312</v>
      </c>
      <c r="F76" t="s">
        <v>12</v>
      </c>
      <c r="G76">
        <v>1</v>
      </c>
      <c r="H76" t="s">
        <v>313</v>
      </c>
      <c r="I76" t="s">
        <v>167</v>
      </c>
      <c r="J76">
        <v>5</v>
      </c>
      <c r="K76" t="s">
        <v>120</v>
      </c>
      <c r="L76" t="s">
        <v>16</v>
      </c>
      <c r="M76">
        <v>1</v>
      </c>
      <c r="N76">
        <v>1</v>
      </c>
      <c r="O76">
        <v>0</v>
      </c>
      <c r="P76">
        <v>37</v>
      </c>
      <c r="Q76">
        <v>37</v>
      </c>
      <c r="R76">
        <f t="shared" si="4"/>
        <v>37</v>
      </c>
      <c r="S76">
        <f t="shared" si="5"/>
        <v>0</v>
      </c>
      <c r="T76">
        <f t="shared" si="6"/>
        <v>0</v>
      </c>
      <c r="U76">
        <f t="shared" si="7"/>
        <v>0</v>
      </c>
    </row>
    <row r="77" spans="1:21" x14ac:dyDescent="0.25">
      <c r="A77" t="s">
        <v>308</v>
      </c>
      <c r="B77" t="s">
        <v>23</v>
      </c>
      <c r="C77" t="s">
        <v>314</v>
      </c>
      <c r="D77">
        <v>6</v>
      </c>
      <c r="E77" t="s">
        <v>315</v>
      </c>
      <c r="F77" t="s">
        <v>30</v>
      </c>
      <c r="G77">
        <v>7</v>
      </c>
      <c r="H77" t="s">
        <v>316</v>
      </c>
      <c r="I77" t="s">
        <v>63</v>
      </c>
      <c r="J77">
        <v>5</v>
      </c>
      <c r="K77" t="s">
        <v>317</v>
      </c>
      <c r="L77" t="s">
        <v>36</v>
      </c>
      <c r="M77">
        <v>0</v>
      </c>
      <c r="N77">
        <v>2</v>
      </c>
      <c r="O77">
        <v>0</v>
      </c>
      <c r="P77">
        <v>40.5</v>
      </c>
      <c r="Q77">
        <v>484.5</v>
      </c>
      <c r="R77">
        <f t="shared" si="4"/>
        <v>0</v>
      </c>
      <c r="S77">
        <f t="shared" si="5"/>
        <v>0</v>
      </c>
      <c r="T77">
        <f t="shared" si="6"/>
        <v>0</v>
      </c>
      <c r="U77">
        <f t="shared" si="7"/>
        <v>0</v>
      </c>
    </row>
    <row r="78" spans="1:21" x14ac:dyDescent="0.25">
      <c r="A78" t="s">
        <v>308</v>
      </c>
      <c r="B78" t="s">
        <v>31</v>
      </c>
      <c r="C78" t="s">
        <v>318</v>
      </c>
      <c r="D78">
        <v>11</v>
      </c>
      <c r="E78" t="s">
        <v>21</v>
      </c>
      <c r="F78" t="s">
        <v>12</v>
      </c>
      <c r="G78">
        <v>1</v>
      </c>
      <c r="H78" t="s">
        <v>114</v>
      </c>
      <c r="I78" t="s">
        <v>77</v>
      </c>
      <c r="J78">
        <v>12</v>
      </c>
      <c r="K78" t="s">
        <v>122</v>
      </c>
      <c r="L78" t="s">
        <v>26</v>
      </c>
      <c r="M78">
        <v>1</v>
      </c>
      <c r="N78">
        <v>0</v>
      </c>
      <c r="O78">
        <v>1</v>
      </c>
      <c r="P78">
        <v>35</v>
      </c>
      <c r="Q78">
        <v>210</v>
      </c>
      <c r="R78">
        <f t="shared" si="4"/>
        <v>210</v>
      </c>
      <c r="S78">
        <f t="shared" si="5"/>
        <v>0</v>
      </c>
      <c r="T78">
        <f t="shared" si="6"/>
        <v>0</v>
      </c>
      <c r="U78">
        <f t="shared" si="7"/>
        <v>0</v>
      </c>
    </row>
    <row r="79" spans="1:21" x14ac:dyDescent="0.25">
      <c r="A79" t="s">
        <v>308</v>
      </c>
      <c r="B79" t="s">
        <v>37</v>
      </c>
      <c r="C79" t="s">
        <v>319</v>
      </c>
      <c r="D79">
        <v>5</v>
      </c>
      <c r="E79" t="s">
        <v>320</v>
      </c>
      <c r="F79" t="s">
        <v>12</v>
      </c>
      <c r="G79">
        <v>3</v>
      </c>
      <c r="H79" t="s">
        <v>321</v>
      </c>
      <c r="I79" t="s">
        <v>26</v>
      </c>
      <c r="J79">
        <v>14</v>
      </c>
      <c r="K79" t="s">
        <v>322</v>
      </c>
      <c r="L79" t="s">
        <v>167</v>
      </c>
      <c r="M79">
        <v>1</v>
      </c>
      <c r="N79">
        <v>1</v>
      </c>
      <c r="O79">
        <v>0</v>
      </c>
      <c r="P79">
        <v>29.5</v>
      </c>
      <c r="Q79">
        <v>401</v>
      </c>
      <c r="R79">
        <f t="shared" si="4"/>
        <v>401</v>
      </c>
      <c r="S79">
        <f t="shared" si="5"/>
        <v>0</v>
      </c>
      <c r="T79">
        <f t="shared" si="6"/>
        <v>0</v>
      </c>
      <c r="U79">
        <f t="shared" si="7"/>
        <v>0</v>
      </c>
    </row>
    <row r="80" spans="1:21" x14ac:dyDescent="0.25">
      <c r="A80" t="s">
        <v>308</v>
      </c>
      <c r="B80" t="s">
        <v>43</v>
      </c>
      <c r="C80" t="s">
        <v>323</v>
      </c>
      <c r="D80">
        <v>9</v>
      </c>
      <c r="E80" t="s">
        <v>324</v>
      </c>
      <c r="F80" t="s">
        <v>12</v>
      </c>
      <c r="G80">
        <v>1</v>
      </c>
      <c r="H80" t="s">
        <v>325</v>
      </c>
      <c r="I80" t="s">
        <v>167</v>
      </c>
      <c r="J80">
        <v>2</v>
      </c>
      <c r="K80" t="s">
        <v>326</v>
      </c>
      <c r="L80" t="s">
        <v>57</v>
      </c>
      <c r="M80">
        <v>1</v>
      </c>
      <c r="N80">
        <v>1</v>
      </c>
      <c r="O80">
        <v>0</v>
      </c>
      <c r="P80">
        <v>25.5</v>
      </c>
      <c r="Q80">
        <v>96</v>
      </c>
      <c r="R80">
        <f t="shared" si="4"/>
        <v>96</v>
      </c>
      <c r="S80">
        <f t="shared" si="5"/>
        <v>0</v>
      </c>
      <c r="T80">
        <f t="shared" si="6"/>
        <v>0</v>
      </c>
      <c r="U80">
        <f t="shared" si="7"/>
        <v>0</v>
      </c>
    </row>
    <row r="81" spans="1:21" x14ac:dyDescent="0.25">
      <c r="A81" t="s">
        <v>308</v>
      </c>
      <c r="B81" t="s">
        <v>48</v>
      </c>
      <c r="C81" t="s">
        <v>327</v>
      </c>
      <c r="D81">
        <v>13</v>
      </c>
      <c r="E81" t="s">
        <v>328</v>
      </c>
      <c r="F81" t="s">
        <v>30</v>
      </c>
      <c r="G81">
        <v>3</v>
      </c>
      <c r="H81" t="s">
        <v>329</v>
      </c>
      <c r="I81" t="s">
        <v>22</v>
      </c>
      <c r="J81">
        <v>7</v>
      </c>
      <c r="K81" t="s">
        <v>330</v>
      </c>
      <c r="L81" t="s">
        <v>57</v>
      </c>
      <c r="M81">
        <v>1</v>
      </c>
      <c r="N81">
        <v>0</v>
      </c>
      <c r="O81">
        <v>1</v>
      </c>
      <c r="P81">
        <v>109.5</v>
      </c>
      <c r="Q81">
        <v>494.5</v>
      </c>
      <c r="R81">
        <f t="shared" si="4"/>
        <v>0</v>
      </c>
      <c r="S81">
        <f t="shared" si="5"/>
        <v>494.5</v>
      </c>
      <c r="T81">
        <f t="shared" si="6"/>
        <v>0</v>
      </c>
      <c r="U81">
        <f t="shared" si="7"/>
        <v>0</v>
      </c>
    </row>
    <row r="82" spans="1:21" x14ac:dyDescent="0.25">
      <c r="A82" t="s">
        <v>308</v>
      </c>
      <c r="B82" t="s">
        <v>54</v>
      </c>
      <c r="C82" t="s">
        <v>331</v>
      </c>
      <c r="D82">
        <v>9</v>
      </c>
      <c r="E82" t="s">
        <v>138</v>
      </c>
      <c r="F82" t="s">
        <v>12</v>
      </c>
      <c r="G82">
        <v>3</v>
      </c>
      <c r="H82" t="s">
        <v>332</v>
      </c>
      <c r="I82" t="s">
        <v>22</v>
      </c>
      <c r="J82">
        <v>4</v>
      </c>
      <c r="K82" t="s">
        <v>139</v>
      </c>
      <c r="L82" t="s">
        <v>42</v>
      </c>
      <c r="M82">
        <v>1</v>
      </c>
      <c r="N82">
        <v>1</v>
      </c>
      <c r="O82">
        <v>0</v>
      </c>
      <c r="P82">
        <v>37.5</v>
      </c>
      <c r="Q82">
        <v>272</v>
      </c>
      <c r="R82">
        <f t="shared" si="4"/>
        <v>272</v>
      </c>
      <c r="S82">
        <f t="shared" si="5"/>
        <v>272</v>
      </c>
      <c r="T82">
        <f t="shared" si="6"/>
        <v>0</v>
      </c>
      <c r="U82">
        <f t="shared" si="7"/>
        <v>0</v>
      </c>
    </row>
    <row r="83" spans="1:21" x14ac:dyDescent="0.25">
      <c r="A83" t="s">
        <v>308</v>
      </c>
      <c r="B83" t="s">
        <v>60</v>
      </c>
      <c r="C83" t="s">
        <v>333</v>
      </c>
      <c r="D83">
        <v>13</v>
      </c>
      <c r="E83" t="s">
        <v>334</v>
      </c>
      <c r="F83" t="s">
        <v>12</v>
      </c>
      <c r="G83">
        <v>2</v>
      </c>
      <c r="H83" t="s">
        <v>335</v>
      </c>
      <c r="I83" t="s">
        <v>42</v>
      </c>
      <c r="J83">
        <v>4</v>
      </c>
      <c r="K83" t="s">
        <v>336</v>
      </c>
      <c r="L83" t="s">
        <v>14</v>
      </c>
      <c r="M83">
        <v>1</v>
      </c>
      <c r="N83">
        <v>0</v>
      </c>
      <c r="O83">
        <v>1</v>
      </c>
      <c r="P83">
        <v>41</v>
      </c>
      <c r="Q83">
        <v>212</v>
      </c>
      <c r="R83">
        <f t="shared" si="4"/>
        <v>212</v>
      </c>
      <c r="S83">
        <f t="shared" si="5"/>
        <v>0</v>
      </c>
      <c r="T83">
        <f t="shared" si="6"/>
        <v>0</v>
      </c>
      <c r="U83">
        <f t="shared" si="7"/>
        <v>0</v>
      </c>
    </row>
    <row r="84" spans="1:21" x14ac:dyDescent="0.25">
      <c r="A84" t="s">
        <v>308</v>
      </c>
      <c r="B84" t="s">
        <v>66</v>
      </c>
      <c r="C84" t="s">
        <v>337</v>
      </c>
      <c r="D84">
        <v>6</v>
      </c>
      <c r="E84" t="s">
        <v>65</v>
      </c>
      <c r="F84" t="s">
        <v>30</v>
      </c>
      <c r="G84">
        <v>8</v>
      </c>
      <c r="H84" t="s">
        <v>64</v>
      </c>
      <c r="I84" t="s">
        <v>74</v>
      </c>
      <c r="J84">
        <v>2</v>
      </c>
      <c r="K84" t="s">
        <v>338</v>
      </c>
      <c r="L84" t="s">
        <v>16</v>
      </c>
      <c r="M84">
        <v>0</v>
      </c>
      <c r="N84">
        <v>2</v>
      </c>
      <c r="O84">
        <v>0</v>
      </c>
      <c r="P84">
        <v>146</v>
      </c>
      <c r="Q84">
        <v>1301.5</v>
      </c>
      <c r="R84">
        <f t="shared" si="4"/>
        <v>0</v>
      </c>
      <c r="S84">
        <f t="shared" si="5"/>
        <v>0</v>
      </c>
      <c r="T84">
        <f t="shared" si="6"/>
        <v>0</v>
      </c>
      <c r="U84">
        <f t="shared" si="7"/>
        <v>0</v>
      </c>
    </row>
    <row r="85" spans="1:21" x14ac:dyDescent="0.25">
      <c r="A85" t="s">
        <v>339</v>
      </c>
      <c r="B85" t="s">
        <v>9</v>
      </c>
      <c r="C85" t="s">
        <v>340</v>
      </c>
      <c r="D85">
        <v>9</v>
      </c>
      <c r="E85" t="s">
        <v>341</v>
      </c>
      <c r="F85" t="s">
        <v>42</v>
      </c>
      <c r="G85">
        <v>10</v>
      </c>
      <c r="H85" t="s">
        <v>342</v>
      </c>
      <c r="I85" t="s">
        <v>167</v>
      </c>
      <c r="J85">
        <v>2</v>
      </c>
      <c r="K85" t="s">
        <v>343</v>
      </c>
      <c r="L85" t="s">
        <v>344</v>
      </c>
      <c r="M85">
        <v>0</v>
      </c>
      <c r="N85">
        <v>1</v>
      </c>
      <c r="O85">
        <v>1</v>
      </c>
      <c r="P85">
        <v>109.5</v>
      </c>
      <c r="Q85">
        <v>371.5</v>
      </c>
      <c r="R85">
        <f t="shared" si="4"/>
        <v>0</v>
      </c>
      <c r="S85">
        <f t="shared" si="5"/>
        <v>0</v>
      </c>
      <c r="T85">
        <f t="shared" si="6"/>
        <v>0</v>
      </c>
      <c r="U85">
        <f t="shared" si="7"/>
        <v>0</v>
      </c>
    </row>
    <row r="86" spans="1:21" x14ac:dyDescent="0.25">
      <c r="A86" t="s">
        <v>339</v>
      </c>
      <c r="B86" t="s">
        <v>17</v>
      </c>
      <c r="C86" t="s">
        <v>340</v>
      </c>
      <c r="D86">
        <v>9</v>
      </c>
      <c r="E86" t="s">
        <v>345</v>
      </c>
      <c r="F86" t="s">
        <v>204</v>
      </c>
      <c r="G86">
        <v>3</v>
      </c>
      <c r="H86" t="s">
        <v>346</v>
      </c>
      <c r="I86" t="s">
        <v>47</v>
      </c>
      <c r="J86">
        <v>12</v>
      </c>
      <c r="K86" t="s">
        <v>89</v>
      </c>
      <c r="L86" t="s">
        <v>90</v>
      </c>
      <c r="M86">
        <v>1</v>
      </c>
      <c r="N86">
        <v>1</v>
      </c>
      <c r="O86">
        <v>0</v>
      </c>
      <c r="P86">
        <v>89.5</v>
      </c>
      <c r="Q86">
        <v>1295</v>
      </c>
      <c r="R86">
        <f t="shared" si="4"/>
        <v>0</v>
      </c>
      <c r="S86">
        <f t="shared" si="5"/>
        <v>0</v>
      </c>
      <c r="T86">
        <f t="shared" si="6"/>
        <v>0</v>
      </c>
      <c r="U86">
        <f t="shared" si="7"/>
        <v>0</v>
      </c>
    </row>
    <row r="87" spans="1:21" x14ac:dyDescent="0.25">
      <c r="A87" t="s">
        <v>339</v>
      </c>
      <c r="B87" t="s">
        <v>23</v>
      </c>
      <c r="C87" t="s">
        <v>347</v>
      </c>
      <c r="D87">
        <v>8</v>
      </c>
      <c r="E87" t="s">
        <v>175</v>
      </c>
      <c r="F87" t="s">
        <v>98</v>
      </c>
      <c r="G87">
        <v>2</v>
      </c>
      <c r="H87" t="s">
        <v>107</v>
      </c>
      <c r="I87" t="s">
        <v>12</v>
      </c>
      <c r="J87">
        <v>7</v>
      </c>
      <c r="K87" t="s">
        <v>348</v>
      </c>
      <c r="L87" t="s">
        <v>74</v>
      </c>
      <c r="M87">
        <v>1</v>
      </c>
      <c r="N87">
        <v>1</v>
      </c>
      <c r="O87">
        <v>0</v>
      </c>
      <c r="P87">
        <v>33</v>
      </c>
      <c r="Q87">
        <v>49</v>
      </c>
      <c r="R87">
        <f t="shared" si="4"/>
        <v>49</v>
      </c>
      <c r="S87">
        <f t="shared" si="5"/>
        <v>0</v>
      </c>
      <c r="T87">
        <f t="shared" si="6"/>
        <v>0</v>
      </c>
      <c r="U87">
        <f t="shared" si="7"/>
        <v>0</v>
      </c>
    </row>
    <row r="88" spans="1:21" x14ac:dyDescent="0.25">
      <c r="A88" t="s">
        <v>339</v>
      </c>
      <c r="B88" t="s">
        <v>31</v>
      </c>
      <c r="C88" t="s">
        <v>349</v>
      </c>
      <c r="D88">
        <v>2</v>
      </c>
      <c r="E88" t="s">
        <v>350</v>
      </c>
      <c r="F88" t="s">
        <v>22</v>
      </c>
      <c r="G88">
        <v>5</v>
      </c>
      <c r="H88" t="s">
        <v>351</v>
      </c>
      <c r="I88" t="s">
        <v>90</v>
      </c>
      <c r="J88">
        <v>3</v>
      </c>
      <c r="K88" t="s">
        <v>352</v>
      </c>
      <c r="L88" t="s">
        <v>12</v>
      </c>
      <c r="M88">
        <v>1</v>
      </c>
      <c r="N88">
        <v>1</v>
      </c>
      <c r="O88">
        <v>0</v>
      </c>
      <c r="P88">
        <v>89.5</v>
      </c>
      <c r="Q88">
        <v>223</v>
      </c>
      <c r="R88">
        <f t="shared" si="4"/>
        <v>0</v>
      </c>
      <c r="S88">
        <f t="shared" si="5"/>
        <v>223</v>
      </c>
      <c r="T88">
        <f t="shared" si="6"/>
        <v>0</v>
      </c>
      <c r="U88">
        <f t="shared" si="7"/>
        <v>0</v>
      </c>
    </row>
    <row r="89" spans="1:21" x14ac:dyDescent="0.25">
      <c r="A89" t="s">
        <v>339</v>
      </c>
      <c r="B89" t="s">
        <v>37</v>
      </c>
      <c r="C89" t="s">
        <v>353</v>
      </c>
      <c r="D89">
        <v>11</v>
      </c>
      <c r="E89" t="s">
        <v>354</v>
      </c>
      <c r="F89" t="s">
        <v>22</v>
      </c>
      <c r="G89">
        <v>6</v>
      </c>
      <c r="H89" t="s">
        <v>355</v>
      </c>
      <c r="I89" t="s">
        <v>36</v>
      </c>
      <c r="J89">
        <v>4</v>
      </c>
      <c r="K89" t="s">
        <v>356</v>
      </c>
      <c r="L89" t="s">
        <v>167</v>
      </c>
      <c r="M89">
        <v>0</v>
      </c>
      <c r="N89">
        <v>1</v>
      </c>
      <c r="O89">
        <v>1</v>
      </c>
      <c r="P89">
        <v>50</v>
      </c>
      <c r="Q89">
        <v>383.5</v>
      </c>
      <c r="R89">
        <f t="shared" si="4"/>
        <v>0</v>
      </c>
      <c r="S89">
        <f t="shared" si="5"/>
        <v>383.5</v>
      </c>
      <c r="T89">
        <f t="shared" si="6"/>
        <v>0</v>
      </c>
      <c r="U89">
        <f t="shared" si="7"/>
        <v>0</v>
      </c>
    </row>
    <row r="90" spans="1:21" x14ac:dyDescent="0.25">
      <c r="A90" t="s">
        <v>339</v>
      </c>
      <c r="B90" t="s">
        <v>43</v>
      </c>
      <c r="C90" t="s">
        <v>357</v>
      </c>
      <c r="D90">
        <v>5</v>
      </c>
      <c r="E90" t="s">
        <v>358</v>
      </c>
      <c r="F90" t="s">
        <v>57</v>
      </c>
      <c r="G90">
        <v>12</v>
      </c>
      <c r="H90" t="s">
        <v>359</v>
      </c>
      <c r="I90" t="s">
        <v>170</v>
      </c>
      <c r="J90">
        <v>11</v>
      </c>
      <c r="K90" t="s">
        <v>360</v>
      </c>
      <c r="L90" t="s">
        <v>42</v>
      </c>
      <c r="M90">
        <v>0</v>
      </c>
      <c r="N90">
        <v>1</v>
      </c>
      <c r="O90">
        <v>1</v>
      </c>
      <c r="P90">
        <v>44</v>
      </c>
      <c r="Q90">
        <v>279.5</v>
      </c>
      <c r="R90">
        <f t="shared" si="4"/>
        <v>0</v>
      </c>
      <c r="S90">
        <f t="shared" si="5"/>
        <v>0</v>
      </c>
      <c r="T90">
        <f t="shared" si="6"/>
        <v>279.5</v>
      </c>
      <c r="U90">
        <f t="shared" si="7"/>
        <v>0</v>
      </c>
    </row>
    <row r="91" spans="1:21" x14ac:dyDescent="0.25">
      <c r="A91" t="s">
        <v>339</v>
      </c>
      <c r="B91" t="s">
        <v>48</v>
      </c>
      <c r="C91" t="s">
        <v>361</v>
      </c>
      <c r="D91">
        <v>4</v>
      </c>
      <c r="E91" t="s">
        <v>103</v>
      </c>
      <c r="F91" t="s">
        <v>12</v>
      </c>
      <c r="G91">
        <v>6</v>
      </c>
      <c r="H91" t="s">
        <v>173</v>
      </c>
      <c r="I91" t="s">
        <v>57</v>
      </c>
      <c r="J91">
        <v>1</v>
      </c>
      <c r="K91" t="s">
        <v>362</v>
      </c>
      <c r="L91" t="s">
        <v>42</v>
      </c>
      <c r="M91">
        <v>1</v>
      </c>
      <c r="N91">
        <v>1</v>
      </c>
      <c r="O91">
        <v>0</v>
      </c>
      <c r="P91">
        <v>17</v>
      </c>
      <c r="Q91">
        <v>56</v>
      </c>
      <c r="R91">
        <f t="shared" si="4"/>
        <v>56</v>
      </c>
      <c r="S91">
        <f t="shared" si="5"/>
        <v>0</v>
      </c>
      <c r="T91">
        <f t="shared" si="6"/>
        <v>56</v>
      </c>
      <c r="U91">
        <f t="shared" si="7"/>
        <v>0</v>
      </c>
    </row>
    <row r="92" spans="1:21" x14ac:dyDescent="0.25">
      <c r="A92" t="s">
        <v>339</v>
      </c>
      <c r="B92" t="s">
        <v>54</v>
      </c>
      <c r="C92" t="s">
        <v>363</v>
      </c>
      <c r="D92">
        <v>5</v>
      </c>
      <c r="E92" t="s">
        <v>231</v>
      </c>
      <c r="F92" t="s">
        <v>12</v>
      </c>
      <c r="G92">
        <v>11</v>
      </c>
      <c r="H92" t="s">
        <v>247</v>
      </c>
      <c r="I92" t="s">
        <v>63</v>
      </c>
      <c r="J92">
        <v>10</v>
      </c>
      <c r="K92" t="s">
        <v>127</v>
      </c>
      <c r="L92" t="s">
        <v>57</v>
      </c>
      <c r="M92">
        <v>0</v>
      </c>
      <c r="N92">
        <v>1</v>
      </c>
      <c r="O92">
        <v>1</v>
      </c>
      <c r="P92">
        <v>51</v>
      </c>
      <c r="Q92">
        <v>451</v>
      </c>
      <c r="R92">
        <f t="shared" si="4"/>
        <v>451</v>
      </c>
      <c r="S92">
        <f t="shared" si="5"/>
        <v>0</v>
      </c>
      <c r="T92">
        <f t="shared" si="6"/>
        <v>0</v>
      </c>
      <c r="U92">
        <f t="shared" si="7"/>
        <v>0</v>
      </c>
    </row>
    <row r="93" spans="1:21" x14ac:dyDescent="0.25">
      <c r="A93" t="s">
        <v>339</v>
      </c>
      <c r="B93" t="s">
        <v>60</v>
      </c>
      <c r="C93" t="s">
        <v>357</v>
      </c>
      <c r="D93">
        <v>3</v>
      </c>
      <c r="E93" t="s">
        <v>364</v>
      </c>
      <c r="F93" t="s">
        <v>344</v>
      </c>
      <c r="G93">
        <v>2</v>
      </c>
      <c r="H93" t="s">
        <v>365</v>
      </c>
      <c r="I93" t="s">
        <v>12</v>
      </c>
      <c r="J93">
        <v>10</v>
      </c>
      <c r="K93" t="s">
        <v>366</v>
      </c>
      <c r="L93" t="s">
        <v>14</v>
      </c>
      <c r="M93">
        <v>2</v>
      </c>
      <c r="N93">
        <v>0</v>
      </c>
      <c r="O93">
        <v>0</v>
      </c>
      <c r="P93">
        <v>41.5</v>
      </c>
      <c r="Q93">
        <v>114.5</v>
      </c>
      <c r="R93">
        <f t="shared" si="4"/>
        <v>114.5</v>
      </c>
      <c r="S93">
        <f t="shared" si="5"/>
        <v>0</v>
      </c>
      <c r="T93">
        <f t="shared" si="6"/>
        <v>0</v>
      </c>
      <c r="U93">
        <f t="shared" si="7"/>
        <v>0</v>
      </c>
    </row>
    <row r="94" spans="1:21" x14ac:dyDescent="0.25">
      <c r="A94" t="s">
        <v>367</v>
      </c>
      <c r="B94" t="s">
        <v>9</v>
      </c>
      <c r="C94" t="s">
        <v>368</v>
      </c>
      <c r="D94">
        <v>2</v>
      </c>
      <c r="E94" t="s">
        <v>369</v>
      </c>
      <c r="F94" t="s">
        <v>22</v>
      </c>
      <c r="G94">
        <v>6</v>
      </c>
      <c r="H94" t="s">
        <v>370</v>
      </c>
      <c r="I94" t="s">
        <v>14</v>
      </c>
      <c r="J94">
        <v>7</v>
      </c>
      <c r="K94" t="s">
        <v>371</v>
      </c>
      <c r="L94" t="s">
        <v>167</v>
      </c>
      <c r="M94">
        <v>1</v>
      </c>
      <c r="N94">
        <v>1</v>
      </c>
      <c r="O94">
        <v>0</v>
      </c>
      <c r="P94">
        <v>16</v>
      </c>
      <c r="Q94">
        <v>64.5</v>
      </c>
      <c r="R94">
        <f t="shared" si="4"/>
        <v>0</v>
      </c>
      <c r="S94">
        <f t="shared" si="5"/>
        <v>64.5</v>
      </c>
      <c r="T94">
        <f t="shared" si="6"/>
        <v>0</v>
      </c>
      <c r="U94">
        <f t="shared" si="7"/>
        <v>0</v>
      </c>
    </row>
    <row r="95" spans="1:21" x14ac:dyDescent="0.25">
      <c r="A95" t="s">
        <v>367</v>
      </c>
      <c r="B95" t="s">
        <v>17</v>
      </c>
      <c r="C95" t="s">
        <v>372</v>
      </c>
      <c r="D95">
        <v>4</v>
      </c>
      <c r="E95" t="s">
        <v>356</v>
      </c>
      <c r="F95" t="s">
        <v>26</v>
      </c>
      <c r="G95">
        <v>8</v>
      </c>
      <c r="H95" t="s">
        <v>163</v>
      </c>
      <c r="I95" t="s">
        <v>57</v>
      </c>
      <c r="J95">
        <v>1</v>
      </c>
      <c r="K95" t="s">
        <v>373</v>
      </c>
      <c r="L95" t="s">
        <v>12</v>
      </c>
      <c r="M95">
        <v>1</v>
      </c>
      <c r="N95">
        <v>1</v>
      </c>
      <c r="O95">
        <v>0</v>
      </c>
      <c r="P95">
        <v>72</v>
      </c>
      <c r="Q95">
        <v>415</v>
      </c>
      <c r="R95">
        <f t="shared" si="4"/>
        <v>0</v>
      </c>
      <c r="S95">
        <f t="shared" si="5"/>
        <v>0</v>
      </c>
      <c r="T95">
        <f t="shared" si="6"/>
        <v>415</v>
      </c>
      <c r="U95">
        <f t="shared" si="7"/>
        <v>0</v>
      </c>
    </row>
    <row r="96" spans="1:21" x14ac:dyDescent="0.25">
      <c r="A96" t="s">
        <v>367</v>
      </c>
      <c r="B96" t="s">
        <v>23</v>
      </c>
      <c r="C96" t="s">
        <v>374</v>
      </c>
      <c r="D96">
        <v>3</v>
      </c>
      <c r="E96" t="s">
        <v>220</v>
      </c>
      <c r="F96" t="s">
        <v>90</v>
      </c>
      <c r="G96">
        <v>2</v>
      </c>
      <c r="H96" t="s">
        <v>219</v>
      </c>
      <c r="I96" t="s">
        <v>16</v>
      </c>
      <c r="J96">
        <v>1</v>
      </c>
      <c r="K96" t="s">
        <v>141</v>
      </c>
      <c r="L96" t="s">
        <v>12</v>
      </c>
      <c r="M96">
        <v>2</v>
      </c>
      <c r="N96">
        <v>0</v>
      </c>
      <c r="O96">
        <v>0</v>
      </c>
      <c r="P96">
        <v>28</v>
      </c>
      <c r="Q96">
        <v>48.5</v>
      </c>
      <c r="R96">
        <f t="shared" si="4"/>
        <v>0</v>
      </c>
      <c r="S96">
        <f t="shared" si="5"/>
        <v>0</v>
      </c>
      <c r="T96">
        <f t="shared" si="6"/>
        <v>0</v>
      </c>
      <c r="U96">
        <f t="shared" si="7"/>
        <v>48.5</v>
      </c>
    </row>
    <row r="97" spans="1:21" x14ac:dyDescent="0.25">
      <c r="A97" t="s">
        <v>367</v>
      </c>
      <c r="B97" t="s">
        <v>31</v>
      </c>
      <c r="C97" t="s">
        <v>375</v>
      </c>
      <c r="D97">
        <v>2</v>
      </c>
      <c r="E97" t="s">
        <v>376</v>
      </c>
      <c r="F97" t="s">
        <v>77</v>
      </c>
      <c r="G97">
        <v>6</v>
      </c>
      <c r="H97" t="s">
        <v>377</v>
      </c>
      <c r="I97" t="s">
        <v>57</v>
      </c>
      <c r="J97">
        <v>1</v>
      </c>
      <c r="K97" t="s">
        <v>250</v>
      </c>
      <c r="L97" t="s">
        <v>344</v>
      </c>
      <c r="M97">
        <v>1</v>
      </c>
      <c r="N97">
        <v>1</v>
      </c>
      <c r="O97">
        <v>0</v>
      </c>
      <c r="P97">
        <v>300.5</v>
      </c>
      <c r="Q97">
        <v>2211</v>
      </c>
      <c r="R97">
        <f t="shared" si="4"/>
        <v>0</v>
      </c>
      <c r="S97">
        <f t="shared" si="5"/>
        <v>0</v>
      </c>
      <c r="T97">
        <f t="shared" si="6"/>
        <v>2211</v>
      </c>
      <c r="U97">
        <f t="shared" si="7"/>
        <v>0</v>
      </c>
    </row>
    <row r="98" spans="1:21" x14ac:dyDescent="0.25">
      <c r="A98" t="s">
        <v>367</v>
      </c>
      <c r="B98" t="s">
        <v>37</v>
      </c>
      <c r="C98" t="s">
        <v>378</v>
      </c>
      <c r="D98">
        <v>7</v>
      </c>
      <c r="E98" t="s">
        <v>58</v>
      </c>
      <c r="F98" t="s">
        <v>22</v>
      </c>
      <c r="G98">
        <v>11</v>
      </c>
      <c r="H98" t="s">
        <v>379</v>
      </c>
      <c r="I98" t="s">
        <v>36</v>
      </c>
      <c r="J98">
        <v>9</v>
      </c>
      <c r="K98" t="s">
        <v>129</v>
      </c>
      <c r="L98" t="s">
        <v>26</v>
      </c>
      <c r="M98">
        <v>0</v>
      </c>
      <c r="N98">
        <v>1</v>
      </c>
      <c r="O98">
        <v>1</v>
      </c>
      <c r="P98">
        <v>58</v>
      </c>
      <c r="Q98">
        <v>472</v>
      </c>
      <c r="R98">
        <f t="shared" si="4"/>
        <v>0</v>
      </c>
      <c r="S98">
        <f t="shared" si="5"/>
        <v>472</v>
      </c>
      <c r="T98">
        <f t="shared" si="6"/>
        <v>0</v>
      </c>
      <c r="U98">
        <f t="shared" si="7"/>
        <v>0</v>
      </c>
    </row>
    <row r="99" spans="1:21" x14ac:dyDescent="0.25">
      <c r="A99" t="s">
        <v>367</v>
      </c>
      <c r="B99" t="s">
        <v>43</v>
      </c>
      <c r="C99" t="s">
        <v>380</v>
      </c>
      <c r="D99">
        <v>5</v>
      </c>
      <c r="E99" t="s">
        <v>381</v>
      </c>
      <c r="F99" t="s">
        <v>42</v>
      </c>
      <c r="G99">
        <v>14</v>
      </c>
      <c r="H99" t="s">
        <v>184</v>
      </c>
      <c r="I99" t="s">
        <v>77</v>
      </c>
      <c r="J99">
        <v>4</v>
      </c>
      <c r="K99" t="s">
        <v>382</v>
      </c>
      <c r="L99" t="s">
        <v>22</v>
      </c>
      <c r="M99">
        <v>0</v>
      </c>
      <c r="N99">
        <v>1</v>
      </c>
      <c r="O99">
        <v>1</v>
      </c>
      <c r="P99">
        <v>446.5</v>
      </c>
      <c r="Q99">
        <v>1557.5</v>
      </c>
      <c r="R99">
        <f t="shared" si="4"/>
        <v>0</v>
      </c>
      <c r="S99">
        <f t="shared" si="5"/>
        <v>0</v>
      </c>
      <c r="T99">
        <f t="shared" si="6"/>
        <v>0</v>
      </c>
      <c r="U99">
        <f t="shared" si="7"/>
        <v>0</v>
      </c>
    </row>
    <row r="100" spans="1:21" x14ac:dyDescent="0.25">
      <c r="A100" t="s">
        <v>367</v>
      </c>
      <c r="B100" t="s">
        <v>48</v>
      </c>
      <c r="C100" t="s">
        <v>383</v>
      </c>
      <c r="D100">
        <v>1</v>
      </c>
      <c r="E100" t="s">
        <v>195</v>
      </c>
      <c r="F100" t="s">
        <v>90</v>
      </c>
      <c r="G100">
        <v>7</v>
      </c>
      <c r="H100" t="s">
        <v>59</v>
      </c>
      <c r="I100" t="s">
        <v>12</v>
      </c>
      <c r="J100">
        <v>12</v>
      </c>
      <c r="K100" t="s">
        <v>384</v>
      </c>
      <c r="L100" t="s">
        <v>22</v>
      </c>
      <c r="M100">
        <v>1</v>
      </c>
      <c r="N100">
        <v>1</v>
      </c>
      <c r="O100">
        <v>0</v>
      </c>
      <c r="P100">
        <v>37.5</v>
      </c>
      <c r="Q100">
        <v>89</v>
      </c>
      <c r="R100">
        <f t="shared" si="4"/>
        <v>89</v>
      </c>
      <c r="S100">
        <f t="shared" si="5"/>
        <v>0</v>
      </c>
      <c r="T100">
        <f t="shared" si="6"/>
        <v>0</v>
      </c>
      <c r="U100">
        <f t="shared" si="7"/>
        <v>0</v>
      </c>
    </row>
    <row r="101" spans="1:21" x14ac:dyDescent="0.25">
      <c r="A101" t="s">
        <v>367</v>
      </c>
      <c r="B101" t="s">
        <v>54</v>
      </c>
      <c r="C101" t="s">
        <v>385</v>
      </c>
      <c r="D101">
        <v>3</v>
      </c>
      <c r="E101" t="s">
        <v>192</v>
      </c>
      <c r="F101" t="s">
        <v>12</v>
      </c>
      <c r="G101">
        <v>4</v>
      </c>
      <c r="H101" t="s">
        <v>386</v>
      </c>
      <c r="I101" t="s">
        <v>90</v>
      </c>
      <c r="J101">
        <v>11</v>
      </c>
      <c r="K101" t="s">
        <v>387</v>
      </c>
      <c r="L101" t="s">
        <v>167</v>
      </c>
      <c r="M101">
        <v>2</v>
      </c>
      <c r="N101">
        <v>0</v>
      </c>
      <c r="O101">
        <v>0</v>
      </c>
      <c r="P101">
        <v>13.5</v>
      </c>
      <c r="Q101">
        <v>195</v>
      </c>
      <c r="R101">
        <f t="shared" si="4"/>
        <v>195</v>
      </c>
      <c r="S101">
        <f t="shared" si="5"/>
        <v>0</v>
      </c>
      <c r="T101">
        <f t="shared" si="6"/>
        <v>0</v>
      </c>
      <c r="U101">
        <f t="shared" si="7"/>
        <v>0</v>
      </c>
    </row>
    <row r="102" spans="1:21" x14ac:dyDescent="0.25">
      <c r="A102" t="s">
        <v>367</v>
      </c>
      <c r="B102" t="s">
        <v>60</v>
      </c>
      <c r="C102" t="s">
        <v>388</v>
      </c>
      <c r="D102">
        <v>10</v>
      </c>
      <c r="E102" t="s">
        <v>199</v>
      </c>
      <c r="F102" t="s">
        <v>36</v>
      </c>
      <c r="G102">
        <v>8</v>
      </c>
      <c r="H102" t="s">
        <v>389</v>
      </c>
      <c r="I102" t="s">
        <v>77</v>
      </c>
      <c r="J102">
        <v>14</v>
      </c>
      <c r="K102" t="s">
        <v>390</v>
      </c>
      <c r="L102" t="s">
        <v>98</v>
      </c>
      <c r="M102">
        <v>0</v>
      </c>
      <c r="N102">
        <v>1</v>
      </c>
      <c r="O102">
        <v>1</v>
      </c>
      <c r="P102">
        <v>59.5</v>
      </c>
      <c r="Q102">
        <v>486.5</v>
      </c>
      <c r="R102">
        <f t="shared" si="4"/>
        <v>0</v>
      </c>
      <c r="S102">
        <f t="shared" si="5"/>
        <v>0</v>
      </c>
      <c r="T102">
        <f t="shared" si="6"/>
        <v>0</v>
      </c>
      <c r="U102">
        <f t="shared" si="7"/>
        <v>0</v>
      </c>
    </row>
    <row r="103" spans="1:21" x14ac:dyDescent="0.25">
      <c r="A103" t="s">
        <v>367</v>
      </c>
      <c r="B103" t="s">
        <v>66</v>
      </c>
      <c r="C103" t="s">
        <v>391</v>
      </c>
      <c r="D103">
        <v>2</v>
      </c>
      <c r="E103" t="s">
        <v>392</v>
      </c>
      <c r="F103" t="s">
        <v>12</v>
      </c>
      <c r="G103">
        <v>1</v>
      </c>
      <c r="H103" t="s">
        <v>270</v>
      </c>
      <c r="I103" t="s">
        <v>16</v>
      </c>
      <c r="J103">
        <v>14</v>
      </c>
      <c r="K103" t="s">
        <v>46</v>
      </c>
      <c r="L103" t="s">
        <v>22</v>
      </c>
      <c r="M103">
        <v>2</v>
      </c>
      <c r="N103">
        <v>0</v>
      </c>
      <c r="O103">
        <v>0</v>
      </c>
      <c r="P103">
        <v>49</v>
      </c>
      <c r="Q103">
        <v>157.5</v>
      </c>
      <c r="R103">
        <f t="shared" si="4"/>
        <v>157.5</v>
      </c>
      <c r="S103">
        <f t="shared" si="5"/>
        <v>0</v>
      </c>
      <c r="T103">
        <f t="shared" si="6"/>
        <v>0</v>
      </c>
      <c r="U103">
        <f t="shared" si="7"/>
        <v>157.5</v>
      </c>
    </row>
    <row r="104" spans="1:21" x14ac:dyDescent="0.25">
      <c r="A104" t="s">
        <v>393</v>
      </c>
      <c r="B104" t="s">
        <v>9</v>
      </c>
      <c r="C104" t="s">
        <v>394</v>
      </c>
      <c r="D104">
        <v>11</v>
      </c>
      <c r="E104" t="s">
        <v>395</v>
      </c>
      <c r="F104" t="s">
        <v>90</v>
      </c>
      <c r="G104">
        <v>3</v>
      </c>
      <c r="H104" t="s">
        <v>396</v>
      </c>
      <c r="I104" t="s">
        <v>98</v>
      </c>
      <c r="J104">
        <v>12</v>
      </c>
      <c r="K104" t="s">
        <v>397</v>
      </c>
      <c r="L104" t="s">
        <v>57</v>
      </c>
      <c r="M104">
        <v>1</v>
      </c>
      <c r="N104">
        <v>0</v>
      </c>
      <c r="O104">
        <v>1</v>
      </c>
      <c r="P104">
        <v>191</v>
      </c>
      <c r="Q104">
        <v>1089</v>
      </c>
      <c r="R104">
        <f t="shared" si="4"/>
        <v>0</v>
      </c>
      <c r="S104">
        <f t="shared" si="5"/>
        <v>0</v>
      </c>
      <c r="T104">
        <f t="shared" si="6"/>
        <v>0</v>
      </c>
      <c r="U104">
        <f t="shared" si="7"/>
        <v>0</v>
      </c>
    </row>
    <row r="105" spans="1:21" x14ac:dyDescent="0.25">
      <c r="A105" t="s">
        <v>393</v>
      </c>
      <c r="B105" t="s">
        <v>17</v>
      </c>
      <c r="C105" t="s">
        <v>398</v>
      </c>
      <c r="D105">
        <v>2</v>
      </c>
      <c r="E105" t="s">
        <v>196</v>
      </c>
      <c r="F105" t="s">
        <v>12</v>
      </c>
      <c r="G105">
        <v>5</v>
      </c>
      <c r="H105" t="s">
        <v>81</v>
      </c>
      <c r="I105" t="s">
        <v>90</v>
      </c>
      <c r="J105">
        <v>4</v>
      </c>
      <c r="K105" t="s">
        <v>399</v>
      </c>
      <c r="L105" t="s">
        <v>98</v>
      </c>
      <c r="M105">
        <v>1</v>
      </c>
      <c r="N105">
        <v>1</v>
      </c>
      <c r="O105">
        <v>0</v>
      </c>
      <c r="P105">
        <v>29.5</v>
      </c>
      <c r="Q105">
        <v>121</v>
      </c>
      <c r="R105">
        <f t="shared" si="4"/>
        <v>121</v>
      </c>
      <c r="S105">
        <f t="shared" si="5"/>
        <v>0</v>
      </c>
      <c r="T105">
        <f t="shared" si="6"/>
        <v>0</v>
      </c>
      <c r="U105">
        <f t="shared" si="7"/>
        <v>0</v>
      </c>
    </row>
    <row r="106" spans="1:21" x14ac:dyDescent="0.25">
      <c r="A106" t="s">
        <v>393</v>
      </c>
      <c r="B106" t="s">
        <v>23</v>
      </c>
      <c r="C106" t="s">
        <v>400</v>
      </c>
      <c r="D106">
        <v>9</v>
      </c>
      <c r="E106" t="s">
        <v>88</v>
      </c>
      <c r="F106" t="s">
        <v>57</v>
      </c>
      <c r="G106">
        <v>2</v>
      </c>
      <c r="H106" t="s">
        <v>76</v>
      </c>
      <c r="I106" t="s">
        <v>77</v>
      </c>
      <c r="J106">
        <v>5</v>
      </c>
      <c r="K106" t="s">
        <v>159</v>
      </c>
      <c r="L106" t="s">
        <v>42</v>
      </c>
      <c r="M106">
        <v>1</v>
      </c>
      <c r="N106">
        <v>1</v>
      </c>
      <c r="O106">
        <v>0</v>
      </c>
      <c r="P106">
        <v>25</v>
      </c>
      <c r="Q106">
        <v>78.5</v>
      </c>
      <c r="R106">
        <f t="shared" si="4"/>
        <v>0</v>
      </c>
      <c r="S106">
        <f t="shared" si="5"/>
        <v>0</v>
      </c>
      <c r="T106">
        <f t="shared" si="6"/>
        <v>78.5</v>
      </c>
      <c r="U106">
        <f t="shared" si="7"/>
        <v>0</v>
      </c>
    </row>
    <row r="107" spans="1:21" x14ac:dyDescent="0.25">
      <c r="A107" t="s">
        <v>393</v>
      </c>
      <c r="B107" t="s">
        <v>31</v>
      </c>
      <c r="C107" t="s">
        <v>398</v>
      </c>
      <c r="D107">
        <v>12</v>
      </c>
      <c r="E107" t="s">
        <v>401</v>
      </c>
      <c r="F107" t="s">
        <v>98</v>
      </c>
      <c r="G107">
        <v>5</v>
      </c>
      <c r="H107" t="s">
        <v>237</v>
      </c>
      <c r="I107" t="s">
        <v>22</v>
      </c>
      <c r="J107">
        <v>8</v>
      </c>
      <c r="K107" t="s">
        <v>29</v>
      </c>
      <c r="L107" t="s">
        <v>30</v>
      </c>
      <c r="M107">
        <v>0</v>
      </c>
      <c r="N107">
        <v>1</v>
      </c>
      <c r="O107">
        <v>1</v>
      </c>
      <c r="P107">
        <v>185.5</v>
      </c>
      <c r="Q107">
        <v>237.5</v>
      </c>
      <c r="R107">
        <f t="shared" si="4"/>
        <v>0</v>
      </c>
      <c r="S107">
        <f t="shared" si="5"/>
        <v>237.5</v>
      </c>
      <c r="T107">
        <f t="shared" si="6"/>
        <v>0</v>
      </c>
      <c r="U107">
        <f t="shared" si="7"/>
        <v>0</v>
      </c>
    </row>
    <row r="108" spans="1:21" x14ac:dyDescent="0.25">
      <c r="A108" t="s">
        <v>393</v>
      </c>
      <c r="B108" t="s">
        <v>37</v>
      </c>
      <c r="C108" t="s">
        <v>394</v>
      </c>
      <c r="D108">
        <v>2</v>
      </c>
      <c r="E108" t="s">
        <v>402</v>
      </c>
      <c r="F108" t="s">
        <v>12</v>
      </c>
      <c r="G108">
        <v>7</v>
      </c>
      <c r="H108" t="s">
        <v>403</v>
      </c>
      <c r="I108" t="s">
        <v>86</v>
      </c>
      <c r="J108">
        <v>11</v>
      </c>
      <c r="K108" t="s">
        <v>404</v>
      </c>
      <c r="L108" t="s">
        <v>63</v>
      </c>
      <c r="M108">
        <v>1</v>
      </c>
      <c r="N108">
        <v>1</v>
      </c>
      <c r="O108">
        <v>0</v>
      </c>
      <c r="P108">
        <v>51.5</v>
      </c>
      <c r="Q108">
        <v>304.5</v>
      </c>
      <c r="R108">
        <f t="shared" si="4"/>
        <v>304.5</v>
      </c>
      <c r="S108">
        <f t="shared" si="5"/>
        <v>0</v>
      </c>
      <c r="T108">
        <f t="shared" si="6"/>
        <v>0</v>
      </c>
      <c r="U108">
        <f t="shared" si="7"/>
        <v>0</v>
      </c>
    </row>
    <row r="109" spans="1:21" x14ac:dyDescent="0.25">
      <c r="A109" t="s">
        <v>393</v>
      </c>
      <c r="B109" t="s">
        <v>43</v>
      </c>
      <c r="C109" t="s">
        <v>405</v>
      </c>
      <c r="D109">
        <v>6</v>
      </c>
      <c r="E109" t="s">
        <v>241</v>
      </c>
      <c r="F109" t="s">
        <v>98</v>
      </c>
      <c r="G109">
        <v>4</v>
      </c>
      <c r="H109" t="s">
        <v>406</v>
      </c>
      <c r="I109" t="s">
        <v>143</v>
      </c>
      <c r="J109">
        <v>12</v>
      </c>
      <c r="K109" t="s">
        <v>80</v>
      </c>
      <c r="L109" t="s">
        <v>42</v>
      </c>
      <c r="M109">
        <v>1</v>
      </c>
      <c r="N109">
        <v>1</v>
      </c>
      <c r="O109">
        <v>0</v>
      </c>
      <c r="P109">
        <v>26</v>
      </c>
      <c r="Q109">
        <v>795</v>
      </c>
      <c r="R109">
        <f t="shared" si="4"/>
        <v>0</v>
      </c>
      <c r="S109">
        <f t="shared" si="5"/>
        <v>0</v>
      </c>
      <c r="T109">
        <f t="shared" si="6"/>
        <v>0</v>
      </c>
      <c r="U109">
        <f t="shared" si="7"/>
        <v>0</v>
      </c>
    </row>
    <row r="110" spans="1:21" x14ac:dyDescent="0.25">
      <c r="A110" t="s">
        <v>393</v>
      </c>
      <c r="B110" t="s">
        <v>48</v>
      </c>
      <c r="C110" t="s">
        <v>407</v>
      </c>
      <c r="D110">
        <v>5</v>
      </c>
      <c r="E110" t="s">
        <v>408</v>
      </c>
      <c r="F110" t="s">
        <v>36</v>
      </c>
      <c r="G110">
        <v>3</v>
      </c>
      <c r="H110" t="s">
        <v>409</v>
      </c>
      <c r="I110" t="s">
        <v>57</v>
      </c>
      <c r="J110">
        <v>10</v>
      </c>
      <c r="K110" t="s">
        <v>296</v>
      </c>
      <c r="L110" t="s">
        <v>30</v>
      </c>
      <c r="M110">
        <v>1</v>
      </c>
      <c r="N110">
        <v>1</v>
      </c>
      <c r="O110">
        <v>0</v>
      </c>
      <c r="P110">
        <v>144</v>
      </c>
      <c r="Q110">
        <v>840.5</v>
      </c>
      <c r="R110">
        <f t="shared" si="4"/>
        <v>0</v>
      </c>
      <c r="S110">
        <f t="shared" si="5"/>
        <v>0</v>
      </c>
      <c r="T110">
        <f t="shared" si="6"/>
        <v>840.5</v>
      </c>
      <c r="U110">
        <f t="shared" si="7"/>
        <v>0</v>
      </c>
    </row>
    <row r="111" spans="1:21" x14ac:dyDescent="0.25">
      <c r="A111" t="s">
        <v>393</v>
      </c>
      <c r="B111" t="s">
        <v>54</v>
      </c>
      <c r="C111" t="s">
        <v>410</v>
      </c>
      <c r="D111">
        <v>9</v>
      </c>
      <c r="E111" t="s">
        <v>236</v>
      </c>
      <c r="F111" t="s">
        <v>57</v>
      </c>
      <c r="G111">
        <v>5</v>
      </c>
      <c r="H111" t="s">
        <v>240</v>
      </c>
      <c r="I111" t="s">
        <v>90</v>
      </c>
      <c r="J111">
        <v>6</v>
      </c>
      <c r="K111" t="s">
        <v>411</v>
      </c>
      <c r="L111" t="s">
        <v>42</v>
      </c>
      <c r="M111">
        <v>0</v>
      </c>
      <c r="N111">
        <v>2</v>
      </c>
      <c r="O111">
        <v>0</v>
      </c>
      <c r="P111">
        <v>40.5</v>
      </c>
      <c r="Q111">
        <v>288</v>
      </c>
      <c r="R111">
        <f t="shared" si="4"/>
        <v>0</v>
      </c>
      <c r="S111">
        <f t="shared" si="5"/>
        <v>0</v>
      </c>
      <c r="T111">
        <f t="shared" si="6"/>
        <v>288</v>
      </c>
      <c r="U111">
        <f t="shared" si="7"/>
        <v>0</v>
      </c>
    </row>
    <row r="112" spans="1:21" x14ac:dyDescent="0.25">
      <c r="A112" t="s">
        <v>412</v>
      </c>
      <c r="B112" t="s">
        <v>9</v>
      </c>
      <c r="C112" t="s">
        <v>413</v>
      </c>
      <c r="D112">
        <v>8</v>
      </c>
      <c r="E112" t="s">
        <v>414</v>
      </c>
      <c r="F112" t="s">
        <v>14</v>
      </c>
      <c r="G112">
        <v>5</v>
      </c>
      <c r="H112" t="s">
        <v>121</v>
      </c>
      <c r="I112" t="s">
        <v>36</v>
      </c>
      <c r="J112">
        <v>2</v>
      </c>
      <c r="K112" t="s">
        <v>21</v>
      </c>
      <c r="L112" t="s">
        <v>12</v>
      </c>
      <c r="M112">
        <v>0</v>
      </c>
      <c r="N112">
        <v>2</v>
      </c>
      <c r="O112">
        <v>0</v>
      </c>
      <c r="P112">
        <v>133</v>
      </c>
      <c r="Q112">
        <v>641</v>
      </c>
      <c r="R112">
        <f t="shared" si="4"/>
        <v>0</v>
      </c>
      <c r="S112">
        <f t="shared" si="5"/>
        <v>0</v>
      </c>
      <c r="T112">
        <f t="shared" si="6"/>
        <v>0</v>
      </c>
      <c r="U112">
        <f t="shared" si="7"/>
        <v>0</v>
      </c>
    </row>
    <row r="113" spans="1:21" x14ac:dyDescent="0.25">
      <c r="A113" t="s">
        <v>412</v>
      </c>
      <c r="B113" t="s">
        <v>17</v>
      </c>
      <c r="C113" t="s">
        <v>415</v>
      </c>
      <c r="D113">
        <v>11</v>
      </c>
      <c r="E113" t="s">
        <v>416</v>
      </c>
      <c r="F113" t="s">
        <v>90</v>
      </c>
      <c r="G113">
        <v>1</v>
      </c>
      <c r="H113" t="s">
        <v>261</v>
      </c>
      <c r="I113" t="s">
        <v>16</v>
      </c>
      <c r="J113">
        <v>12</v>
      </c>
      <c r="K113" t="s">
        <v>417</v>
      </c>
      <c r="L113" t="s">
        <v>98</v>
      </c>
      <c r="M113">
        <v>1</v>
      </c>
      <c r="N113">
        <v>0</v>
      </c>
      <c r="O113">
        <v>1</v>
      </c>
      <c r="P113">
        <v>175.5</v>
      </c>
      <c r="Q113">
        <v>678.5</v>
      </c>
      <c r="R113">
        <f t="shared" si="4"/>
        <v>0</v>
      </c>
      <c r="S113">
        <f t="shared" si="5"/>
        <v>0</v>
      </c>
      <c r="T113">
        <f t="shared" si="6"/>
        <v>0</v>
      </c>
      <c r="U113">
        <f t="shared" si="7"/>
        <v>678.5</v>
      </c>
    </row>
    <row r="114" spans="1:21" x14ac:dyDescent="0.25">
      <c r="A114" t="s">
        <v>412</v>
      </c>
      <c r="B114" t="s">
        <v>23</v>
      </c>
      <c r="C114" t="s">
        <v>418</v>
      </c>
      <c r="D114">
        <v>2</v>
      </c>
      <c r="E114" t="s">
        <v>254</v>
      </c>
      <c r="F114" t="s">
        <v>57</v>
      </c>
      <c r="G114">
        <v>9</v>
      </c>
      <c r="H114" t="s">
        <v>257</v>
      </c>
      <c r="I114" t="s">
        <v>42</v>
      </c>
      <c r="J114">
        <v>7</v>
      </c>
      <c r="K114" t="s">
        <v>419</v>
      </c>
      <c r="L114" t="s">
        <v>22</v>
      </c>
      <c r="M114">
        <v>1</v>
      </c>
      <c r="N114">
        <v>1</v>
      </c>
      <c r="O114">
        <v>0</v>
      </c>
      <c r="P114">
        <v>28</v>
      </c>
      <c r="Q114">
        <v>143.5</v>
      </c>
      <c r="R114">
        <f t="shared" si="4"/>
        <v>0</v>
      </c>
      <c r="S114">
        <f t="shared" si="5"/>
        <v>0</v>
      </c>
      <c r="T114">
        <f t="shared" si="6"/>
        <v>143.5</v>
      </c>
      <c r="U114">
        <f t="shared" si="7"/>
        <v>0</v>
      </c>
    </row>
    <row r="115" spans="1:21" x14ac:dyDescent="0.25">
      <c r="A115" t="s">
        <v>412</v>
      </c>
      <c r="B115" t="s">
        <v>31</v>
      </c>
      <c r="C115" t="s">
        <v>420</v>
      </c>
      <c r="D115">
        <v>3</v>
      </c>
      <c r="E115" t="s">
        <v>421</v>
      </c>
      <c r="F115" t="s">
        <v>170</v>
      </c>
      <c r="G115">
        <v>4</v>
      </c>
      <c r="H115" t="s">
        <v>321</v>
      </c>
      <c r="I115" t="s">
        <v>26</v>
      </c>
      <c r="J115">
        <v>2</v>
      </c>
      <c r="K115" t="s">
        <v>422</v>
      </c>
      <c r="L115" t="s">
        <v>77</v>
      </c>
      <c r="M115">
        <v>2</v>
      </c>
      <c r="N115">
        <v>0</v>
      </c>
      <c r="O115">
        <v>0</v>
      </c>
      <c r="P115">
        <v>108</v>
      </c>
      <c r="Q115">
        <v>774</v>
      </c>
      <c r="R115">
        <f t="shared" si="4"/>
        <v>0</v>
      </c>
      <c r="S115">
        <f t="shared" si="5"/>
        <v>0</v>
      </c>
      <c r="T115">
        <f t="shared" si="6"/>
        <v>0</v>
      </c>
      <c r="U115">
        <f t="shared" si="7"/>
        <v>0</v>
      </c>
    </row>
    <row r="116" spans="1:21" x14ac:dyDescent="0.25">
      <c r="A116" t="s">
        <v>412</v>
      </c>
      <c r="B116" t="s">
        <v>37</v>
      </c>
      <c r="C116" t="s">
        <v>423</v>
      </c>
      <c r="D116">
        <v>12</v>
      </c>
      <c r="E116" t="s">
        <v>424</v>
      </c>
      <c r="F116" t="s">
        <v>12</v>
      </c>
      <c r="G116">
        <v>6</v>
      </c>
      <c r="H116" t="s">
        <v>203</v>
      </c>
      <c r="I116" t="s">
        <v>77</v>
      </c>
      <c r="J116">
        <v>1</v>
      </c>
      <c r="K116" t="s">
        <v>425</v>
      </c>
      <c r="L116" t="s">
        <v>344</v>
      </c>
      <c r="M116">
        <v>0</v>
      </c>
      <c r="N116">
        <v>1</v>
      </c>
      <c r="O116">
        <v>1</v>
      </c>
      <c r="P116">
        <v>61.5</v>
      </c>
      <c r="Q116">
        <v>142</v>
      </c>
      <c r="R116">
        <f t="shared" si="4"/>
        <v>142</v>
      </c>
      <c r="S116">
        <f t="shared" si="5"/>
        <v>0</v>
      </c>
      <c r="T116">
        <f t="shared" si="6"/>
        <v>0</v>
      </c>
      <c r="U116">
        <f t="shared" si="7"/>
        <v>0</v>
      </c>
    </row>
    <row r="117" spans="1:21" x14ac:dyDescent="0.25">
      <c r="A117" t="s">
        <v>412</v>
      </c>
      <c r="B117" t="s">
        <v>43</v>
      </c>
      <c r="C117" t="s">
        <v>426</v>
      </c>
      <c r="D117">
        <v>1</v>
      </c>
      <c r="E117" t="s">
        <v>427</v>
      </c>
      <c r="F117" t="s">
        <v>16</v>
      </c>
      <c r="G117">
        <v>2</v>
      </c>
      <c r="H117" t="s">
        <v>428</v>
      </c>
      <c r="I117" t="s">
        <v>90</v>
      </c>
      <c r="J117">
        <v>3</v>
      </c>
      <c r="K117" t="s">
        <v>429</v>
      </c>
      <c r="L117" t="s">
        <v>42</v>
      </c>
      <c r="M117">
        <v>2</v>
      </c>
      <c r="N117">
        <v>0</v>
      </c>
      <c r="O117">
        <v>0</v>
      </c>
      <c r="P117">
        <v>86.5</v>
      </c>
      <c r="Q117">
        <v>753.5</v>
      </c>
      <c r="R117">
        <f t="shared" si="4"/>
        <v>0</v>
      </c>
      <c r="S117">
        <f t="shared" si="5"/>
        <v>0</v>
      </c>
      <c r="T117">
        <f t="shared" si="6"/>
        <v>0</v>
      </c>
      <c r="U117">
        <f t="shared" si="7"/>
        <v>753.5</v>
      </c>
    </row>
    <row r="118" spans="1:21" x14ac:dyDescent="0.25">
      <c r="A118" t="s">
        <v>412</v>
      </c>
      <c r="B118" t="s">
        <v>48</v>
      </c>
      <c r="C118" t="s">
        <v>430</v>
      </c>
      <c r="D118">
        <v>8</v>
      </c>
      <c r="E118" t="s">
        <v>156</v>
      </c>
      <c r="F118" t="s">
        <v>90</v>
      </c>
      <c r="G118">
        <v>5</v>
      </c>
      <c r="H118" t="s">
        <v>431</v>
      </c>
      <c r="I118" t="s">
        <v>63</v>
      </c>
      <c r="J118">
        <v>3</v>
      </c>
      <c r="K118" t="s">
        <v>275</v>
      </c>
      <c r="L118" t="s">
        <v>26</v>
      </c>
      <c r="M118">
        <v>0</v>
      </c>
      <c r="N118">
        <v>2</v>
      </c>
      <c r="O118">
        <v>0</v>
      </c>
      <c r="P118">
        <v>39</v>
      </c>
      <c r="Q118">
        <v>247</v>
      </c>
      <c r="R118">
        <f t="shared" si="4"/>
        <v>0</v>
      </c>
      <c r="S118">
        <f t="shared" si="5"/>
        <v>0</v>
      </c>
      <c r="T118">
        <f t="shared" si="6"/>
        <v>0</v>
      </c>
      <c r="U118">
        <f t="shared" si="7"/>
        <v>0</v>
      </c>
    </row>
    <row r="119" spans="1:21" x14ac:dyDescent="0.25">
      <c r="A119" t="s">
        <v>412</v>
      </c>
      <c r="B119" t="s">
        <v>54</v>
      </c>
      <c r="C119" t="s">
        <v>432</v>
      </c>
      <c r="D119">
        <v>1</v>
      </c>
      <c r="E119" t="s">
        <v>433</v>
      </c>
      <c r="F119" t="s">
        <v>90</v>
      </c>
      <c r="G119">
        <v>8</v>
      </c>
      <c r="H119" t="s">
        <v>33</v>
      </c>
      <c r="I119" t="s">
        <v>12</v>
      </c>
      <c r="J119">
        <v>2</v>
      </c>
      <c r="K119" t="s">
        <v>269</v>
      </c>
      <c r="L119" t="s">
        <v>170</v>
      </c>
      <c r="M119">
        <v>1</v>
      </c>
      <c r="N119">
        <v>1</v>
      </c>
      <c r="O119">
        <v>0</v>
      </c>
      <c r="P119">
        <v>92.5</v>
      </c>
      <c r="Q119">
        <v>90.5</v>
      </c>
      <c r="R119">
        <f t="shared" si="4"/>
        <v>90.5</v>
      </c>
      <c r="S119">
        <f t="shared" si="5"/>
        <v>0</v>
      </c>
      <c r="T119">
        <f t="shared" si="6"/>
        <v>0</v>
      </c>
      <c r="U119">
        <f t="shared" si="7"/>
        <v>0</v>
      </c>
    </row>
    <row r="120" spans="1:21" x14ac:dyDescent="0.25">
      <c r="A120" t="s">
        <v>412</v>
      </c>
      <c r="B120" t="s">
        <v>60</v>
      </c>
      <c r="C120" t="s">
        <v>434</v>
      </c>
      <c r="D120">
        <v>2</v>
      </c>
      <c r="E120" t="s">
        <v>435</v>
      </c>
      <c r="F120" t="s">
        <v>36</v>
      </c>
      <c r="G120">
        <v>14</v>
      </c>
      <c r="H120" t="s">
        <v>436</v>
      </c>
      <c r="I120" t="s">
        <v>22</v>
      </c>
      <c r="J120">
        <v>8</v>
      </c>
      <c r="K120" t="s">
        <v>253</v>
      </c>
      <c r="L120" t="s">
        <v>90</v>
      </c>
      <c r="M120">
        <v>1</v>
      </c>
      <c r="N120">
        <v>0</v>
      </c>
      <c r="O120">
        <v>1</v>
      </c>
      <c r="P120">
        <v>759</v>
      </c>
      <c r="Q120">
        <v>3299.5</v>
      </c>
      <c r="R120">
        <f t="shared" si="4"/>
        <v>0</v>
      </c>
      <c r="S120">
        <f t="shared" si="5"/>
        <v>3299.5</v>
      </c>
      <c r="T120">
        <f t="shared" si="6"/>
        <v>0</v>
      </c>
      <c r="U120">
        <f t="shared" si="7"/>
        <v>0</v>
      </c>
    </row>
    <row r="121" spans="1:21" x14ac:dyDescent="0.25">
      <c r="A121" t="s">
        <v>412</v>
      </c>
      <c r="B121" t="s">
        <v>66</v>
      </c>
      <c r="C121" t="s">
        <v>437</v>
      </c>
      <c r="D121">
        <v>4</v>
      </c>
      <c r="E121" t="s">
        <v>438</v>
      </c>
      <c r="F121" t="s">
        <v>167</v>
      </c>
      <c r="G121">
        <v>13</v>
      </c>
      <c r="H121" t="s">
        <v>439</v>
      </c>
      <c r="I121" t="s">
        <v>57</v>
      </c>
      <c r="J121">
        <v>5</v>
      </c>
      <c r="K121" t="s">
        <v>440</v>
      </c>
      <c r="L121" t="s">
        <v>42</v>
      </c>
      <c r="M121">
        <v>1</v>
      </c>
      <c r="N121">
        <v>0</v>
      </c>
      <c r="O121">
        <v>1</v>
      </c>
      <c r="P121">
        <v>113.5</v>
      </c>
      <c r="Q121">
        <v>183.5</v>
      </c>
      <c r="R121">
        <f t="shared" si="4"/>
        <v>0</v>
      </c>
      <c r="S121">
        <f t="shared" si="5"/>
        <v>0</v>
      </c>
      <c r="T121">
        <f t="shared" si="6"/>
        <v>183.5</v>
      </c>
      <c r="U121">
        <f t="shared" si="7"/>
        <v>0</v>
      </c>
    </row>
    <row r="122" spans="1:21" x14ac:dyDescent="0.25">
      <c r="A122" t="s">
        <v>441</v>
      </c>
      <c r="B122" t="s">
        <v>9</v>
      </c>
      <c r="C122" t="s">
        <v>442</v>
      </c>
      <c r="D122">
        <v>6</v>
      </c>
      <c r="E122" t="s">
        <v>443</v>
      </c>
      <c r="F122" t="s">
        <v>36</v>
      </c>
      <c r="G122">
        <v>8</v>
      </c>
      <c r="H122" t="s">
        <v>444</v>
      </c>
      <c r="I122" t="s">
        <v>26</v>
      </c>
      <c r="J122">
        <v>5</v>
      </c>
      <c r="K122" t="s">
        <v>445</v>
      </c>
      <c r="L122" t="s">
        <v>42</v>
      </c>
      <c r="M122">
        <v>0</v>
      </c>
      <c r="N122">
        <v>2</v>
      </c>
      <c r="O122">
        <v>0</v>
      </c>
      <c r="P122">
        <v>80.5</v>
      </c>
      <c r="Q122">
        <v>266</v>
      </c>
      <c r="R122">
        <f t="shared" si="4"/>
        <v>0</v>
      </c>
      <c r="S122">
        <f t="shared" si="5"/>
        <v>0</v>
      </c>
      <c r="T122">
        <f t="shared" si="6"/>
        <v>0</v>
      </c>
      <c r="U122">
        <f t="shared" si="7"/>
        <v>0</v>
      </c>
    </row>
    <row r="123" spans="1:21" x14ac:dyDescent="0.25">
      <c r="A123" t="s">
        <v>441</v>
      </c>
      <c r="B123" t="s">
        <v>17</v>
      </c>
      <c r="C123" t="s">
        <v>446</v>
      </c>
      <c r="D123">
        <v>11</v>
      </c>
      <c r="E123" t="s">
        <v>447</v>
      </c>
      <c r="F123" t="s">
        <v>170</v>
      </c>
      <c r="G123">
        <v>9</v>
      </c>
      <c r="H123" t="s">
        <v>123</v>
      </c>
      <c r="I123" t="s">
        <v>98</v>
      </c>
      <c r="J123">
        <v>2</v>
      </c>
      <c r="K123" t="s">
        <v>189</v>
      </c>
      <c r="L123" t="s">
        <v>12</v>
      </c>
      <c r="M123">
        <v>0</v>
      </c>
      <c r="N123">
        <v>1</v>
      </c>
      <c r="O123">
        <v>1</v>
      </c>
      <c r="P123">
        <v>314</v>
      </c>
      <c r="Q123">
        <v>2257</v>
      </c>
      <c r="R123">
        <f t="shared" si="4"/>
        <v>0</v>
      </c>
      <c r="S123">
        <f t="shared" si="5"/>
        <v>0</v>
      </c>
      <c r="T123">
        <f t="shared" si="6"/>
        <v>0</v>
      </c>
      <c r="U123">
        <f t="shared" si="7"/>
        <v>0</v>
      </c>
    </row>
    <row r="124" spans="1:21" x14ac:dyDescent="0.25">
      <c r="A124" t="s">
        <v>441</v>
      </c>
      <c r="B124" t="s">
        <v>23</v>
      </c>
      <c r="C124" t="s">
        <v>442</v>
      </c>
      <c r="D124">
        <v>3</v>
      </c>
      <c r="E124" t="s">
        <v>346</v>
      </c>
      <c r="F124" t="s">
        <v>47</v>
      </c>
      <c r="G124">
        <v>7</v>
      </c>
      <c r="H124" t="s">
        <v>448</v>
      </c>
      <c r="I124" t="s">
        <v>143</v>
      </c>
      <c r="J124">
        <v>9</v>
      </c>
      <c r="K124" t="s">
        <v>449</v>
      </c>
      <c r="L124" t="s">
        <v>63</v>
      </c>
      <c r="M124">
        <v>1</v>
      </c>
      <c r="N124">
        <v>1</v>
      </c>
      <c r="O124">
        <v>0</v>
      </c>
      <c r="P124">
        <v>165</v>
      </c>
      <c r="Q124">
        <v>1335</v>
      </c>
      <c r="R124">
        <f t="shared" si="4"/>
        <v>0</v>
      </c>
      <c r="S124">
        <f t="shared" si="5"/>
        <v>0</v>
      </c>
      <c r="T124">
        <f t="shared" si="6"/>
        <v>0</v>
      </c>
      <c r="U124">
        <f t="shared" si="7"/>
        <v>0</v>
      </c>
    </row>
    <row r="125" spans="1:21" x14ac:dyDescent="0.25">
      <c r="A125" t="s">
        <v>441</v>
      </c>
      <c r="B125" t="s">
        <v>31</v>
      </c>
      <c r="C125" t="s">
        <v>450</v>
      </c>
      <c r="D125">
        <v>1</v>
      </c>
      <c r="E125" t="s">
        <v>451</v>
      </c>
      <c r="F125" t="s">
        <v>12</v>
      </c>
      <c r="G125">
        <v>6</v>
      </c>
      <c r="H125" t="s">
        <v>452</v>
      </c>
      <c r="I125" t="s">
        <v>77</v>
      </c>
      <c r="J125">
        <v>7</v>
      </c>
      <c r="K125" t="s">
        <v>453</v>
      </c>
      <c r="L125" t="s">
        <v>57</v>
      </c>
      <c r="M125">
        <v>1</v>
      </c>
      <c r="N125">
        <v>1</v>
      </c>
      <c r="O125">
        <v>0</v>
      </c>
      <c r="P125">
        <v>62.5</v>
      </c>
      <c r="Q125">
        <v>97.5</v>
      </c>
      <c r="R125">
        <f t="shared" si="4"/>
        <v>97.5</v>
      </c>
      <c r="S125">
        <f t="shared" si="5"/>
        <v>0</v>
      </c>
      <c r="T125">
        <f t="shared" si="6"/>
        <v>0</v>
      </c>
      <c r="U125">
        <f t="shared" si="7"/>
        <v>0</v>
      </c>
    </row>
    <row r="126" spans="1:21" x14ac:dyDescent="0.25">
      <c r="A126" t="s">
        <v>441</v>
      </c>
      <c r="B126" t="s">
        <v>37</v>
      </c>
      <c r="C126" t="s">
        <v>454</v>
      </c>
      <c r="D126">
        <v>3</v>
      </c>
      <c r="E126" t="s">
        <v>312</v>
      </c>
      <c r="F126" t="s">
        <v>12</v>
      </c>
      <c r="G126">
        <v>9</v>
      </c>
      <c r="H126" t="s">
        <v>455</v>
      </c>
      <c r="I126" t="s">
        <v>26</v>
      </c>
      <c r="J126">
        <v>12</v>
      </c>
      <c r="K126" t="s">
        <v>456</v>
      </c>
      <c r="L126" t="s">
        <v>16</v>
      </c>
      <c r="M126">
        <v>1</v>
      </c>
      <c r="N126">
        <v>1</v>
      </c>
      <c r="O126">
        <v>0</v>
      </c>
      <c r="P126">
        <v>32</v>
      </c>
      <c r="Q126">
        <v>134</v>
      </c>
      <c r="R126">
        <f t="shared" si="4"/>
        <v>134</v>
      </c>
      <c r="S126">
        <f t="shared" si="5"/>
        <v>0</v>
      </c>
      <c r="T126">
        <f t="shared" si="6"/>
        <v>0</v>
      </c>
      <c r="U126">
        <f t="shared" si="7"/>
        <v>0</v>
      </c>
    </row>
    <row r="127" spans="1:21" x14ac:dyDescent="0.25">
      <c r="A127" t="s">
        <v>441</v>
      </c>
      <c r="B127" t="s">
        <v>43</v>
      </c>
      <c r="C127" t="s">
        <v>457</v>
      </c>
      <c r="D127">
        <v>2</v>
      </c>
      <c r="E127" t="s">
        <v>84</v>
      </c>
      <c r="F127" t="s">
        <v>16</v>
      </c>
      <c r="G127">
        <v>4</v>
      </c>
      <c r="H127" t="s">
        <v>458</v>
      </c>
      <c r="I127" t="s">
        <v>12</v>
      </c>
      <c r="J127">
        <v>5</v>
      </c>
      <c r="K127" t="s">
        <v>307</v>
      </c>
      <c r="L127" t="s">
        <v>57</v>
      </c>
      <c r="M127">
        <v>2</v>
      </c>
      <c r="N127">
        <v>0</v>
      </c>
      <c r="O127">
        <v>0</v>
      </c>
      <c r="P127">
        <v>28</v>
      </c>
      <c r="Q127">
        <v>63.5</v>
      </c>
      <c r="R127">
        <f t="shared" si="4"/>
        <v>63.5</v>
      </c>
      <c r="S127">
        <f t="shared" si="5"/>
        <v>0</v>
      </c>
      <c r="T127">
        <f t="shared" si="6"/>
        <v>0</v>
      </c>
      <c r="U127">
        <f t="shared" si="7"/>
        <v>63.5</v>
      </c>
    </row>
    <row r="128" spans="1:21" x14ac:dyDescent="0.25">
      <c r="A128" t="s">
        <v>441</v>
      </c>
      <c r="B128" t="s">
        <v>48</v>
      </c>
      <c r="C128" t="s">
        <v>459</v>
      </c>
      <c r="D128">
        <v>6</v>
      </c>
      <c r="E128" t="s">
        <v>185</v>
      </c>
      <c r="F128" t="s">
        <v>12</v>
      </c>
      <c r="G128">
        <v>11</v>
      </c>
      <c r="H128" t="s">
        <v>460</v>
      </c>
      <c r="I128" t="s">
        <v>77</v>
      </c>
      <c r="J128">
        <v>10</v>
      </c>
      <c r="K128" t="s">
        <v>310</v>
      </c>
      <c r="L128" t="s">
        <v>57</v>
      </c>
      <c r="M128">
        <v>0</v>
      </c>
      <c r="N128">
        <v>1</v>
      </c>
      <c r="O128">
        <v>1</v>
      </c>
      <c r="P128">
        <v>22</v>
      </c>
      <c r="Q128">
        <v>241.5</v>
      </c>
      <c r="R128">
        <f t="shared" si="4"/>
        <v>241.5</v>
      </c>
      <c r="S128">
        <f t="shared" si="5"/>
        <v>0</v>
      </c>
      <c r="T128">
        <f t="shared" si="6"/>
        <v>0</v>
      </c>
      <c r="U128">
        <f t="shared" si="7"/>
        <v>0</v>
      </c>
    </row>
    <row r="129" spans="1:21" x14ac:dyDescent="0.25">
      <c r="A129" t="s">
        <v>441</v>
      </c>
      <c r="B129" t="s">
        <v>54</v>
      </c>
      <c r="C129" t="s">
        <v>461</v>
      </c>
      <c r="D129">
        <v>2</v>
      </c>
      <c r="E129" t="s">
        <v>137</v>
      </c>
      <c r="F129" t="s">
        <v>57</v>
      </c>
      <c r="G129">
        <v>12</v>
      </c>
      <c r="H129" t="s">
        <v>462</v>
      </c>
      <c r="I129" t="s">
        <v>47</v>
      </c>
      <c r="J129">
        <v>3</v>
      </c>
      <c r="K129" t="s">
        <v>463</v>
      </c>
      <c r="L129" t="s">
        <v>14</v>
      </c>
      <c r="M129">
        <v>1</v>
      </c>
      <c r="N129">
        <v>0</v>
      </c>
      <c r="O129">
        <v>1</v>
      </c>
      <c r="P129">
        <v>23</v>
      </c>
      <c r="Q129">
        <v>155.5</v>
      </c>
      <c r="R129">
        <f t="shared" si="4"/>
        <v>0</v>
      </c>
      <c r="S129">
        <f t="shared" si="5"/>
        <v>0</v>
      </c>
      <c r="T129">
        <f t="shared" si="6"/>
        <v>155.5</v>
      </c>
      <c r="U129">
        <f t="shared" si="7"/>
        <v>0</v>
      </c>
    </row>
    <row r="130" spans="1:21" x14ac:dyDescent="0.25">
      <c r="A130" t="s">
        <v>441</v>
      </c>
      <c r="B130" t="s">
        <v>60</v>
      </c>
      <c r="C130" t="s">
        <v>464</v>
      </c>
      <c r="D130">
        <v>1</v>
      </c>
      <c r="E130" t="s">
        <v>325</v>
      </c>
      <c r="F130" t="s">
        <v>167</v>
      </c>
      <c r="G130">
        <v>11</v>
      </c>
      <c r="H130" t="s">
        <v>465</v>
      </c>
      <c r="I130" t="s">
        <v>98</v>
      </c>
      <c r="J130">
        <v>10</v>
      </c>
      <c r="K130" t="s">
        <v>466</v>
      </c>
      <c r="L130" t="s">
        <v>16</v>
      </c>
      <c r="M130">
        <v>1</v>
      </c>
      <c r="N130">
        <v>0</v>
      </c>
      <c r="O130">
        <v>1</v>
      </c>
      <c r="P130">
        <v>40</v>
      </c>
      <c r="Q130">
        <v>257</v>
      </c>
      <c r="R130">
        <f t="shared" si="4"/>
        <v>0</v>
      </c>
      <c r="S130">
        <f t="shared" si="5"/>
        <v>0</v>
      </c>
      <c r="T130">
        <f t="shared" si="6"/>
        <v>0</v>
      </c>
      <c r="U130">
        <f t="shared" si="7"/>
        <v>0</v>
      </c>
    </row>
    <row r="131" spans="1:21" x14ac:dyDescent="0.25">
      <c r="A131" t="s">
        <v>467</v>
      </c>
      <c r="B131" t="s">
        <v>9</v>
      </c>
      <c r="C131" t="s">
        <v>468</v>
      </c>
      <c r="D131">
        <v>5</v>
      </c>
      <c r="E131" t="s">
        <v>291</v>
      </c>
      <c r="F131" t="s">
        <v>26</v>
      </c>
      <c r="G131">
        <v>3</v>
      </c>
      <c r="H131" t="s">
        <v>224</v>
      </c>
      <c r="I131" t="s">
        <v>167</v>
      </c>
      <c r="J131">
        <v>8</v>
      </c>
      <c r="K131" t="s">
        <v>469</v>
      </c>
      <c r="L131" t="s">
        <v>36</v>
      </c>
      <c r="M131">
        <v>1</v>
      </c>
      <c r="N131">
        <v>1</v>
      </c>
      <c r="O131">
        <v>0</v>
      </c>
      <c r="P131">
        <v>36</v>
      </c>
      <c r="Q131">
        <v>224.5</v>
      </c>
      <c r="R131">
        <f t="shared" ref="R131:R194" si="8">IF(OR(F131="潘頓",I131="潘頓"),Q131, 0)</f>
        <v>0</v>
      </c>
      <c r="S131">
        <f t="shared" ref="S131:S194" si="9">IF(OR(F131="蘇兆輝",I131="蘇兆輝"),Q131, 0)</f>
        <v>0</v>
      </c>
      <c r="T131">
        <f t="shared" ref="T131:T194" si="10">IF(OR(F131="何澤堯",I131="何澤堯"),Q131, 0)</f>
        <v>0</v>
      </c>
      <c r="U131">
        <f t="shared" ref="U131:U194" si="11">IF(OR(F131="鍾易禮",I131="鍾易禮"),Q131, 0)</f>
        <v>0</v>
      </c>
    </row>
    <row r="132" spans="1:21" x14ac:dyDescent="0.25">
      <c r="A132" t="s">
        <v>467</v>
      </c>
      <c r="B132" t="s">
        <v>17</v>
      </c>
      <c r="C132" t="s">
        <v>470</v>
      </c>
      <c r="D132">
        <v>5</v>
      </c>
      <c r="E132" t="s">
        <v>305</v>
      </c>
      <c r="F132" t="s">
        <v>12</v>
      </c>
      <c r="G132">
        <v>10</v>
      </c>
      <c r="H132" t="s">
        <v>283</v>
      </c>
      <c r="I132" t="s">
        <v>14</v>
      </c>
      <c r="J132">
        <v>7</v>
      </c>
      <c r="K132" t="s">
        <v>93</v>
      </c>
      <c r="L132" t="s">
        <v>30</v>
      </c>
      <c r="M132">
        <v>0</v>
      </c>
      <c r="N132">
        <v>1</v>
      </c>
      <c r="O132">
        <v>1</v>
      </c>
      <c r="P132">
        <v>17.5</v>
      </c>
      <c r="Q132">
        <v>133.5</v>
      </c>
      <c r="R132">
        <f t="shared" si="8"/>
        <v>133.5</v>
      </c>
      <c r="S132">
        <f t="shared" si="9"/>
        <v>0</v>
      </c>
      <c r="T132">
        <f t="shared" si="10"/>
        <v>0</v>
      </c>
      <c r="U132">
        <f t="shared" si="11"/>
        <v>0</v>
      </c>
    </row>
    <row r="133" spans="1:21" x14ac:dyDescent="0.25">
      <c r="A133" t="s">
        <v>467</v>
      </c>
      <c r="B133" t="s">
        <v>23</v>
      </c>
      <c r="C133" t="s">
        <v>471</v>
      </c>
      <c r="D133">
        <v>5</v>
      </c>
      <c r="E133" t="s">
        <v>472</v>
      </c>
      <c r="F133" t="s">
        <v>74</v>
      </c>
      <c r="G133">
        <v>8</v>
      </c>
      <c r="H133" t="s">
        <v>473</v>
      </c>
      <c r="I133" t="s">
        <v>98</v>
      </c>
      <c r="J133">
        <v>6</v>
      </c>
      <c r="K133" t="s">
        <v>474</v>
      </c>
      <c r="L133" t="s">
        <v>36</v>
      </c>
      <c r="M133">
        <v>0</v>
      </c>
      <c r="N133">
        <v>2</v>
      </c>
      <c r="O133">
        <v>0</v>
      </c>
      <c r="P133">
        <v>124.5</v>
      </c>
      <c r="Q133">
        <v>520</v>
      </c>
      <c r="R133">
        <f t="shared" si="8"/>
        <v>0</v>
      </c>
      <c r="S133">
        <f t="shared" si="9"/>
        <v>0</v>
      </c>
      <c r="T133">
        <f t="shared" si="10"/>
        <v>0</v>
      </c>
      <c r="U133">
        <f t="shared" si="11"/>
        <v>0</v>
      </c>
    </row>
    <row r="134" spans="1:21" x14ac:dyDescent="0.25">
      <c r="A134" t="s">
        <v>467</v>
      </c>
      <c r="B134" t="s">
        <v>31</v>
      </c>
      <c r="C134" t="s">
        <v>475</v>
      </c>
      <c r="D134">
        <v>1</v>
      </c>
      <c r="E134" t="s">
        <v>288</v>
      </c>
      <c r="F134" t="s">
        <v>77</v>
      </c>
      <c r="G134">
        <v>3</v>
      </c>
      <c r="H134" t="s">
        <v>476</v>
      </c>
      <c r="I134" t="s">
        <v>167</v>
      </c>
      <c r="J134">
        <v>5</v>
      </c>
      <c r="K134" t="s">
        <v>477</v>
      </c>
      <c r="L134" t="s">
        <v>170</v>
      </c>
      <c r="M134">
        <v>2</v>
      </c>
      <c r="N134">
        <v>0</v>
      </c>
      <c r="O134">
        <v>0</v>
      </c>
      <c r="P134">
        <v>157.5</v>
      </c>
      <c r="Q134">
        <v>1049</v>
      </c>
      <c r="R134">
        <f t="shared" si="8"/>
        <v>0</v>
      </c>
      <c r="S134">
        <f t="shared" si="9"/>
        <v>0</v>
      </c>
      <c r="T134">
        <f t="shared" si="10"/>
        <v>0</v>
      </c>
      <c r="U134">
        <f t="shared" si="11"/>
        <v>0</v>
      </c>
    </row>
    <row r="135" spans="1:21" x14ac:dyDescent="0.25">
      <c r="A135" t="s">
        <v>467</v>
      </c>
      <c r="B135" t="s">
        <v>37</v>
      </c>
      <c r="C135" t="s">
        <v>478</v>
      </c>
      <c r="D135">
        <v>4</v>
      </c>
      <c r="E135" t="s">
        <v>159</v>
      </c>
      <c r="F135" t="s">
        <v>14</v>
      </c>
      <c r="G135">
        <v>10</v>
      </c>
      <c r="H135" t="s">
        <v>479</v>
      </c>
      <c r="I135" t="s">
        <v>42</v>
      </c>
      <c r="J135">
        <v>9</v>
      </c>
      <c r="K135" t="s">
        <v>480</v>
      </c>
      <c r="L135" t="s">
        <v>98</v>
      </c>
      <c r="M135">
        <v>1</v>
      </c>
      <c r="N135">
        <v>0</v>
      </c>
      <c r="O135">
        <v>1</v>
      </c>
      <c r="P135">
        <v>24.5</v>
      </c>
      <c r="Q135">
        <v>206.5</v>
      </c>
      <c r="R135">
        <f t="shared" si="8"/>
        <v>0</v>
      </c>
      <c r="S135">
        <f t="shared" si="9"/>
        <v>0</v>
      </c>
      <c r="T135">
        <f t="shared" si="10"/>
        <v>0</v>
      </c>
      <c r="U135">
        <f t="shared" si="11"/>
        <v>0</v>
      </c>
    </row>
    <row r="136" spans="1:21" x14ac:dyDescent="0.25">
      <c r="A136" t="s">
        <v>467</v>
      </c>
      <c r="B136" t="s">
        <v>43</v>
      </c>
      <c r="C136" t="s">
        <v>470</v>
      </c>
      <c r="D136">
        <v>2</v>
      </c>
      <c r="E136" t="s">
        <v>358</v>
      </c>
      <c r="F136" t="s">
        <v>57</v>
      </c>
      <c r="G136">
        <v>7</v>
      </c>
      <c r="H136" t="s">
        <v>94</v>
      </c>
      <c r="I136" t="s">
        <v>12</v>
      </c>
      <c r="J136">
        <v>3</v>
      </c>
      <c r="K136" t="s">
        <v>180</v>
      </c>
      <c r="L136" t="s">
        <v>30</v>
      </c>
      <c r="M136">
        <v>1</v>
      </c>
      <c r="N136">
        <v>1</v>
      </c>
      <c r="O136">
        <v>0</v>
      </c>
      <c r="P136">
        <v>23.5</v>
      </c>
      <c r="Q136">
        <v>66</v>
      </c>
      <c r="R136">
        <f t="shared" si="8"/>
        <v>66</v>
      </c>
      <c r="S136">
        <f t="shared" si="9"/>
        <v>0</v>
      </c>
      <c r="T136">
        <f t="shared" si="10"/>
        <v>66</v>
      </c>
      <c r="U136">
        <f t="shared" si="11"/>
        <v>0</v>
      </c>
    </row>
    <row r="137" spans="1:21" x14ac:dyDescent="0.25">
      <c r="A137" t="s">
        <v>467</v>
      </c>
      <c r="B137" t="s">
        <v>48</v>
      </c>
      <c r="C137" t="s">
        <v>481</v>
      </c>
      <c r="D137">
        <v>9</v>
      </c>
      <c r="E137" t="s">
        <v>482</v>
      </c>
      <c r="F137" t="s">
        <v>14</v>
      </c>
      <c r="G137">
        <v>5</v>
      </c>
      <c r="H137" t="s">
        <v>244</v>
      </c>
      <c r="I137" t="s">
        <v>167</v>
      </c>
      <c r="J137">
        <v>2</v>
      </c>
      <c r="K137" t="s">
        <v>101</v>
      </c>
      <c r="L137" t="s">
        <v>57</v>
      </c>
      <c r="M137">
        <v>0</v>
      </c>
      <c r="N137">
        <v>2</v>
      </c>
      <c r="O137">
        <v>0</v>
      </c>
      <c r="P137">
        <v>62</v>
      </c>
      <c r="Q137">
        <v>384</v>
      </c>
      <c r="R137">
        <f t="shared" si="8"/>
        <v>0</v>
      </c>
      <c r="S137">
        <f t="shared" si="9"/>
        <v>0</v>
      </c>
      <c r="T137">
        <f t="shared" si="10"/>
        <v>0</v>
      </c>
      <c r="U137">
        <f t="shared" si="11"/>
        <v>0</v>
      </c>
    </row>
    <row r="138" spans="1:21" x14ac:dyDescent="0.25">
      <c r="A138" t="s">
        <v>467</v>
      </c>
      <c r="B138" t="s">
        <v>54</v>
      </c>
      <c r="C138" t="s">
        <v>483</v>
      </c>
      <c r="D138">
        <v>4</v>
      </c>
      <c r="E138" t="s">
        <v>484</v>
      </c>
      <c r="F138" t="s">
        <v>170</v>
      </c>
      <c r="G138">
        <v>1</v>
      </c>
      <c r="H138" t="s">
        <v>485</v>
      </c>
      <c r="I138" t="s">
        <v>12</v>
      </c>
      <c r="J138">
        <v>9</v>
      </c>
      <c r="K138" t="s">
        <v>230</v>
      </c>
      <c r="L138" t="s">
        <v>57</v>
      </c>
      <c r="M138">
        <v>2</v>
      </c>
      <c r="N138">
        <v>0</v>
      </c>
      <c r="O138">
        <v>0</v>
      </c>
      <c r="P138">
        <v>266</v>
      </c>
      <c r="Q138">
        <v>573</v>
      </c>
      <c r="R138">
        <f t="shared" si="8"/>
        <v>573</v>
      </c>
      <c r="S138">
        <f t="shared" si="9"/>
        <v>0</v>
      </c>
      <c r="T138">
        <f t="shared" si="10"/>
        <v>0</v>
      </c>
      <c r="U138">
        <f t="shared" si="11"/>
        <v>0</v>
      </c>
    </row>
    <row r="139" spans="1:21" x14ac:dyDescent="0.25">
      <c r="A139" t="s">
        <v>467</v>
      </c>
      <c r="B139" t="s">
        <v>60</v>
      </c>
      <c r="C139" t="s">
        <v>486</v>
      </c>
      <c r="D139">
        <v>9</v>
      </c>
      <c r="E139" t="s">
        <v>487</v>
      </c>
      <c r="F139" t="s">
        <v>98</v>
      </c>
      <c r="G139">
        <v>11</v>
      </c>
      <c r="H139" t="s">
        <v>488</v>
      </c>
      <c r="I139" t="s">
        <v>14</v>
      </c>
      <c r="J139">
        <v>12</v>
      </c>
      <c r="K139" t="s">
        <v>279</v>
      </c>
      <c r="L139" t="s">
        <v>90</v>
      </c>
      <c r="M139">
        <v>0</v>
      </c>
      <c r="N139">
        <v>1</v>
      </c>
      <c r="O139">
        <v>1</v>
      </c>
      <c r="P139">
        <v>30.5</v>
      </c>
      <c r="Q139">
        <v>217.5</v>
      </c>
      <c r="R139">
        <f t="shared" si="8"/>
        <v>0</v>
      </c>
      <c r="S139">
        <f t="shared" si="9"/>
        <v>0</v>
      </c>
      <c r="T139">
        <f t="shared" si="10"/>
        <v>0</v>
      </c>
      <c r="U139">
        <f t="shared" si="11"/>
        <v>0</v>
      </c>
    </row>
    <row r="140" spans="1:21" x14ac:dyDescent="0.25">
      <c r="A140" t="s">
        <v>467</v>
      </c>
      <c r="B140" t="s">
        <v>66</v>
      </c>
      <c r="C140" t="s">
        <v>489</v>
      </c>
      <c r="D140">
        <v>2</v>
      </c>
      <c r="E140" t="s">
        <v>175</v>
      </c>
      <c r="F140" t="s">
        <v>98</v>
      </c>
      <c r="G140">
        <v>3</v>
      </c>
      <c r="H140" t="s">
        <v>490</v>
      </c>
      <c r="I140" t="s">
        <v>36</v>
      </c>
      <c r="J140">
        <v>6</v>
      </c>
      <c r="K140" t="s">
        <v>79</v>
      </c>
      <c r="L140" t="s">
        <v>74</v>
      </c>
      <c r="M140">
        <v>2</v>
      </c>
      <c r="N140">
        <v>0</v>
      </c>
      <c r="O140">
        <v>0</v>
      </c>
      <c r="P140">
        <v>31</v>
      </c>
      <c r="Q140">
        <v>1138</v>
      </c>
      <c r="R140">
        <f t="shared" si="8"/>
        <v>0</v>
      </c>
      <c r="S140">
        <f t="shared" si="9"/>
        <v>0</v>
      </c>
      <c r="T140">
        <f t="shared" si="10"/>
        <v>0</v>
      </c>
      <c r="U140">
        <f t="shared" si="11"/>
        <v>0</v>
      </c>
    </row>
    <row r="141" spans="1:21" x14ac:dyDescent="0.25">
      <c r="A141" t="s">
        <v>491</v>
      </c>
      <c r="B141" t="s">
        <v>9</v>
      </c>
      <c r="C141" t="s">
        <v>492</v>
      </c>
      <c r="D141">
        <v>3</v>
      </c>
      <c r="E141" t="s">
        <v>493</v>
      </c>
      <c r="F141" t="s">
        <v>12</v>
      </c>
      <c r="G141">
        <v>7</v>
      </c>
      <c r="H141" t="s">
        <v>494</v>
      </c>
      <c r="I141" t="s">
        <v>98</v>
      </c>
      <c r="J141">
        <v>12</v>
      </c>
      <c r="K141" t="s">
        <v>495</v>
      </c>
      <c r="L141" t="s">
        <v>26</v>
      </c>
      <c r="M141">
        <v>1</v>
      </c>
      <c r="N141">
        <v>1</v>
      </c>
      <c r="O141">
        <v>0</v>
      </c>
      <c r="P141">
        <v>24</v>
      </c>
      <c r="Q141">
        <v>144.5</v>
      </c>
      <c r="R141">
        <f t="shared" si="8"/>
        <v>144.5</v>
      </c>
      <c r="S141">
        <f t="shared" si="9"/>
        <v>0</v>
      </c>
      <c r="T141">
        <f t="shared" si="10"/>
        <v>0</v>
      </c>
      <c r="U141">
        <f t="shared" si="11"/>
        <v>0</v>
      </c>
    </row>
    <row r="142" spans="1:21" x14ac:dyDescent="0.25">
      <c r="A142" t="s">
        <v>491</v>
      </c>
      <c r="B142" t="s">
        <v>17</v>
      </c>
      <c r="C142" t="s">
        <v>496</v>
      </c>
      <c r="D142">
        <v>8</v>
      </c>
      <c r="E142" t="s">
        <v>45</v>
      </c>
      <c r="F142" t="s">
        <v>22</v>
      </c>
      <c r="G142">
        <v>11</v>
      </c>
      <c r="H142" t="s">
        <v>322</v>
      </c>
      <c r="I142" t="s">
        <v>167</v>
      </c>
      <c r="J142">
        <v>12</v>
      </c>
      <c r="K142" t="s">
        <v>497</v>
      </c>
      <c r="L142" t="s">
        <v>74</v>
      </c>
      <c r="M142">
        <v>0</v>
      </c>
      <c r="N142">
        <v>1</v>
      </c>
      <c r="O142">
        <v>1</v>
      </c>
      <c r="P142">
        <v>38</v>
      </c>
      <c r="Q142">
        <v>218.5</v>
      </c>
      <c r="R142">
        <f t="shared" si="8"/>
        <v>0</v>
      </c>
      <c r="S142">
        <f t="shared" si="9"/>
        <v>218.5</v>
      </c>
      <c r="T142">
        <f t="shared" si="10"/>
        <v>0</v>
      </c>
      <c r="U142">
        <f t="shared" si="11"/>
        <v>0</v>
      </c>
    </row>
    <row r="143" spans="1:21" x14ac:dyDescent="0.25">
      <c r="A143" t="s">
        <v>491</v>
      </c>
      <c r="B143" t="s">
        <v>23</v>
      </c>
      <c r="C143" t="s">
        <v>498</v>
      </c>
      <c r="D143">
        <v>9</v>
      </c>
      <c r="E143" t="s">
        <v>251</v>
      </c>
      <c r="F143" t="s">
        <v>98</v>
      </c>
      <c r="G143">
        <v>5</v>
      </c>
      <c r="H143" t="s">
        <v>499</v>
      </c>
      <c r="I143" t="s">
        <v>12</v>
      </c>
      <c r="J143">
        <v>10</v>
      </c>
      <c r="K143" t="s">
        <v>500</v>
      </c>
      <c r="L143" t="s">
        <v>57</v>
      </c>
      <c r="M143">
        <v>0</v>
      </c>
      <c r="N143">
        <v>2</v>
      </c>
      <c r="O143">
        <v>0</v>
      </c>
      <c r="P143">
        <v>200</v>
      </c>
      <c r="Q143">
        <v>339.5</v>
      </c>
      <c r="R143">
        <f t="shared" si="8"/>
        <v>339.5</v>
      </c>
      <c r="S143">
        <f t="shared" si="9"/>
        <v>0</v>
      </c>
      <c r="T143">
        <f t="shared" si="10"/>
        <v>0</v>
      </c>
      <c r="U143">
        <f t="shared" si="11"/>
        <v>0</v>
      </c>
    </row>
    <row r="144" spans="1:21" x14ac:dyDescent="0.25">
      <c r="A144" t="s">
        <v>491</v>
      </c>
      <c r="B144" t="s">
        <v>31</v>
      </c>
      <c r="C144" t="s">
        <v>501</v>
      </c>
      <c r="D144">
        <v>12</v>
      </c>
      <c r="E144" t="s">
        <v>502</v>
      </c>
      <c r="F144" t="s">
        <v>16</v>
      </c>
      <c r="G144">
        <v>6</v>
      </c>
      <c r="H144" t="s">
        <v>503</v>
      </c>
      <c r="I144" t="s">
        <v>143</v>
      </c>
      <c r="J144">
        <v>7</v>
      </c>
      <c r="K144" t="s">
        <v>504</v>
      </c>
      <c r="L144" t="s">
        <v>74</v>
      </c>
      <c r="M144">
        <v>0</v>
      </c>
      <c r="N144">
        <v>1</v>
      </c>
      <c r="O144">
        <v>1</v>
      </c>
      <c r="P144">
        <v>166.5</v>
      </c>
      <c r="Q144">
        <v>1310</v>
      </c>
      <c r="R144">
        <f t="shared" si="8"/>
        <v>0</v>
      </c>
      <c r="S144">
        <f t="shared" si="9"/>
        <v>0</v>
      </c>
      <c r="T144">
        <f t="shared" si="10"/>
        <v>0</v>
      </c>
      <c r="U144">
        <f t="shared" si="11"/>
        <v>1310</v>
      </c>
    </row>
    <row r="145" spans="1:21" x14ac:dyDescent="0.25">
      <c r="A145" t="s">
        <v>491</v>
      </c>
      <c r="B145" t="s">
        <v>37</v>
      </c>
      <c r="C145" t="s">
        <v>505</v>
      </c>
      <c r="D145">
        <v>10</v>
      </c>
      <c r="E145" t="s">
        <v>389</v>
      </c>
      <c r="F145" t="s">
        <v>77</v>
      </c>
      <c r="G145">
        <v>8</v>
      </c>
      <c r="H145" t="s">
        <v>336</v>
      </c>
      <c r="I145" t="s">
        <v>57</v>
      </c>
      <c r="J145">
        <v>1</v>
      </c>
      <c r="K145" t="s">
        <v>139</v>
      </c>
      <c r="L145" t="s">
        <v>30</v>
      </c>
      <c r="M145">
        <v>0</v>
      </c>
      <c r="N145">
        <v>1</v>
      </c>
      <c r="O145">
        <v>1</v>
      </c>
      <c r="P145">
        <v>27.5</v>
      </c>
      <c r="Q145">
        <v>207.5</v>
      </c>
      <c r="R145">
        <f t="shared" si="8"/>
        <v>0</v>
      </c>
      <c r="S145">
        <f t="shared" si="9"/>
        <v>0</v>
      </c>
      <c r="T145">
        <f t="shared" si="10"/>
        <v>207.5</v>
      </c>
      <c r="U145">
        <f t="shared" si="11"/>
        <v>0</v>
      </c>
    </row>
    <row r="146" spans="1:21" x14ac:dyDescent="0.25">
      <c r="A146" t="s">
        <v>491</v>
      </c>
      <c r="B146" t="s">
        <v>43</v>
      </c>
      <c r="C146" t="s">
        <v>506</v>
      </c>
      <c r="D146">
        <v>10</v>
      </c>
      <c r="E146" t="s">
        <v>507</v>
      </c>
      <c r="F146" t="s">
        <v>22</v>
      </c>
      <c r="G146">
        <v>4</v>
      </c>
      <c r="H146" t="s">
        <v>508</v>
      </c>
      <c r="I146" t="s">
        <v>12</v>
      </c>
      <c r="J146">
        <v>6</v>
      </c>
      <c r="K146" t="s">
        <v>416</v>
      </c>
      <c r="L146" t="s">
        <v>90</v>
      </c>
      <c r="M146">
        <v>1</v>
      </c>
      <c r="N146">
        <v>0</v>
      </c>
      <c r="O146">
        <v>1</v>
      </c>
      <c r="P146">
        <v>62.5</v>
      </c>
      <c r="Q146">
        <v>132.5</v>
      </c>
      <c r="R146">
        <f t="shared" si="8"/>
        <v>132.5</v>
      </c>
      <c r="S146">
        <f t="shared" si="9"/>
        <v>132.5</v>
      </c>
      <c r="T146">
        <f t="shared" si="10"/>
        <v>0</v>
      </c>
      <c r="U146">
        <f t="shared" si="11"/>
        <v>0</v>
      </c>
    </row>
    <row r="147" spans="1:21" x14ac:dyDescent="0.25">
      <c r="A147" t="s">
        <v>491</v>
      </c>
      <c r="B147" t="s">
        <v>48</v>
      </c>
      <c r="C147" t="s">
        <v>509</v>
      </c>
      <c r="D147">
        <v>9</v>
      </c>
      <c r="E147" t="s">
        <v>274</v>
      </c>
      <c r="F147" t="s">
        <v>22</v>
      </c>
      <c r="G147">
        <v>1</v>
      </c>
      <c r="H147" t="s">
        <v>510</v>
      </c>
      <c r="I147" t="s">
        <v>12</v>
      </c>
      <c r="J147">
        <v>3</v>
      </c>
      <c r="K147" t="s">
        <v>511</v>
      </c>
      <c r="L147" t="s">
        <v>57</v>
      </c>
      <c r="M147">
        <v>1</v>
      </c>
      <c r="N147">
        <v>1</v>
      </c>
      <c r="O147">
        <v>0</v>
      </c>
      <c r="P147">
        <v>51.5</v>
      </c>
      <c r="Q147">
        <v>67</v>
      </c>
      <c r="R147">
        <f t="shared" si="8"/>
        <v>67</v>
      </c>
      <c r="S147">
        <f t="shared" si="9"/>
        <v>67</v>
      </c>
      <c r="T147">
        <f t="shared" si="10"/>
        <v>0</v>
      </c>
      <c r="U147">
        <f t="shared" si="11"/>
        <v>0</v>
      </c>
    </row>
    <row r="148" spans="1:21" x14ac:dyDescent="0.25">
      <c r="A148" t="s">
        <v>491</v>
      </c>
      <c r="B148" t="s">
        <v>54</v>
      </c>
      <c r="C148" t="s">
        <v>512</v>
      </c>
      <c r="D148">
        <v>6</v>
      </c>
      <c r="E148" t="s">
        <v>334</v>
      </c>
      <c r="F148" t="s">
        <v>12</v>
      </c>
      <c r="G148">
        <v>11</v>
      </c>
      <c r="H148" t="s">
        <v>513</v>
      </c>
      <c r="I148" t="s">
        <v>77</v>
      </c>
      <c r="J148">
        <v>7</v>
      </c>
      <c r="K148" t="s">
        <v>44</v>
      </c>
      <c r="L148" t="s">
        <v>42</v>
      </c>
      <c r="M148">
        <v>0</v>
      </c>
      <c r="N148">
        <v>1</v>
      </c>
      <c r="O148">
        <v>1</v>
      </c>
      <c r="P148">
        <v>18.5</v>
      </c>
      <c r="Q148">
        <v>75.5</v>
      </c>
      <c r="R148">
        <f t="shared" si="8"/>
        <v>75.5</v>
      </c>
      <c r="S148">
        <f t="shared" si="9"/>
        <v>0</v>
      </c>
      <c r="T148">
        <f t="shared" si="10"/>
        <v>0</v>
      </c>
      <c r="U148">
        <f t="shared" si="11"/>
        <v>0</v>
      </c>
    </row>
    <row r="149" spans="1:21" x14ac:dyDescent="0.25">
      <c r="A149" t="s">
        <v>491</v>
      </c>
      <c r="B149" t="s">
        <v>60</v>
      </c>
      <c r="C149" t="s">
        <v>514</v>
      </c>
      <c r="D149">
        <v>12</v>
      </c>
      <c r="E149" t="s">
        <v>46</v>
      </c>
      <c r="F149" t="s">
        <v>22</v>
      </c>
      <c r="G149">
        <v>6</v>
      </c>
      <c r="H149" t="s">
        <v>206</v>
      </c>
      <c r="I149" t="s">
        <v>98</v>
      </c>
      <c r="J149">
        <v>9</v>
      </c>
      <c r="K149" t="s">
        <v>320</v>
      </c>
      <c r="L149" t="s">
        <v>12</v>
      </c>
      <c r="M149">
        <v>0</v>
      </c>
      <c r="N149">
        <v>1</v>
      </c>
      <c r="O149">
        <v>1</v>
      </c>
      <c r="P149">
        <v>84.5</v>
      </c>
      <c r="Q149">
        <v>266.5</v>
      </c>
      <c r="R149">
        <f t="shared" si="8"/>
        <v>0</v>
      </c>
      <c r="S149">
        <f t="shared" si="9"/>
        <v>266.5</v>
      </c>
      <c r="T149">
        <f t="shared" si="10"/>
        <v>0</v>
      </c>
      <c r="U149">
        <f t="shared" si="11"/>
        <v>0</v>
      </c>
    </row>
    <row r="150" spans="1:21" x14ac:dyDescent="0.25">
      <c r="A150" t="s">
        <v>491</v>
      </c>
      <c r="B150" t="s">
        <v>66</v>
      </c>
      <c r="C150" t="s">
        <v>515</v>
      </c>
      <c r="D150">
        <v>5</v>
      </c>
      <c r="E150" t="s">
        <v>516</v>
      </c>
      <c r="F150" t="s">
        <v>12</v>
      </c>
      <c r="G150">
        <v>2</v>
      </c>
      <c r="H150" t="s">
        <v>517</v>
      </c>
      <c r="I150" t="s">
        <v>22</v>
      </c>
      <c r="J150">
        <v>10</v>
      </c>
      <c r="K150" t="s">
        <v>428</v>
      </c>
      <c r="L150" t="s">
        <v>90</v>
      </c>
      <c r="M150">
        <v>1</v>
      </c>
      <c r="N150">
        <v>1</v>
      </c>
      <c r="O150">
        <v>0</v>
      </c>
      <c r="P150">
        <v>55</v>
      </c>
      <c r="Q150">
        <v>111.5</v>
      </c>
      <c r="R150">
        <f t="shared" si="8"/>
        <v>111.5</v>
      </c>
      <c r="S150">
        <f t="shared" si="9"/>
        <v>111.5</v>
      </c>
      <c r="T150">
        <f t="shared" si="10"/>
        <v>0</v>
      </c>
      <c r="U150">
        <f t="shared" si="11"/>
        <v>0</v>
      </c>
    </row>
    <row r="151" spans="1:21" x14ac:dyDescent="0.25">
      <c r="A151" t="s">
        <v>518</v>
      </c>
      <c r="B151" t="s">
        <v>9</v>
      </c>
      <c r="C151" t="s">
        <v>519</v>
      </c>
      <c r="D151">
        <v>8</v>
      </c>
      <c r="E151" t="s">
        <v>354</v>
      </c>
      <c r="F151" t="s">
        <v>22</v>
      </c>
      <c r="G151">
        <v>9</v>
      </c>
      <c r="H151" t="s">
        <v>225</v>
      </c>
      <c r="I151" t="s">
        <v>90</v>
      </c>
      <c r="J151">
        <v>6</v>
      </c>
      <c r="K151" t="s">
        <v>520</v>
      </c>
      <c r="L151" t="s">
        <v>42</v>
      </c>
      <c r="M151">
        <v>0</v>
      </c>
      <c r="N151">
        <v>2</v>
      </c>
      <c r="O151">
        <v>0</v>
      </c>
      <c r="P151">
        <v>26.5</v>
      </c>
      <c r="Q151">
        <v>51</v>
      </c>
      <c r="R151">
        <f t="shared" si="8"/>
        <v>0</v>
      </c>
      <c r="S151">
        <f t="shared" si="9"/>
        <v>51</v>
      </c>
      <c r="T151">
        <f t="shared" si="10"/>
        <v>0</v>
      </c>
      <c r="U151">
        <f t="shared" si="11"/>
        <v>0</v>
      </c>
    </row>
    <row r="152" spans="1:21" x14ac:dyDescent="0.25">
      <c r="A152" t="s">
        <v>518</v>
      </c>
      <c r="B152" t="s">
        <v>17</v>
      </c>
      <c r="C152" t="s">
        <v>521</v>
      </c>
      <c r="D152">
        <v>6</v>
      </c>
      <c r="E152" t="s">
        <v>522</v>
      </c>
      <c r="F152" t="s">
        <v>42</v>
      </c>
      <c r="G152">
        <v>4</v>
      </c>
      <c r="H152" t="s">
        <v>399</v>
      </c>
      <c r="I152" t="s">
        <v>90</v>
      </c>
      <c r="J152">
        <v>3</v>
      </c>
      <c r="K152" t="s">
        <v>523</v>
      </c>
      <c r="L152" t="s">
        <v>57</v>
      </c>
      <c r="M152">
        <v>1</v>
      </c>
      <c r="N152">
        <v>1</v>
      </c>
      <c r="O152">
        <v>0</v>
      </c>
      <c r="P152">
        <v>45</v>
      </c>
      <c r="Q152">
        <v>153.5</v>
      </c>
      <c r="R152">
        <f t="shared" si="8"/>
        <v>0</v>
      </c>
      <c r="S152">
        <f t="shared" si="9"/>
        <v>0</v>
      </c>
      <c r="T152">
        <f t="shared" si="10"/>
        <v>0</v>
      </c>
      <c r="U152">
        <f t="shared" si="11"/>
        <v>0</v>
      </c>
    </row>
    <row r="153" spans="1:21" x14ac:dyDescent="0.25">
      <c r="A153" t="s">
        <v>518</v>
      </c>
      <c r="B153" t="s">
        <v>23</v>
      </c>
      <c r="C153" t="s">
        <v>521</v>
      </c>
      <c r="D153">
        <v>6</v>
      </c>
      <c r="E153" t="s">
        <v>524</v>
      </c>
      <c r="F153" t="s">
        <v>74</v>
      </c>
      <c r="G153">
        <v>12</v>
      </c>
      <c r="H153" t="s">
        <v>395</v>
      </c>
      <c r="I153" t="s">
        <v>90</v>
      </c>
      <c r="J153">
        <v>8</v>
      </c>
      <c r="K153" t="s">
        <v>525</v>
      </c>
      <c r="L153" t="s">
        <v>170</v>
      </c>
      <c r="M153">
        <v>0</v>
      </c>
      <c r="N153">
        <v>1</v>
      </c>
      <c r="O153">
        <v>1</v>
      </c>
      <c r="P153">
        <v>103.5</v>
      </c>
      <c r="Q153">
        <v>428</v>
      </c>
      <c r="R153">
        <f t="shared" si="8"/>
        <v>0</v>
      </c>
      <c r="S153">
        <f t="shared" si="9"/>
        <v>0</v>
      </c>
      <c r="T153">
        <f t="shared" si="10"/>
        <v>0</v>
      </c>
      <c r="U153">
        <f t="shared" si="11"/>
        <v>0</v>
      </c>
    </row>
    <row r="154" spans="1:21" x14ac:dyDescent="0.25">
      <c r="A154" t="s">
        <v>518</v>
      </c>
      <c r="B154" t="s">
        <v>31</v>
      </c>
      <c r="C154" t="s">
        <v>526</v>
      </c>
      <c r="D154">
        <v>12</v>
      </c>
      <c r="E154" t="s">
        <v>168</v>
      </c>
      <c r="F154" t="s">
        <v>22</v>
      </c>
      <c r="G154">
        <v>9</v>
      </c>
      <c r="H154" t="s">
        <v>306</v>
      </c>
      <c r="I154" t="s">
        <v>12</v>
      </c>
      <c r="J154">
        <v>8</v>
      </c>
      <c r="K154" t="s">
        <v>527</v>
      </c>
      <c r="L154" t="s">
        <v>90</v>
      </c>
      <c r="M154">
        <v>0</v>
      </c>
      <c r="N154">
        <v>1</v>
      </c>
      <c r="O154">
        <v>1</v>
      </c>
      <c r="P154">
        <v>34.5</v>
      </c>
      <c r="Q154">
        <v>70.5</v>
      </c>
      <c r="R154">
        <f t="shared" si="8"/>
        <v>70.5</v>
      </c>
      <c r="S154">
        <f t="shared" si="9"/>
        <v>70.5</v>
      </c>
      <c r="T154">
        <f t="shared" si="10"/>
        <v>0</v>
      </c>
      <c r="U154">
        <f t="shared" si="11"/>
        <v>0</v>
      </c>
    </row>
    <row r="155" spans="1:21" x14ac:dyDescent="0.25">
      <c r="A155" t="s">
        <v>518</v>
      </c>
      <c r="B155" t="s">
        <v>37</v>
      </c>
      <c r="C155" t="s">
        <v>528</v>
      </c>
      <c r="D155">
        <v>4</v>
      </c>
      <c r="E155" t="s">
        <v>73</v>
      </c>
      <c r="F155" t="s">
        <v>74</v>
      </c>
      <c r="G155">
        <v>10</v>
      </c>
      <c r="H155" t="s">
        <v>529</v>
      </c>
      <c r="I155" t="s">
        <v>204</v>
      </c>
      <c r="J155">
        <v>6</v>
      </c>
      <c r="K155" t="s">
        <v>307</v>
      </c>
      <c r="L155" t="s">
        <v>77</v>
      </c>
      <c r="M155">
        <v>1</v>
      </c>
      <c r="N155">
        <v>0</v>
      </c>
      <c r="O155">
        <v>1</v>
      </c>
      <c r="P155">
        <v>216.5</v>
      </c>
      <c r="Q155">
        <v>1886</v>
      </c>
      <c r="R155">
        <f t="shared" si="8"/>
        <v>0</v>
      </c>
      <c r="S155">
        <f t="shared" si="9"/>
        <v>0</v>
      </c>
      <c r="T155">
        <f t="shared" si="10"/>
        <v>0</v>
      </c>
      <c r="U155">
        <f t="shared" si="11"/>
        <v>0</v>
      </c>
    </row>
    <row r="156" spans="1:21" x14ac:dyDescent="0.25">
      <c r="A156" t="s">
        <v>518</v>
      </c>
      <c r="B156" t="s">
        <v>43</v>
      </c>
      <c r="C156" t="s">
        <v>530</v>
      </c>
      <c r="D156">
        <v>5</v>
      </c>
      <c r="E156" t="s">
        <v>531</v>
      </c>
      <c r="F156" t="s">
        <v>30</v>
      </c>
      <c r="G156">
        <v>12</v>
      </c>
      <c r="H156" t="s">
        <v>532</v>
      </c>
      <c r="I156" t="s">
        <v>22</v>
      </c>
      <c r="J156">
        <v>2</v>
      </c>
      <c r="K156" t="s">
        <v>533</v>
      </c>
      <c r="L156" t="s">
        <v>90</v>
      </c>
      <c r="M156">
        <v>0</v>
      </c>
      <c r="N156">
        <v>1</v>
      </c>
      <c r="O156">
        <v>1</v>
      </c>
      <c r="P156">
        <v>125</v>
      </c>
      <c r="Q156">
        <v>360</v>
      </c>
      <c r="R156">
        <f t="shared" si="8"/>
        <v>0</v>
      </c>
      <c r="S156">
        <f t="shared" si="9"/>
        <v>360</v>
      </c>
      <c r="T156">
        <f t="shared" si="10"/>
        <v>0</v>
      </c>
      <c r="U156">
        <f t="shared" si="11"/>
        <v>0</v>
      </c>
    </row>
    <row r="157" spans="1:21" x14ac:dyDescent="0.25">
      <c r="A157" t="s">
        <v>518</v>
      </c>
      <c r="B157" t="s">
        <v>48</v>
      </c>
      <c r="C157" t="s">
        <v>534</v>
      </c>
      <c r="D157">
        <v>5</v>
      </c>
      <c r="E157" t="s">
        <v>535</v>
      </c>
      <c r="F157" t="s">
        <v>12</v>
      </c>
      <c r="G157">
        <v>6</v>
      </c>
      <c r="H157" t="s">
        <v>536</v>
      </c>
      <c r="I157" t="s">
        <v>57</v>
      </c>
      <c r="J157">
        <v>2</v>
      </c>
      <c r="K157" t="s">
        <v>142</v>
      </c>
      <c r="L157" t="s">
        <v>30</v>
      </c>
      <c r="M157">
        <v>0</v>
      </c>
      <c r="N157">
        <v>2</v>
      </c>
      <c r="O157">
        <v>0</v>
      </c>
      <c r="P157">
        <v>24</v>
      </c>
      <c r="Q157">
        <v>74.5</v>
      </c>
      <c r="R157">
        <f t="shared" si="8"/>
        <v>74.5</v>
      </c>
      <c r="S157">
        <f t="shared" si="9"/>
        <v>0</v>
      </c>
      <c r="T157">
        <f t="shared" si="10"/>
        <v>74.5</v>
      </c>
      <c r="U157">
        <f t="shared" si="11"/>
        <v>0</v>
      </c>
    </row>
    <row r="158" spans="1:21" x14ac:dyDescent="0.25">
      <c r="A158" t="s">
        <v>518</v>
      </c>
      <c r="B158" t="s">
        <v>54</v>
      </c>
      <c r="C158" t="s">
        <v>537</v>
      </c>
      <c r="D158">
        <v>5</v>
      </c>
      <c r="E158" t="s">
        <v>281</v>
      </c>
      <c r="F158" t="s">
        <v>12</v>
      </c>
      <c r="G158">
        <v>7</v>
      </c>
      <c r="H158" t="s">
        <v>85</v>
      </c>
      <c r="I158" t="s">
        <v>47</v>
      </c>
      <c r="J158">
        <v>1</v>
      </c>
      <c r="K158" t="s">
        <v>538</v>
      </c>
      <c r="L158" t="s">
        <v>14</v>
      </c>
      <c r="M158">
        <v>0</v>
      </c>
      <c r="N158">
        <v>2</v>
      </c>
      <c r="O158">
        <v>0</v>
      </c>
      <c r="P158">
        <v>17.5</v>
      </c>
      <c r="Q158">
        <v>211.5</v>
      </c>
      <c r="R158">
        <f t="shared" si="8"/>
        <v>211.5</v>
      </c>
      <c r="S158">
        <f t="shared" si="9"/>
        <v>0</v>
      </c>
      <c r="T158">
        <f t="shared" si="10"/>
        <v>0</v>
      </c>
      <c r="U158">
        <f t="shared" si="11"/>
        <v>0</v>
      </c>
    </row>
    <row r="159" spans="1:21" x14ac:dyDescent="0.25">
      <c r="A159" t="s">
        <v>518</v>
      </c>
      <c r="B159" t="s">
        <v>60</v>
      </c>
      <c r="C159" t="s">
        <v>539</v>
      </c>
      <c r="D159">
        <v>4</v>
      </c>
      <c r="E159" t="s">
        <v>540</v>
      </c>
      <c r="F159" t="s">
        <v>57</v>
      </c>
      <c r="G159">
        <v>7</v>
      </c>
      <c r="H159" t="s">
        <v>301</v>
      </c>
      <c r="I159" t="s">
        <v>14</v>
      </c>
      <c r="J159">
        <v>11</v>
      </c>
      <c r="K159" t="s">
        <v>541</v>
      </c>
      <c r="L159" t="s">
        <v>170</v>
      </c>
      <c r="M159">
        <v>1</v>
      </c>
      <c r="N159">
        <v>1</v>
      </c>
      <c r="O159">
        <v>0</v>
      </c>
      <c r="P159">
        <v>112.5</v>
      </c>
      <c r="Q159">
        <v>683.5</v>
      </c>
      <c r="R159">
        <f t="shared" si="8"/>
        <v>0</v>
      </c>
      <c r="S159">
        <f t="shared" si="9"/>
        <v>0</v>
      </c>
      <c r="T159">
        <f t="shared" si="10"/>
        <v>683.5</v>
      </c>
      <c r="U159">
        <f t="shared" si="11"/>
        <v>0</v>
      </c>
    </row>
    <row r="160" spans="1:21" x14ac:dyDescent="0.25">
      <c r="A160" t="s">
        <v>542</v>
      </c>
      <c r="B160" t="s">
        <v>9</v>
      </c>
      <c r="C160" t="s">
        <v>543</v>
      </c>
      <c r="D160">
        <v>10</v>
      </c>
      <c r="E160" t="s">
        <v>544</v>
      </c>
      <c r="F160" t="s">
        <v>16</v>
      </c>
      <c r="G160">
        <v>14</v>
      </c>
      <c r="H160" t="s">
        <v>545</v>
      </c>
      <c r="I160" t="s">
        <v>36</v>
      </c>
      <c r="J160">
        <v>6</v>
      </c>
      <c r="K160" t="s">
        <v>546</v>
      </c>
      <c r="L160" t="s">
        <v>42</v>
      </c>
      <c r="M160">
        <v>0</v>
      </c>
      <c r="N160">
        <v>0</v>
      </c>
      <c r="O160">
        <v>2</v>
      </c>
      <c r="P160">
        <v>14.5</v>
      </c>
      <c r="Q160">
        <v>53.5</v>
      </c>
      <c r="R160">
        <f t="shared" si="8"/>
        <v>0</v>
      </c>
      <c r="S160">
        <f t="shared" si="9"/>
        <v>0</v>
      </c>
      <c r="T160">
        <f t="shared" si="10"/>
        <v>0</v>
      </c>
      <c r="U160">
        <f t="shared" si="11"/>
        <v>53.5</v>
      </c>
    </row>
    <row r="161" spans="1:21" x14ac:dyDescent="0.25">
      <c r="A161" t="s">
        <v>542</v>
      </c>
      <c r="B161" t="s">
        <v>17</v>
      </c>
      <c r="C161" t="s">
        <v>547</v>
      </c>
      <c r="D161">
        <v>6</v>
      </c>
      <c r="E161" t="s">
        <v>248</v>
      </c>
      <c r="F161" t="s">
        <v>12</v>
      </c>
      <c r="G161">
        <v>8</v>
      </c>
      <c r="H161" t="s">
        <v>548</v>
      </c>
      <c r="I161" t="s">
        <v>98</v>
      </c>
      <c r="J161">
        <v>14</v>
      </c>
      <c r="K161" t="s">
        <v>549</v>
      </c>
      <c r="L161" t="s">
        <v>170</v>
      </c>
      <c r="M161">
        <v>0</v>
      </c>
      <c r="N161">
        <v>2</v>
      </c>
      <c r="O161">
        <v>0</v>
      </c>
      <c r="P161">
        <v>36.5</v>
      </c>
      <c r="Q161">
        <v>171.5</v>
      </c>
      <c r="R161">
        <f t="shared" si="8"/>
        <v>171.5</v>
      </c>
      <c r="S161">
        <f t="shared" si="9"/>
        <v>0</v>
      </c>
      <c r="T161">
        <f t="shared" si="10"/>
        <v>0</v>
      </c>
      <c r="U161">
        <f t="shared" si="11"/>
        <v>0</v>
      </c>
    </row>
    <row r="162" spans="1:21" x14ac:dyDescent="0.25">
      <c r="A162" t="s">
        <v>542</v>
      </c>
      <c r="B162" t="s">
        <v>23</v>
      </c>
      <c r="C162" t="s">
        <v>550</v>
      </c>
      <c r="D162">
        <v>5</v>
      </c>
      <c r="E162" t="s">
        <v>551</v>
      </c>
      <c r="F162" t="s">
        <v>42</v>
      </c>
      <c r="G162">
        <v>8</v>
      </c>
      <c r="H162" t="s">
        <v>552</v>
      </c>
      <c r="I162" t="s">
        <v>12</v>
      </c>
      <c r="J162">
        <v>10</v>
      </c>
      <c r="K162" t="s">
        <v>553</v>
      </c>
      <c r="L162" t="s">
        <v>30</v>
      </c>
      <c r="M162">
        <v>0</v>
      </c>
      <c r="N162">
        <v>2</v>
      </c>
      <c r="O162">
        <v>0</v>
      </c>
      <c r="P162">
        <v>43.5</v>
      </c>
      <c r="Q162">
        <v>79.5</v>
      </c>
      <c r="R162">
        <f t="shared" si="8"/>
        <v>79.5</v>
      </c>
      <c r="S162">
        <f t="shared" si="9"/>
        <v>0</v>
      </c>
      <c r="T162">
        <f t="shared" si="10"/>
        <v>0</v>
      </c>
      <c r="U162">
        <f t="shared" si="11"/>
        <v>0</v>
      </c>
    </row>
    <row r="163" spans="1:21" x14ac:dyDescent="0.25">
      <c r="A163" t="s">
        <v>542</v>
      </c>
      <c r="B163" t="s">
        <v>31</v>
      </c>
      <c r="C163" t="s">
        <v>554</v>
      </c>
      <c r="D163">
        <v>6</v>
      </c>
      <c r="E163" t="s">
        <v>186</v>
      </c>
      <c r="F163" t="s">
        <v>22</v>
      </c>
      <c r="G163">
        <v>5</v>
      </c>
      <c r="H163" t="s">
        <v>555</v>
      </c>
      <c r="I163" t="s">
        <v>12</v>
      </c>
      <c r="J163">
        <v>2</v>
      </c>
      <c r="K163" t="s">
        <v>556</v>
      </c>
      <c r="L163" t="s">
        <v>42</v>
      </c>
      <c r="M163">
        <v>0</v>
      </c>
      <c r="N163">
        <v>2</v>
      </c>
      <c r="O163">
        <v>0</v>
      </c>
      <c r="P163">
        <v>22</v>
      </c>
      <c r="Q163">
        <v>68.5</v>
      </c>
      <c r="R163">
        <f t="shared" si="8"/>
        <v>68.5</v>
      </c>
      <c r="S163">
        <f t="shared" si="9"/>
        <v>68.5</v>
      </c>
      <c r="T163">
        <f t="shared" si="10"/>
        <v>0</v>
      </c>
      <c r="U163">
        <f t="shared" si="11"/>
        <v>0</v>
      </c>
    </row>
    <row r="164" spans="1:21" x14ac:dyDescent="0.25">
      <c r="A164" t="s">
        <v>542</v>
      </c>
      <c r="B164" t="s">
        <v>37</v>
      </c>
      <c r="C164" t="s">
        <v>557</v>
      </c>
      <c r="D164">
        <v>13</v>
      </c>
      <c r="E164" t="s">
        <v>39</v>
      </c>
      <c r="F164" t="s">
        <v>26</v>
      </c>
      <c r="G164">
        <v>8</v>
      </c>
      <c r="H164" t="s">
        <v>376</v>
      </c>
      <c r="I164" t="s">
        <v>77</v>
      </c>
      <c r="J164">
        <v>6</v>
      </c>
      <c r="K164" t="s">
        <v>558</v>
      </c>
      <c r="L164" t="s">
        <v>167</v>
      </c>
      <c r="M164">
        <v>0</v>
      </c>
      <c r="N164">
        <v>1</v>
      </c>
      <c r="O164">
        <v>1</v>
      </c>
      <c r="P164">
        <v>167.5</v>
      </c>
      <c r="Q164">
        <v>733.5</v>
      </c>
      <c r="R164">
        <f t="shared" si="8"/>
        <v>0</v>
      </c>
      <c r="S164">
        <f t="shared" si="9"/>
        <v>0</v>
      </c>
      <c r="T164">
        <f t="shared" si="10"/>
        <v>0</v>
      </c>
      <c r="U164">
        <f t="shared" si="11"/>
        <v>0</v>
      </c>
    </row>
    <row r="165" spans="1:21" x14ac:dyDescent="0.25">
      <c r="A165" t="s">
        <v>542</v>
      </c>
      <c r="B165" t="s">
        <v>43</v>
      </c>
      <c r="C165" t="s">
        <v>559</v>
      </c>
      <c r="D165">
        <v>4</v>
      </c>
      <c r="E165" t="s">
        <v>419</v>
      </c>
      <c r="F165" t="s">
        <v>12</v>
      </c>
      <c r="G165">
        <v>14</v>
      </c>
      <c r="H165" t="s">
        <v>560</v>
      </c>
      <c r="I165" t="s">
        <v>26</v>
      </c>
      <c r="J165">
        <v>6</v>
      </c>
      <c r="K165" t="s">
        <v>384</v>
      </c>
      <c r="L165" t="s">
        <v>22</v>
      </c>
      <c r="M165">
        <v>1</v>
      </c>
      <c r="N165">
        <v>0</v>
      </c>
      <c r="O165">
        <v>1</v>
      </c>
      <c r="P165">
        <v>49.5</v>
      </c>
      <c r="Q165">
        <v>88.5</v>
      </c>
      <c r="R165">
        <f t="shared" si="8"/>
        <v>88.5</v>
      </c>
      <c r="S165">
        <f t="shared" si="9"/>
        <v>0</v>
      </c>
      <c r="T165">
        <f t="shared" si="10"/>
        <v>0</v>
      </c>
      <c r="U165">
        <f t="shared" si="11"/>
        <v>0</v>
      </c>
    </row>
    <row r="166" spans="1:21" x14ac:dyDescent="0.25">
      <c r="A166" t="s">
        <v>542</v>
      </c>
      <c r="B166" t="s">
        <v>48</v>
      </c>
      <c r="C166" t="s">
        <v>561</v>
      </c>
      <c r="D166">
        <v>8</v>
      </c>
      <c r="E166" t="s">
        <v>440</v>
      </c>
      <c r="F166" t="s">
        <v>12</v>
      </c>
      <c r="G166">
        <v>5</v>
      </c>
      <c r="H166" t="s">
        <v>562</v>
      </c>
      <c r="I166" t="s">
        <v>90</v>
      </c>
      <c r="J166">
        <v>9</v>
      </c>
      <c r="K166" t="s">
        <v>427</v>
      </c>
      <c r="L166" t="s">
        <v>16</v>
      </c>
      <c r="M166">
        <v>0</v>
      </c>
      <c r="N166">
        <v>2</v>
      </c>
      <c r="O166">
        <v>0</v>
      </c>
      <c r="P166">
        <v>41.5</v>
      </c>
      <c r="Q166">
        <v>290</v>
      </c>
      <c r="R166">
        <f t="shared" si="8"/>
        <v>290</v>
      </c>
      <c r="S166">
        <f t="shared" si="9"/>
        <v>0</v>
      </c>
      <c r="T166">
        <f t="shared" si="10"/>
        <v>0</v>
      </c>
      <c r="U166">
        <f t="shared" si="11"/>
        <v>0</v>
      </c>
    </row>
    <row r="167" spans="1:21" x14ac:dyDescent="0.25">
      <c r="A167" t="s">
        <v>542</v>
      </c>
      <c r="B167" t="s">
        <v>54</v>
      </c>
      <c r="C167" t="s">
        <v>563</v>
      </c>
      <c r="D167">
        <v>6</v>
      </c>
      <c r="E167" t="s">
        <v>466</v>
      </c>
      <c r="F167" t="s">
        <v>16</v>
      </c>
      <c r="G167">
        <v>12</v>
      </c>
      <c r="H167" t="s">
        <v>185</v>
      </c>
      <c r="I167" t="s">
        <v>564</v>
      </c>
      <c r="J167">
        <v>5</v>
      </c>
      <c r="K167" t="s">
        <v>70</v>
      </c>
      <c r="L167" t="s">
        <v>26</v>
      </c>
      <c r="M167">
        <v>0</v>
      </c>
      <c r="N167">
        <v>1</v>
      </c>
      <c r="O167">
        <v>1</v>
      </c>
      <c r="P167">
        <v>51.5</v>
      </c>
      <c r="Q167">
        <v>203</v>
      </c>
      <c r="R167">
        <f t="shared" si="8"/>
        <v>0</v>
      </c>
      <c r="S167">
        <f t="shared" si="9"/>
        <v>0</v>
      </c>
      <c r="T167">
        <f t="shared" si="10"/>
        <v>0</v>
      </c>
      <c r="U167">
        <f t="shared" si="11"/>
        <v>203</v>
      </c>
    </row>
    <row r="168" spans="1:21" x14ac:dyDescent="0.25">
      <c r="A168" t="s">
        <v>542</v>
      </c>
      <c r="B168" t="s">
        <v>60</v>
      </c>
      <c r="C168" t="s">
        <v>565</v>
      </c>
      <c r="D168">
        <v>9</v>
      </c>
      <c r="E168" t="s">
        <v>566</v>
      </c>
      <c r="F168" t="s">
        <v>90</v>
      </c>
      <c r="G168">
        <v>12</v>
      </c>
      <c r="H168" t="s">
        <v>110</v>
      </c>
      <c r="I168" t="s">
        <v>16</v>
      </c>
      <c r="J168">
        <v>7</v>
      </c>
      <c r="K168" t="s">
        <v>567</v>
      </c>
      <c r="L168" t="s">
        <v>77</v>
      </c>
      <c r="M168">
        <v>0</v>
      </c>
      <c r="N168">
        <v>1</v>
      </c>
      <c r="O168">
        <v>1</v>
      </c>
      <c r="P168">
        <v>54.5</v>
      </c>
      <c r="Q168">
        <v>374.5</v>
      </c>
      <c r="R168">
        <f t="shared" si="8"/>
        <v>0</v>
      </c>
      <c r="S168">
        <f t="shared" si="9"/>
        <v>0</v>
      </c>
      <c r="T168">
        <f t="shared" si="10"/>
        <v>0</v>
      </c>
      <c r="U168">
        <f t="shared" si="11"/>
        <v>374.5</v>
      </c>
    </row>
    <row r="169" spans="1:21" x14ac:dyDescent="0.25">
      <c r="A169" t="s">
        <v>542</v>
      </c>
      <c r="B169" t="s">
        <v>66</v>
      </c>
      <c r="C169" t="s">
        <v>568</v>
      </c>
      <c r="D169">
        <v>13</v>
      </c>
      <c r="E169" t="s">
        <v>58</v>
      </c>
      <c r="F169" t="s">
        <v>22</v>
      </c>
      <c r="G169">
        <v>12</v>
      </c>
      <c r="H169" t="s">
        <v>195</v>
      </c>
      <c r="I169" t="s">
        <v>90</v>
      </c>
      <c r="J169">
        <v>4</v>
      </c>
      <c r="K169" t="s">
        <v>569</v>
      </c>
      <c r="L169" t="s">
        <v>77</v>
      </c>
      <c r="M169">
        <v>0</v>
      </c>
      <c r="N169">
        <v>0</v>
      </c>
      <c r="O169">
        <v>2</v>
      </c>
      <c r="P169">
        <v>68.5</v>
      </c>
      <c r="Q169">
        <v>98</v>
      </c>
      <c r="R169">
        <f t="shared" si="8"/>
        <v>0</v>
      </c>
      <c r="S169">
        <f t="shared" si="9"/>
        <v>98</v>
      </c>
      <c r="T169">
        <f t="shared" si="10"/>
        <v>0</v>
      </c>
      <c r="U169">
        <f t="shared" si="11"/>
        <v>0</v>
      </c>
    </row>
    <row r="170" spans="1:21" x14ac:dyDescent="0.25">
      <c r="A170" t="s">
        <v>570</v>
      </c>
      <c r="B170" t="s">
        <v>9</v>
      </c>
      <c r="C170" t="s">
        <v>571</v>
      </c>
      <c r="D170">
        <v>3</v>
      </c>
      <c r="E170" t="s">
        <v>572</v>
      </c>
      <c r="F170" t="s">
        <v>57</v>
      </c>
      <c r="G170">
        <v>9</v>
      </c>
      <c r="H170" t="s">
        <v>122</v>
      </c>
      <c r="I170" t="s">
        <v>22</v>
      </c>
      <c r="J170">
        <v>5</v>
      </c>
      <c r="K170" t="s">
        <v>284</v>
      </c>
      <c r="L170" t="s">
        <v>42</v>
      </c>
      <c r="M170">
        <v>1</v>
      </c>
      <c r="N170">
        <v>1</v>
      </c>
      <c r="O170">
        <v>0</v>
      </c>
      <c r="P170">
        <v>87</v>
      </c>
      <c r="Q170">
        <v>124.5</v>
      </c>
      <c r="R170">
        <f t="shared" si="8"/>
        <v>0</v>
      </c>
      <c r="S170">
        <f t="shared" si="9"/>
        <v>124.5</v>
      </c>
      <c r="T170">
        <f t="shared" si="10"/>
        <v>124.5</v>
      </c>
      <c r="U170">
        <f t="shared" si="11"/>
        <v>0</v>
      </c>
    </row>
    <row r="171" spans="1:21" x14ac:dyDescent="0.25">
      <c r="A171" t="s">
        <v>570</v>
      </c>
      <c r="B171" t="s">
        <v>17</v>
      </c>
      <c r="C171" t="s">
        <v>571</v>
      </c>
      <c r="D171">
        <v>1</v>
      </c>
      <c r="E171" t="s">
        <v>343</v>
      </c>
      <c r="F171" t="s">
        <v>57</v>
      </c>
      <c r="G171">
        <v>2</v>
      </c>
      <c r="H171" t="s">
        <v>573</v>
      </c>
      <c r="I171" t="s">
        <v>74</v>
      </c>
      <c r="J171">
        <v>11</v>
      </c>
      <c r="K171" t="s">
        <v>574</v>
      </c>
      <c r="L171" t="s">
        <v>98</v>
      </c>
      <c r="M171">
        <v>2</v>
      </c>
      <c r="N171">
        <v>0</v>
      </c>
      <c r="O171">
        <v>0</v>
      </c>
      <c r="P171">
        <v>54</v>
      </c>
      <c r="Q171">
        <v>213</v>
      </c>
      <c r="R171">
        <f t="shared" si="8"/>
        <v>0</v>
      </c>
      <c r="S171">
        <f t="shared" si="9"/>
        <v>0</v>
      </c>
      <c r="T171">
        <f t="shared" si="10"/>
        <v>213</v>
      </c>
      <c r="U171">
        <f t="shared" si="11"/>
        <v>0</v>
      </c>
    </row>
    <row r="172" spans="1:21" x14ac:dyDescent="0.25">
      <c r="A172" t="s">
        <v>570</v>
      </c>
      <c r="B172" t="s">
        <v>23</v>
      </c>
      <c r="C172" t="s">
        <v>575</v>
      </c>
      <c r="D172">
        <v>3</v>
      </c>
      <c r="E172" t="s">
        <v>576</v>
      </c>
      <c r="F172" t="s">
        <v>77</v>
      </c>
      <c r="G172">
        <v>10</v>
      </c>
      <c r="H172" t="s">
        <v>577</v>
      </c>
      <c r="I172" t="s">
        <v>74</v>
      </c>
      <c r="J172">
        <v>8</v>
      </c>
      <c r="K172" t="s">
        <v>92</v>
      </c>
      <c r="L172" t="s">
        <v>22</v>
      </c>
      <c r="M172">
        <v>1</v>
      </c>
      <c r="N172">
        <v>0</v>
      </c>
      <c r="O172">
        <v>1</v>
      </c>
      <c r="P172">
        <v>57</v>
      </c>
      <c r="Q172">
        <v>333</v>
      </c>
      <c r="R172">
        <f t="shared" si="8"/>
        <v>0</v>
      </c>
      <c r="S172">
        <f t="shared" si="9"/>
        <v>0</v>
      </c>
      <c r="T172">
        <f t="shared" si="10"/>
        <v>0</v>
      </c>
      <c r="U172">
        <f t="shared" si="11"/>
        <v>0</v>
      </c>
    </row>
    <row r="173" spans="1:21" x14ac:dyDescent="0.25">
      <c r="A173" t="s">
        <v>570</v>
      </c>
      <c r="B173" t="s">
        <v>31</v>
      </c>
      <c r="C173" t="s">
        <v>578</v>
      </c>
      <c r="D173">
        <v>7</v>
      </c>
      <c r="E173" t="s">
        <v>162</v>
      </c>
      <c r="F173" t="s">
        <v>16</v>
      </c>
      <c r="G173">
        <v>9</v>
      </c>
      <c r="H173" t="s">
        <v>127</v>
      </c>
      <c r="I173" t="s">
        <v>98</v>
      </c>
      <c r="J173">
        <v>12</v>
      </c>
      <c r="K173" t="s">
        <v>397</v>
      </c>
      <c r="L173" t="s">
        <v>57</v>
      </c>
      <c r="M173">
        <v>0</v>
      </c>
      <c r="N173">
        <v>2</v>
      </c>
      <c r="O173">
        <v>0</v>
      </c>
      <c r="P173">
        <v>44</v>
      </c>
      <c r="Q173">
        <v>206</v>
      </c>
      <c r="R173">
        <f t="shared" si="8"/>
        <v>0</v>
      </c>
      <c r="S173">
        <f t="shared" si="9"/>
        <v>0</v>
      </c>
      <c r="T173">
        <f t="shared" si="10"/>
        <v>0</v>
      </c>
      <c r="U173">
        <f t="shared" si="11"/>
        <v>206</v>
      </c>
    </row>
    <row r="174" spans="1:21" x14ac:dyDescent="0.25">
      <c r="A174" t="s">
        <v>570</v>
      </c>
      <c r="B174" t="s">
        <v>37</v>
      </c>
      <c r="C174" t="s">
        <v>575</v>
      </c>
      <c r="D174">
        <v>5</v>
      </c>
      <c r="E174" t="s">
        <v>579</v>
      </c>
      <c r="F174" t="s">
        <v>22</v>
      </c>
      <c r="G174">
        <v>11</v>
      </c>
      <c r="H174" t="s">
        <v>580</v>
      </c>
      <c r="I174" t="s">
        <v>564</v>
      </c>
      <c r="J174">
        <v>4</v>
      </c>
      <c r="K174" t="s">
        <v>581</v>
      </c>
      <c r="L174" t="s">
        <v>90</v>
      </c>
      <c r="M174">
        <v>0</v>
      </c>
      <c r="N174">
        <v>1</v>
      </c>
      <c r="O174">
        <v>1</v>
      </c>
      <c r="P174">
        <v>147</v>
      </c>
      <c r="Q174">
        <v>641.5</v>
      </c>
      <c r="R174">
        <f t="shared" si="8"/>
        <v>0</v>
      </c>
      <c r="S174">
        <f t="shared" si="9"/>
        <v>641.5</v>
      </c>
      <c r="T174">
        <f t="shared" si="10"/>
        <v>0</v>
      </c>
      <c r="U174">
        <f t="shared" si="11"/>
        <v>0</v>
      </c>
    </row>
    <row r="175" spans="1:21" x14ac:dyDescent="0.25">
      <c r="A175" t="s">
        <v>570</v>
      </c>
      <c r="B175" t="s">
        <v>43</v>
      </c>
      <c r="C175" t="s">
        <v>582</v>
      </c>
      <c r="D175">
        <v>7</v>
      </c>
      <c r="E175" t="s">
        <v>583</v>
      </c>
      <c r="F175" t="s">
        <v>98</v>
      </c>
      <c r="G175">
        <v>3</v>
      </c>
      <c r="H175" t="s">
        <v>236</v>
      </c>
      <c r="I175" t="s">
        <v>57</v>
      </c>
      <c r="J175">
        <v>2</v>
      </c>
      <c r="K175" t="s">
        <v>299</v>
      </c>
      <c r="L175" t="s">
        <v>26</v>
      </c>
      <c r="M175">
        <v>1</v>
      </c>
      <c r="N175">
        <v>1</v>
      </c>
      <c r="O175">
        <v>0</v>
      </c>
      <c r="P175">
        <v>61.5</v>
      </c>
      <c r="Q175">
        <v>183.5</v>
      </c>
      <c r="R175">
        <f t="shared" si="8"/>
        <v>0</v>
      </c>
      <c r="S175">
        <f t="shared" si="9"/>
        <v>0</v>
      </c>
      <c r="T175">
        <f t="shared" si="10"/>
        <v>183.5</v>
      </c>
      <c r="U175">
        <f t="shared" si="11"/>
        <v>0</v>
      </c>
    </row>
    <row r="176" spans="1:21" x14ac:dyDescent="0.25">
      <c r="A176" t="s">
        <v>570</v>
      </c>
      <c r="B176" t="s">
        <v>48</v>
      </c>
      <c r="C176" t="s">
        <v>584</v>
      </c>
      <c r="D176">
        <v>4</v>
      </c>
      <c r="E176" t="s">
        <v>241</v>
      </c>
      <c r="F176" t="s">
        <v>98</v>
      </c>
      <c r="G176">
        <v>3</v>
      </c>
      <c r="H176" t="s">
        <v>300</v>
      </c>
      <c r="I176" t="s">
        <v>57</v>
      </c>
      <c r="J176">
        <v>6</v>
      </c>
      <c r="K176" t="s">
        <v>134</v>
      </c>
      <c r="L176" t="s">
        <v>74</v>
      </c>
      <c r="M176">
        <v>2</v>
      </c>
      <c r="N176">
        <v>0</v>
      </c>
      <c r="O176">
        <v>0</v>
      </c>
      <c r="P176">
        <v>44.5</v>
      </c>
      <c r="Q176">
        <v>285</v>
      </c>
      <c r="R176">
        <f t="shared" si="8"/>
        <v>0</v>
      </c>
      <c r="S176">
        <f t="shared" si="9"/>
        <v>0</v>
      </c>
      <c r="T176">
        <f t="shared" si="10"/>
        <v>285</v>
      </c>
      <c r="U176">
        <f t="shared" si="11"/>
        <v>0</v>
      </c>
    </row>
    <row r="177" spans="1:21" x14ac:dyDescent="0.25">
      <c r="A177" t="s">
        <v>570</v>
      </c>
      <c r="B177" t="s">
        <v>54</v>
      </c>
      <c r="C177" t="s">
        <v>585</v>
      </c>
      <c r="D177">
        <v>8</v>
      </c>
      <c r="E177" t="s">
        <v>586</v>
      </c>
      <c r="F177" t="s">
        <v>26</v>
      </c>
      <c r="G177">
        <v>9</v>
      </c>
      <c r="H177" t="s">
        <v>146</v>
      </c>
      <c r="I177" t="s">
        <v>564</v>
      </c>
      <c r="J177">
        <v>6</v>
      </c>
      <c r="K177" t="s">
        <v>352</v>
      </c>
      <c r="L177" t="s">
        <v>143</v>
      </c>
      <c r="M177">
        <v>0</v>
      </c>
      <c r="N177">
        <v>2</v>
      </c>
      <c r="O177">
        <v>0</v>
      </c>
      <c r="P177">
        <v>49</v>
      </c>
      <c r="Q177">
        <v>161.5</v>
      </c>
      <c r="R177">
        <f t="shared" si="8"/>
        <v>0</v>
      </c>
      <c r="S177">
        <f t="shared" si="9"/>
        <v>0</v>
      </c>
      <c r="T177">
        <f t="shared" si="10"/>
        <v>0</v>
      </c>
      <c r="U177">
        <f t="shared" si="11"/>
        <v>0</v>
      </c>
    </row>
    <row r="178" spans="1:21" x14ac:dyDescent="0.25">
      <c r="A178" t="s">
        <v>570</v>
      </c>
      <c r="B178" t="s">
        <v>60</v>
      </c>
      <c r="C178" t="s">
        <v>587</v>
      </c>
      <c r="D178">
        <v>9</v>
      </c>
      <c r="E178" t="s">
        <v>588</v>
      </c>
      <c r="F178" t="s">
        <v>74</v>
      </c>
      <c r="G178">
        <v>11</v>
      </c>
      <c r="H178" t="s">
        <v>589</v>
      </c>
      <c r="I178" t="s">
        <v>63</v>
      </c>
      <c r="J178">
        <v>5</v>
      </c>
      <c r="K178" t="s">
        <v>103</v>
      </c>
      <c r="L178" t="s">
        <v>564</v>
      </c>
      <c r="M178">
        <v>0</v>
      </c>
      <c r="N178">
        <v>1</v>
      </c>
      <c r="O178">
        <v>1</v>
      </c>
      <c r="P178">
        <v>128</v>
      </c>
      <c r="Q178">
        <v>2338</v>
      </c>
      <c r="R178">
        <f t="shared" si="8"/>
        <v>0</v>
      </c>
      <c r="S178">
        <f t="shared" si="9"/>
        <v>0</v>
      </c>
      <c r="T178">
        <f t="shared" si="10"/>
        <v>0</v>
      </c>
      <c r="U178">
        <f t="shared" si="11"/>
        <v>0</v>
      </c>
    </row>
    <row r="179" spans="1:21" x14ac:dyDescent="0.25">
      <c r="A179" t="s">
        <v>590</v>
      </c>
      <c r="B179" t="s">
        <v>9</v>
      </c>
      <c r="C179" t="s">
        <v>591</v>
      </c>
      <c r="D179">
        <v>8</v>
      </c>
      <c r="E179" t="s">
        <v>184</v>
      </c>
      <c r="F179" t="s">
        <v>77</v>
      </c>
      <c r="G179">
        <v>7</v>
      </c>
      <c r="H179" t="s">
        <v>592</v>
      </c>
      <c r="I179" t="s">
        <v>16</v>
      </c>
      <c r="J179">
        <v>6</v>
      </c>
      <c r="K179" t="s">
        <v>482</v>
      </c>
      <c r="L179" t="s">
        <v>12</v>
      </c>
      <c r="M179">
        <v>0</v>
      </c>
      <c r="N179">
        <v>2</v>
      </c>
      <c r="O179">
        <v>0</v>
      </c>
      <c r="P179">
        <v>77</v>
      </c>
      <c r="Q179">
        <v>892.5</v>
      </c>
      <c r="R179">
        <f t="shared" si="8"/>
        <v>0</v>
      </c>
      <c r="S179">
        <f t="shared" si="9"/>
        <v>0</v>
      </c>
      <c r="T179">
        <f t="shared" si="10"/>
        <v>0</v>
      </c>
      <c r="U179">
        <f t="shared" si="11"/>
        <v>892.5</v>
      </c>
    </row>
    <row r="180" spans="1:21" x14ac:dyDescent="0.25">
      <c r="A180" t="s">
        <v>590</v>
      </c>
      <c r="B180" t="s">
        <v>17</v>
      </c>
      <c r="C180" t="s">
        <v>593</v>
      </c>
      <c r="D180">
        <v>10</v>
      </c>
      <c r="E180" t="s">
        <v>594</v>
      </c>
      <c r="F180" t="s">
        <v>595</v>
      </c>
      <c r="G180">
        <v>2</v>
      </c>
      <c r="H180" t="s">
        <v>422</v>
      </c>
      <c r="I180" t="s">
        <v>98</v>
      </c>
      <c r="J180">
        <v>4</v>
      </c>
      <c r="K180" t="s">
        <v>596</v>
      </c>
      <c r="L180" t="s">
        <v>16</v>
      </c>
      <c r="M180">
        <v>1</v>
      </c>
      <c r="N180">
        <v>0</v>
      </c>
      <c r="O180">
        <v>1</v>
      </c>
      <c r="P180">
        <v>125</v>
      </c>
      <c r="Q180">
        <v>337</v>
      </c>
      <c r="R180">
        <f t="shared" si="8"/>
        <v>0</v>
      </c>
      <c r="S180">
        <f t="shared" si="9"/>
        <v>0</v>
      </c>
      <c r="T180">
        <f t="shared" si="10"/>
        <v>0</v>
      </c>
      <c r="U180">
        <f t="shared" si="11"/>
        <v>0</v>
      </c>
    </row>
    <row r="181" spans="1:21" x14ac:dyDescent="0.25">
      <c r="A181" t="s">
        <v>590</v>
      </c>
      <c r="B181" t="s">
        <v>23</v>
      </c>
      <c r="C181" t="s">
        <v>597</v>
      </c>
      <c r="D181">
        <v>2</v>
      </c>
      <c r="E181" t="s">
        <v>431</v>
      </c>
      <c r="F181" t="s">
        <v>12</v>
      </c>
      <c r="G181">
        <v>4</v>
      </c>
      <c r="H181" t="s">
        <v>156</v>
      </c>
      <c r="I181" t="s">
        <v>598</v>
      </c>
      <c r="J181">
        <v>10</v>
      </c>
      <c r="K181" t="s">
        <v>599</v>
      </c>
      <c r="L181" t="s">
        <v>42</v>
      </c>
      <c r="M181">
        <v>2</v>
      </c>
      <c r="N181">
        <v>0</v>
      </c>
      <c r="O181">
        <v>0</v>
      </c>
      <c r="P181">
        <v>19</v>
      </c>
      <c r="Q181">
        <v>43.5</v>
      </c>
      <c r="R181">
        <f t="shared" si="8"/>
        <v>43.5</v>
      </c>
      <c r="S181">
        <f t="shared" si="9"/>
        <v>0</v>
      </c>
      <c r="T181">
        <f t="shared" si="10"/>
        <v>0</v>
      </c>
      <c r="U181">
        <f t="shared" si="11"/>
        <v>0</v>
      </c>
    </row>
    <row r="182" spans="1:21" x14ac:dyDescent="0.25">
      <c r="A182" t="s">
        <v>590</v>
      </c>
      <c r="B182" t="s">
        <v>31</v>
      </c>
      <c r="C182" t="s">
        <v>600</v>
      </c>
      <c r="D182">
        <v>7</v>
      </c>
      <c r="E182" t="s">
        <v>601</v>
      </c>
      <c r="F182" t="s">
        <v>12</v>
      </c>
      <c r="G182">
        <v>11</v>
      </c>
      <c r="H182" t="s">
        <v>602</v>
      </c>
      <c r="I182" t="s">
        <v>77</v>
      </c>
      <c r="J182">
        <v>6</v>
      </c>
      <c r="K182" t="s">
        <v>603</v>
      </c>
      <c r="L182" t="s">
        <v>604</v>
      </c>
      <c r="M182">
        <v>0</v>
      </c>
      <c r="N182">
        <v>1</v>
      </c>
      <c r="O182">
        <v>1</v>
      </c>
      <c r="P182">
        <v>30.5</v>
      </c>
      <c r="Q182">
        <v>183.5</v>
      </c>
      <c r="R182">
        <f t="shared" si="8"/>
        <v>183.5</v>
      </c>
      <c r="S182">
        <f t="shared" si="9"/>
        <v>0</v>
      </c>
      <c r="T182">
        <f t="shared" si="10"/>
        <v>0</v>
      </c>
      <c r="U182">
        <f t="shared" si="11"/>
        <v>0</v>
      </c>
    </row>
    <row r="183" spans="1:21" x14ac:dyDescent="0.25">
      <c r="A183" t="s">
        <v>590</v>
      </c>
      <c r="B183" t="s">
        <v>37</v>
      </c>
      <c r="C183" t="s">
        <v>605</v>
      </c>
      <c r="D183">
        <v>9</v>
      </c>
      <c r="E183" t="s">
        <v>25</v>
      </c>
      <c r="F183" t="s">
        <v>598</v>
      </c>
      <c r="G183">
        <v>8</v>
      </c>
      <c r="H183" t="s">
        <v>606</v>
      </c>
      <c r="I183" t="s">
        <v>12</v>
      </c>
      <c r="J183">
        <v>6</v>
      </c>
      <c r="K183" t="s">
        <v>46</v>
      </c>
      <c r="L183" t="s">
        <v>90</v>
      </c>
      <c r="M183">
        <v>0</v>
      </c>
      <c r="N183">
        <v>2</v>
      </c>
      <c r="O183">
        <v>0</v>
      </c>
      <c r="P183">
        <v>23</v>
      </c>
      <c r="Q183">
        <v>33</v>
      </c>
      <c r="R183">
        <f t="shared" si="8"/>
        <v>33</v>
      </c>
      <c r="S183">
        <f t="shared" si="9"/>
        <v>0</v>
      </c>
      <c r="T183">
        <f t="shared" si="10"/>
        <v>0</v>
      </c>
      <c r="U183">
        <f t="shared" si="11"/>
        <v>0</v>
      </c>
    </row>
    <row r="184" spans="1:21" x14ac:dyDescent="0.25">
      <c r="A184" t="s">
        <v>590</v>
      </c>
      <c r="B184" t="s">
        <v>43</v>
      </c>
      <c r="C184" t="s">
        <v>607</v>
      </c>
      <c r="D184">
        <v>11</v>
      </c>
      <c r="E184" t="s">
        <v>33</v>
      </c>
      <c r="F184" t="s">
        <v>12</v>
      </c>
      <c r="G184">
        <v>4</v>
      </c>
      <c r="H184" t="s">
        <v>608</v>
      </c>
      <c r="I184" t="s">
        <v>36</v>
      </c>
      <c r="J184">
        <v>12</v>
      </c>
      <c r="K184" t="s">
        <v>35</v>
      </c>
      <c r="L184" t="s">
        <v>30</v>
      </c>
      <c r="M184">
        <v>1</v>
      </c>
      <c r="N184">
        <v>0</v>
      </c>
      <c r="O184">
        <v>1</v>
      </c>
      <c r="P184">
        <v>45</v>
      </c>
      <c r="Q184">
        <v>569.5</v>
      </c>
      <c r="R184">
        <f t="shared" si="8"/>
        <v>569.5</v>
      </c>
      <c r="S184">
        <f t="shared" si="9"/>
        <v>0</v>
      </c>
      <c r="T184">
        <f t="shared" si="10"/>
        <v>0</v>
      </c>
      <c r="U184">
        <f t="shared" si="11"/>
        <v>0</v>
      </c>
    </row>
    <row r="185" spans="1:21" x14ac:dyDescent="0.25">
      <c r="A185" t="s">
        <v>590</v>
      </c>
      <c r="B185" t="s">
        <v>48</v>
      </c>
      <c r="C185" t="s">
        <v>609</v>
      </c>
      <c r="D185">
        <v>1</v>
      </c>
      <c r="E185" t="s">
        <v>610</v>
      </c>
      <c r="F185" t="s">
        <v>57</v>
      </c>
      <c r="G185">
        <v>3</v>
      </c>
      <c r="H185" t="s">
        <v>192</v>
      </c>
      <c r="I185" t="s">
        <v>12</v>
      </c>
      <c r="J185">
        <v>2</v>
      </c>
      <c r="K185" t="s">
        <v>611</v>
      </c>
      <c r="L185" t="s">
        <v>22</v>
      </c>
      <c r="M185">
        <v>2</v>
      </c>
      <c r="N185">
        <v>0</v>
      </c>
      <c r="O185">
        <v>0</v>
      </c>
      <c r="P185">
        <v>20.5</v>
      </c>
      <c r="Q185">
        <v>13</v>
      </c>
      <c r="R185">
        <f t="shared" si="8"/>
        <v>13</v>
      </c>
      <c r="S185">
        <f t="shared" si="9"/>
        <v>0</v>
      </c>
      <c r="T185">
        <f t="shared" si="10"/>
        <v>13</v>
      </c>
      <c r="U185">
        <f t="shared" si="11"/>
        <v>0</v>
      </c>
    </row>
    <row r="186" spans="1:21" x14ac:dyDescent="0.25">
      <c r="A186" t="s">
        <v>590</v>
      </c>
      <c r="B186" t="s">
        <v>54</v>
      </c>
      <c r="C186" t="s">
        <v>612</v>
      </c>
      <c r="D186">
        <v>1</v>
      </c>
      <c r="E186" t="s">
        <v>613</v>
      </c>
      <c r="F186" t="s">
        <v>598</v>
      </c>
      <c r="G186">
        <v>4</v>
      </c>
      <c r="H186" t="s">
        <v>386</v>
      </c>
      <c r="I186" t="s">
        <v>90</v>
      </c>
      <c r="J186">
        <v>6</v>
      </c>
      <c r="K186" t="s">
        <v>511</v>
      </c>
      <c r="L186" t="s">
        <v>57</v>
      </c>
      <c r="M186">
        <v>2</v>
      </c>
      <c r="N186">
        <v>0</v>
      </c>
      <c r="O186">
        <v>0</v>
      </c>
      <c r="P186">
        <v>22</v>
      </c>
      <c r="Q186">
        <v>86</v>
      </c>
      <c r="R186">
        <f t="shared" si="8"/>
        <v>0</v>
      </c>
      <c r="S186">
        <f t="shared" si="9"/>
        <v>0</v>
      </c>
      <c r="T186">
        <f t="shared" si="10"/>
        <v>0</v>
      </c>
      <c r="U186">
        <f t="shared" si="11"/>
        <v>0</v>
      </c>
    </row>
    <row r="187" spans="1:21" x14ac:dyDescent="0.25">
      <c r="A187" t="s">
        <v>590</v>
      </c>
      <c r="B187" t="s">
        <v>60</v>
      </c>
      <c r="C187" t="s">
        <v>614</v>
      </c>
      <c r="D187">
        <v>9</v>
      </c>
      <c r="E187" t="s">
        <v>50</v>
      </c>
      <c r="F187" t="s">
        <v>12</v>
      </c>
      <c r="G187">
        <v>1</v>
      </c>
      <c r="H187" t="s">
        <v>34</v>
      </c>
      <c r="I187" t="s">
        <v>16</v>
      </c>
      <c r="J187">
        <v>2</v>
      </c>
      <c r="K187" t="s">
        <v>141</v>
      </c>
      <c r="L187" t="s">
        <v>604</v>
      </c>
      <c r="M187">
        <v>1</v>
      </c>
      <c r="N187">
        <v>1</v>
      </c>
      <c r="O187">
        <v>0</v>
      </c>
      <c r="P187">
        <v>45.5</v>
      </c>
      <c r="Q187">
        <v>210.5</v>
      </c>
      <c r="R187">
        <f t="shared" si="8"/>
        <v>210.5</v>
      </c>
      <c r="S187">
        <f t="shared" si="9"/>
        <v>0</v>
      </c>
      <c r="T187">
        <f t="shared" si="10"/>
        <v>0</v>
      </c>
      <c r="U187">
        <f t="shared" si="11"/>
        <v>210.5</v>
      </c>
    </row>
    <row r="188" spans="1:21" x14ac:dyDescent="0.25">
      <c r="A188" t="s">
        <v>590</v>
      </c>
      <c r="B188" t="s">
        <v>66</v>
      </c>
      <c r="C188" t="s">
        <v>615</v>
      </c>
      <c r="D188">
        <v>9</v>
      </c>
      <c r="E188" t="s">
        <v>206</v>
      </c>
      <c r="F188" t="s">
        <v>604</v>
      </c>
      <c r="G188">
        <v>10</v>
      </c>
      <c r="H188" t="s">
        <v>616</v>
      </c>
      <c r="I188" t="s">
        <v>77</v>
      </c>
      <c r="J188">
        <v>4</v>
      </c>
      <c r="K188" t="s">
        <v>617</v>
      </c>
      <c r="L188" t="s">
        <v>618</v>
      </c>
      <c r="M188">
        <v>0</v>
      </c>
      <c r="N188">
        <v>1</v>
      </c>
      <c r="O188">
        <v>1</v>
      </c>
      <c r="P188">
        <v>29</v>
      </c>
      <c r="Q188">
        <v>295.5</v>
      </c>
      <c r="R188">
        <f t="shared" si="8"/>
        <v>0</v>
      </c>
      <c r="S188">
        <f t="shared" si="9"/>
        <v>0</v>
      </c>
      <c r="T188">
        <f t="shared" si="10"/>
        <v>0</v>
      </c>
      <c r="U188">
        <f t="shared" si="11"/>
        <v>0</v>
      </c>
    </row>
    <row r="189" spans="1:21" x14ac:dyDescent="0.25">
      <c r="A189" t="s">
        <v>619</v>
      </c>
      <c r="B189" t="s">
        <v>9</v>
      </c>
      <c r="C189" t="s">
        <v>620</v>
      </c>
      <c r="D189">
        <v>2</v>
      </c>
      <c r="E189" t="s">
        <v>40</v>
      </c>
      <c r="F189" t="s">
        <v>12</v>
      </c>
      <c r="G189">
        <v>6</v>
      </c>
      <c r="H189" t="s">
        <v>621</v>
      </c>
      <c r="I189" t="s">
        <v>16</v>
      </c>
      <c r="J189">
        <v>11</v>
      </c>
      <c r="K189" t="s">
        <v>345</v>
      </c>
      <c r="L189" t="s">
        <v>42</v>
      </c>
      <c r="M189">
        <v>1</v>
      </c>
      <c r="N189">
        <v>1</v>
      </c>
      <c r="O189">
        <v>0</v>
      </c>
      <c r="P189">
        <v>56</v>
      </c>
      <c r="Q189">
        <v>366.5</v>
      </c>
      <c r="R189">
        <f t="shared" si="8"/>
        <v>366.5</v>
      </c>
      <c r="S189">
        <f t="shared" si="9"/>
        <v>0</v>
      </c>
      <c r="T189">
        <f t="shared" si="10"/>
        <v>0</v>
      </c>
      <c r="U189">
        <f t="shared" si="11"/>
        <v>366.5</v>
      </c>
    </row>
    <row r="190" spans="1:21" x14ac:dyDescent="0.25">
      <c r="A190" t="s">
        <v>619</v>
      </c>
      <c r="B190" t="s">
        <v>17</v>
      </c>
      <c r="C190" t="s">
        <v>622</v>
      </c>
      <c r="D190">
        <v>3</v>
      </c>
      <c r="E190" t="s">
        <v>623</v>
      </c>
      <c r="F190" t="s">
        <v>57</v>
      </c>
      <c r="G190">
        <v>12</v>
      </c>
      <c r="H190" t="s">
        <v>624</v>
      </c>
      <c r="I190" t="s">
        <v>30</v>
      </c>
      <c r="J190">
        <v>9</v>
      </c>
      <c r="K190" t="s">
        <v>225</v>
      </c>
      <c r="L190" t="s">
        <v>22</v>
      </c>
      <c r="M190">
        <v>1</v>
      </c>
      <c r="N190">
        <v>0</v>
      </c>
      <c r="O190">
        <v>1</v>
      </c>
      <c r="P190">
        <v>232</v>
      </c>
      <c r="Q190">
        <v>2654.5</v>
      </c>
      <c r="R190">
        <f t="shared" si="8"/>
        <v>0</v>
      </c>
      <c r="S190">
        <f t="shared" si="9"/>
        <v>0</v>
      </c>
      <c r="T190">
        <f t="shared" si="10"/>
        <v>2654.5</v>
      </c>
      <c r="U190">
        <f t="shared" si="11"/>
        <v>0</v>
      </c>
    </row>
    <row r="191" spans="1:21" x14ac:dyDescent="0.25">
      <c r="A191" t="s">
        <v>619</v>
      </c>
      <c r="B191" t="s">
        <v>23</v>
      </c>
      <c r="C191" t="s">
        <v>625</v>
      </c>
      <c r="D191">
        <v>4</v>
      </c>
      <c r="E191" t="s">
        <v>626</v>
      </c>
      <c r="F191" t="s">
        <v>604</v>
      </c>
      <c r="G191">
        <v>5</v>
      </c>
      <c r="H191" t="s">
        <v>627</v>
      </c>
      <c r="I191" t="s">
        <v>36</v>
      </c>
      <c r="J191">
        <v>1</v>
      </c>
      <c r="K191" t="s">
        <v>628</v>
      </c>
      <c r="L191" t="s">
        <v>57</v>
      </c>
      <c r="M191">
        <v>1</v>
      </c>
      <c r="N191">
        <v>1</v>
      </c>
      <c r="O191">
        <v>0</v>
      </c>
      <c r="P191">
        <v>64</v>
      </c>
      <c r="Q191">
        <v>248</v>
      </c>
      <c r="R191">
        <f t="shared" si="8"/>
        <v>0</v>
      </c>
      <c r="S191">
        <f t="shared" si="9"/>
        <v>0</v>
      </c>
      <c r="T191">
        <f t="shared" si="10"/>
        <v>0</v>
      </c>
      <c r="U191">
        <f t="shared" si="11"/>
        <v>0</v>
      </c>
    </row>
    <row r="192" spans="1:21" x14ac:dyDescent="0.25">
      <c r="A192" t="s">
        <v>619</v>
      </c>
      <c r="B192" t="s">
        <v>31</v>
      </c>
      <c r="C192" t="s">
        <v>629</v>
      </c>
      <c r="D192">
        <v>5</v>
      </c>
      <c r="E192" t="s">
        <v>253</v>
      </c>
      <c r="F192" t="s">
        <v>12</v>
      </c>
      <c r="G192">
        <v>3</v>
      </c>
      <c r="H192" t="s">
        <v>240</v>
      </c>
      <c r="I192" t="s">
        <v>16</v>
      </c>
      <c r="J192">
        <v>2</v>
      </c>
      <c r="K192" t="s">
        <v>106</v>
      </c>
      <c r="L192" t="s">
        <v>26</v>
      </c>
      <c r="M192">
        <v>1</v>
      </c>
      <c r="N192">
        <v>1</v>
      </c>
      <c r="O192">
        <v>0</v>
      </c>
      <c r="P192">
        <v>22.5</v>
      </c>
      <c r="Q192">
        <v>27.5</v>
      </c>
      <c r="R192">
        <f t="shared" si="8"/>
        <v>27.5</v>
      </c>
      <c r="S192">
        <f t="shared" si="9"/>
        <v>0</v>
      </c>
      <c r="T192">
        <f t="shared" si="10"/>
        <v>0</v>
      </c>
      <c r="U192">
        <f t="shared" si="11"/>
        <v>27.5</v>
      </c>
    </row>
    <row r="193" spans="1:21" x14ac:dyDescent="0.25">
      <c r="A193" t="s">
        <v>619</v>
      </c>
      <c r="B193" t="s">
        <v>37</v>
      </c>
      <c r="C193" t="s">
        <v>625</v>
      </c>
      <c r="D193">
        <v>10</v>
      </c>
      <c r="E193" t="s">
        <v>153</v>
      </c>
      <c r="F193" t="s">
        <v>42</v>
      </c>
      <c r="G193">
        <v>2</v>
      </c>
      <c r="H193" t="s">
        <v>630</v>
      </c>
      <c r="I193" t="s">
        <v>604</v>
      </c>
      <c r="J193">
        <v>1</v>
      </c>
      <c r="K193" t="s">
        <v>399</v>
      </c>
      <c r="L193" t="s">
        <v>36</v>
      </c>
      <c r="M193">
        <v>1</v>
      </c>
      <c r="N193">
        <v>0</v>
      </c>
      <c r="O193">
        <v>1</v>
      </c>
      <c r="P193">
        <v>50.5</v>
      </c>
      <c r="Q193">
        <v>155.5</v>
      </c>
      <c r="R193">
        <f t="shared" si="8"/>
        <v>0</v>
      </c>
      <c r="S193">
        <f t="shared" si="9"/>
        <v>0</v>
      </c>
      <c r="T193">
        <f t="shared" si="10"/>
        <v>0</v>
      </c>
      <c r="U193">
        <f t="shared" si="11"/>
        <v>0</v>
      </c>
    </row>
    <row r="194" spans="1:21" x14ac:dyDescent="0.25">
      <c r="A194" t="s">
        <v>619</v>
      </c>
      <c r="B194" t="s">
        <v>43</v>
      </c>
      <c r="C194" t="s">
        <v>629</v>
      </c>
      <c r="D194">
        <v>2</v>
      </c>
      <c r="E194" t="s">
        <v>265</v>
      </c>
      <c r="F194" t="s">
        <v>22</v>
      </c>
      <c r="G194">
        <v>1</v>
      </c>
      <c r="H194" t="s">
        <v>540</v>
      </c>
      <c r="I194" t="s">
        <v>604</v>
      </c>
      <c r="J194">
        <v>9</v>
      </c>
      <c r="K194" t="s">
        <v>358</v>
      </c>
      <c r="L194" t="s">
        <v>57</v>
      </c>
      <c r="M194">
        <v>2</v>
      </c>
      <c r="N194">
        <v>0</v>
      </c>
      <c r="O194">
        <v>0</v>
      </c>
      <c r="P194">
        <v>105</v>
      </c>
      <c r="Q194">
        <v>751.5</v>
      </c>
      <c r="R194">
        <f t="shared" si="8"/>
        <v>0</v>
      </c>
      <c r="S194">
        <f t="shared" si="9"/>
        <v>751.5</v>
      </c>
      <c r="T194">
        <f t="shared" si="10"/>
        <v>0</v>
      </c>
      <c r="U194">
        <f t="shared" si="11"/>
        <v>0</v>
      </c>
    </row>
    <row r="195" spans="1:21" x14ac:dyDescent="0.25">
      <c r="A195" t="s">
        <v>619</v>
      </c>
      <c r="B195" t="s">
        <v>48</v>
      </c>
      <c r="C195" t="s">
        <v>631</v>
      </c>
      <c r="D195">
        <v>7</v>
      </c>
      <c r="E195" t="s">
        <v>632</v>
      </c>
      <c r="F195" t="s">
        <v>57</v>
      </c>
      <c r="G195">
        <v>10</v>
      </c>
      <c r="H195" t="s">
        <v>401</v>
      </c>
      <c r="I195" t="s">
        <v>604</v>
      </c>
      <c r="J195">
        <v>12</v>
      </c>
      <c r="K195" t="s">
        <v>94</v>
      </c>
      <c r="L195" t="s">
        <v>12</v>
      </c>
      <c r="M195">
        <v>0</v>
      </c>
      <c r="N195">
        <v>1</v>
      </c>
      <c r="O195">
        <v>1</v>
      </c>
      <c r="P195">
        <v>25.5</v>
      </c>
      <c r="Q195">
        <v>190</v>
      </c>
      <c r="R195">
        <f t="shared" ref="R195:R258" si="12">IF(OR(F195="潘頓",I195="潘頓"),Q195, 0)</f>
        <v>0</v>
      </c>
      <c r="S195">
        <f t="shared" ref="S195:S258" si="13">IF(OR(F195="蘇兆輝",I195="蘇兆輝"),Q195, 0)</f>
        <v>0</v>
      </c>
      <c r="T195">
        <f t="shared" ref="T195:T258" si="14">IF(OR(F195="何澤堯",I195="何澤堯"),Q195, 0)</f>
        <v>190</v>
      </c>
      <c r="U195">
        <f t="shared" ref="U195:U258" si="15">IF(OR(F195="鍾易禮",I195="鍾易禮"),Q195, 0)</f>
        <v>0</v>
      </c>
    </row>
    <row r="196" spans="1:21" x14ac:dyDescent="0.25">
      <c r="A196" t="s">
        <v>619</v>
      </c>
      <c r="B196" t="s">
        <v>54</v>
      </c>
      <c r="C196" t="s">
        <v>633</v>
      </c>
      <c r="D196">
        <v>10</v>
      </c>
      <c r="E196" t="s">
        <v>402</v>
      </c>
      <c r="F196" t="s">
        <v>42</v>
      </c>
      <c r="G196">
        <v>2</v>
      </c>
      <c r="H196" t="s">
        <v>484</v>
      </c>
      <c r="I196" t="s">
        <v>344</v>
      </c>
      <c r="J196">
        <v>1</v>
      </c>
      <c r="K196" t="s">
        <v>634</v>
      </c>
      <c r="L196" t="s">
        <v>604</v>
      </c>
      <c r="M196">
        <v>1</v>
      </c>
      <c r="N196">
        <v>0</v>
      </c>
      <c r="O196">
        <v>1</v>
      </c>
      <c r="P196">
        <v>86</v>
      </c>
      <c r="Q196">
        <v>1218</v>
      </c>
      <c r="R196">
        <f t="shared" si="12"/>
        <v>0</v>
      </c>
      <c r="S196">
        <f t="shared" si="13"/>
        <v>0</v>
      </c>
      <c r="T196">
        <f t="shared" si="14"/>
        <v>0</v>
      </c>
      <c r="U196">
        <f t="shared" si="15"/>
        <v>0</v>
      </c>
    </row>
    <row r="197" spans="1:21" x14ac:dyDescent="0.25">
      <c r="A197" t="s">
        <v>635</v>
      </c>
      <c r="B197" t="s">
        <v>9</v>
      </c>
      <c r="C197" t="s">
        <v>636</v>
      </c>
      <c r="D197">
        <v>5</v>
      </c>
      <c r="E197" t="s">
        <v>637</v>
      </c>
      <c r="F197" t="s">
        <v>604</v>
      </c>
      <c r="G197">
        <v>4</v>
      </c>
      <c r="H197" t="s">
        <v>499</v>
      </c>
      <c r="I197" t="s">
        <v>63</v>
      </c>
      <c r="J197">
        <v>13</v>
      </c>
      <c r="K197" t="s">
        <v>638</v>
      </c>
      <c r="L197" t="s">
        <v>167</v>
      </c>
      <c r="M197">
        <v>1</v>
      </c>
      <c r="N197">
        <v>1</v>
      </c>
      <c r="O197">
        <v>0</v>
      </c>
      <c r="P197">
        <v>55</v>
      </c>
      <c r="Q197">
        <v>63</v>
      </c>
      <c r="R197">
        <f t="shared" si="12"/>
        <v>0</v>
      </c>
      <c r="S197">
        <f t="shared" si="13"/>
        <v>0</v>
      </c>
      <c r="T197">
        <f t="shared" si="14"/>
        <v>0</v>
      </c>
      <c r="U197">
        <f t="shared" si="15"/>
        <v>0</v>
      </c>
    </row>
    <row r="198" spans="1:21" x14ac:dyDescent="0.25">
      <c r="A198" t="s">
        <v>635</v>
      </c>
      <c r="B198" t="s">
        <v>17</v>
      </c>
      <c r="C198" t="s">
        <v>639</v>
      </c>
      <c r="D198">
        <v>3</v>
      </c>
      <c r="E198" t="s">
        <v>121</v>
      </c>
      <c r="F198" t="s">
        <v>36</v>
      </c>
      <c r="G198">
        <v>1</v>
      </c>
      <c r="H198" t="s">
        <v>114</v>
      </c>
      <c r="I198" t="s">
        <v>604</v>
      </c>
      <c r="J198">
        <v>12</v>
      </c>
      <c r="K198" t="s">
        <v>449</v>
      </c>
      <c r="L198" t="s">
        <v>344</v>
      </c>
      <c r="M198">
        <v>2</v>
      </c>
      <c r="N198">
        <v>0</v>
      </c>
      <c r="O198">
        <v>0</v>
      </c>
      <c r="P198">
        <v>29</v>
      </c>
      <c r="Q198">
        <v>100</v>
      </c>
      <c r="R198">
        <f t="shared" si="12"/>
        <v>0</v>
      </c>
      <c r="S198">
        <f t="shared" si="13"/>
        <v>0</v>
      </c>
      <c r="T198">
        <f t="shared" si="14"/>
        <v>0</v>
      </c>
      <c r="U198">
        <f t="shared" si="15"/>
        <v>0</v>
      </c>
    </row>
    <row r="199" spans="1:21" x14ac:dyDescent="0.25">
      <c r="A199" t="s">
        <v>635</v>
      </c>
      <c r="B199" t="s">
        <v>23</v>
      </c>
      <c r="C199" t="s">
        <v>640</v>
      </c>
      <c r="D199">
        <v>3</v>
      </c>
      <c r="E199" t="s">
        <v>458</v>
      </c>
      <c r="F199" t="s">
        <v>12</v>
      </c>
      <c r="G199">
        <v>11</v>
      </c>
      <c r="H199" t="s">
        <v>346</v>
      </c>
      <c r="I199" t="s">
        <v>47</v>
      </c>
      <c r="J199">
        <v>1</v>
      </c>
      <c r="K199" t="s">
        <v>641</v>
      </c>
      <c r="L199" t="s">
        <v>16</v>
      </c>
      <c r="M199">
        <v>1</v>
      </c>
      <c r="N199">
        <v>0</v>
      </c>
      <c r="O199">
        <v>1</v>
      </c>
      <c r="P199">
        <v>31</v>
      </c>
      <c r="Q199">
        <v>57.5</v>
      </c>
      <c r="R199">
        <f t="shared" si="12"/>
        <v>57.5</v>
      </c>
      <c r="S199">
        <f t="shared" si="13"/>
        <v>0</v>
      </c>
      <c r="T199">
        <f t="shared" si="14"/>
        <v>0</v>
      </c>
      <c r="U199">
        <f t="shared" si="15"/>
        <v>0</v>
      </c>
    </row>
    <row r="200" spans="1:21" x14ac:dyDescent="0.25">
      <c r="A200" t="s">
        <v>635</v>
      </c>
      <c r="B200" t="s">
        <v>31</v>
      </c>
      <c r="C200" t="s">
        <v>642</v>
      </c>
      <c r="D200">
        <v>4</v>
      </c>
      <c r="E200" t="s">
        <v>416</v>
      </c>
      <c r="F200" t="s">
        <v>12</v>
      </c>
      <c r="G200">
        <v>7</v>
      </c>
      <c r="H200" t="s">
        <v>198</v>
      </c>
      <c r="I200" t="s">
        <v>143</v>
      </c>
      <c r="J200">
        <v>2</v>
      </c>
      <c r="K200" t="s">
        <v>643</v>
      </c>
      <c r="L200" t="s">
        <v>77</v>
      </c>
      <c r="M200">
        <v>1</v>
      </c>
      <c r="N200">
        <v>1</v>
      </c>
      <c r="O200">
        <v>0</v>
      </c>
      <c r="P200">
        <v>23</v>
      </c>
      <c r="Q200">
        <v>252</v>
      </c>
      <c r="R200">
        <f t="shared" si="12"/>
        <v>252</v>
      </c>
      <c r="S200">
        <f t="shared" si="13"/>
        <v>0</v>
      </c>
      <c r="T200">
        <f t="shared" si="14"/>
        <v>0</v>
      </c>
      <c r="U200">
        <f t="shared" si="15"/>
        <v>0</v>
      </c>
    </row>
    <row r="201" spans="1:21" x14ac:dyDescent="0.25">
      <c r="A201" t="s">
        <v>635</v>
      </c>
      <c r="B201" t="s">
        <v>37</v>
      </c>
      <c r="C201" t="s">
        <v>644</v>
      </c>
      <c r="D201">
        <v>10</v>
      </c>
      <c r="E201" t="s">
        <v>312</v>
      </c>
      <c r="F201" t="s">
        <v>77</v>
      </c>
      <c r="G201">
        <v>6</v>
      </c>
      <c r="H201" t="s">
        <v>79</v>
      </c>
      <c r="I201" t="s">
        <v>74</v>
      </c>
      <c r="J201">
        <v>4</v>
      </c>
      <c r="K201" t="s">
        <v>463</v>
      </c>
      <c r="L201" t="s">
        <v>14</v>
      </c>
      <c r="M201">
        <v>0</v>
      </c>
      <c r="N201">
        <v>1</v>
      </c>
      <c r="O201">
        <v>1</v>
      </c>
      <c r="P201">
        <v>168</v>
      </c>
      <c r="Q201">
        <v>786.5</v>
      </c>
      <c r="R201">
        <f t="shared" si="12"/>
        <v>0</v>
      </c>
      <c r="S201">
        <f t="shared" si="13"/>
        <v>0</v>
      </c>
      <c r="T201">
        <f t="shared" si="14"/>
        <v>0</v>
      </c>
      <c r="U201">
        <f t="shared" si="15"/>
        <v>0</v>
      </c>
    </row>
    <row r="202" spans="1:21" x14ac:dyDescent="0.25">
      <c r="A202" t="s">
        <v>635</v>
      </c>
      <c r="B202" t="s">
        <v>43</v>
      </c>
      <c r="C202" t="s">
        <v>645</v>
      </c>
      <c r="D202">
        <v>9</v>
      </c>
      <c r="E202" t="s">
        <v>330</v>
      </c>
      <c r="F202" t="s">
        <v>12</v>
      </c>
      <c r="G202">
        <v>2</v>
      </c>
      <c r="H202" t="s">
        <v>254</v>
      </c>
      <c r="I202" t="s">
        <v>57</v>
      </c>
      <c r="J202">
        <v>4</v>
      </c>
      <c r="K202" t="s">
        <v>646</v>
      </c>
      <c r="L202" t="s">
        <v>604</v>
      </c>
      <c r="M202">
        <v>1</v>
      </c>
      <c r="N202">
        <v>1</v>
      </c>
      <c r="O202">
        <v>0</v>
      </c>
      <c r="P202">
        <v>87.5</v>
      </c>
      <c r="Q202">
        <v>163</v>
      </c>
      <c r="R202">
        <f t="shared" si="12"/>
        <v>163</v>
      </c>
      <c r="S202">
        <f t="shared" si="13"/>
        <v>0</v>
      </c>
      <c r="T202">
        <f t="shared" si="14"/>
        <v>163</v>
      </c>
      <c r="U202">
        <f t="shared" si="15"/>
        <v>0</v>
      </c>
    </row>
    <row r="203" spans="1:21" x14ac:dyDescent="0.25">
      <c r="A203" t="s">
        <v>635</v>
      </c>
      <c r="B203" t="s">
        <v>48</v>
      </c>
      <c r="C203" t="s">
        <v>647</v>
      </c>
      <c r="D203">
        <v>8</v>
      </c>
      <c r="E203" t="s">
        <v>517</v>
      </c>
      <c r="F203" t="s">
        <v>77</v>
      </c>
      <c r="G203">
        <v>5</v>
      </c>
      <c r="H203" t="s">
        <v>440</v>
      </c>
      <c r="I203" t="s">
        <v>604</v>
      </c>
      <c r="J203">
        <v>7</v>
      </c>
      <c r="K203" t="s">
        <v>273</v>
      </c>
      <c r="L203" t="s">
        <v>98</v>
      </c>
      <c r="M203">
        <v>0</v>
      </c>
      <c r="N203">
        <v>2</v>
      </c>
      <c r="O203">
        <v>0</v>
      </c>
      <c r="P203">
        <v>30.5</v>
      </c>
      <c r="Q203">
        <v>228</v>
      </c>
      <c r="R203">
        <f t="shared" si="12"/>
        <v>0</v>
      </c>
      <c r="S203">
        <f t="shared" si="13"/>
        <v>0</v>
      </c>
      <c r="T203">
        <f t="shared" si="14"/>
        <v>0</v>
      </c>
      <c r="U203">
        <f t="shared" si="15"/>
        <v>0</v>
      </c>
    </row>
    <row r="204" spans="1:21" x14ac:dyDescent="0.25">
      <c r="A204" t="s">
        <v>635</v>
      </c>
      <c r="B204" t="s">
        <v>54</v>
      </c>
      <c r="C204" t="s">
        <v>648</v>
      </c>
      <c r="D204">
        <v>11</v>
      </c>
      <c r="E204" t="s">
        <v>195</v>
      </c>
      <c r="F204" t="s">
        <v>12</v>
      </c>
      <c r="G204">
        <v>8</v>
      </c>
      <c r="H204" t="s">
        <v>211</v>
      </c>
      <c r="I204" t="s">
        <v>74</v>
      </c>
      <c r="J204">
        <v>4</v>
      </c>
      <c r="K204" t="s">
        <v>649</v>
      </c>
      <c r="L204" t="s">
        <v>42</v>
      </c>
      <c r="M204">
        <v>0</v>
      </c>
      <c r="N204">
        <v>1</v>
      </c>
      <c r="O204">
        <v>1</v>
      </c>
      <c r="P204">
        <v>14.5</v>
      </c>
      <c r="Q204">
        <v>182</v>
      </c>
      <c r="R204">
        <f t="shared" si="12"/>
        <v>182</v>
      </c>
      <c r="S204">
        <f t="shared" si="13"/>
        <v>0</v>
      </c>
      <c r="T204">
        <f t="shared" si="14"/>
        <v>0</v>
      </c>
      <c r="U204">
        <f t="shared" si="15"/>
        <v>0</v>
      </c>
    </row>
    <row r="205" spans="1:21" x14ac:dyDescent="0.25">
      <c r="A205" t="s">
        <v>635</v>
      </c>
      <c r="B205" t="s">
        <v>60</v>
      </c>
      <c r="C205" t="s">
        <v>650</v>
      </c>
      <c r="D205">
        <v>4</v>
      </c>
      <c r="E205" t="s">
        <v>348</v>
      </c>
      <c r="F205" t="s">
        <v>604</v>
      </c>
      <c r="G205">
        <v>10</v>
      </c>
      <c r="H205" t="s">
        <v>651</v>
      </c>
      <c r="I205" t="s">
        <v>36</v>
      </c>
      <c r="J205">
        <v>1</v>
      </c>
      <c r="K205" t="s">
        <v>652</v>
      </c>
      <c r="L205" t="s">
        <v>14</v>
      </c>
      <c r="M205">
        <v>1</v>
      </c>
      <c r="N205">
        <v>0</v>
      </c>
      <c r="O205">
        <v>1</v>
      </c>
      <c r="P205">
        <v>160.5</v>
      </c>
      <c r="Q205">
        <v>426</v>
      </c>
      <c r="R205">
        <f t="shared" si="12"/>
        <v>0</v>
      </c>
      <c r="S205">
        <f t="shared" si="13"/>
        <v>0</v>
      </c>
      <c r="T205">
        <f t="shared" si="14"/>
        <v>0</v>
      </c>
      <c r="U205">
        <f t="shared" si="15"/>
        <v>0</v>
      </c>
    </row>
    <row r="206" spans="1:21" x14ac:dyDescent="0.25">
      <c r="A206" t="s">
        <v>635</v>
      </c>
      <c r="B206" t="s">
        <v>66</v>
      </c>
      <c r="C206" t="s">
        <v>653</v>
      </c>
      <c r="D206">
        <v>10</v>
      </c>
      <c r="E206" t="s">
        <v>392</v>
      </c>
      <c r="F206" t="s">
        <v>12</v>
      </c>
      <c r="G206">
        <v>9</v>
      </c>
      <c r="H206" t="s">
        <v>435</v>
      </c>
      <c r="I206" t="s">
        <v>36</v>
      </c>
      <c r="J206">
        <v>2</v>
      </c>
      <c r="K206" t="s">
        <v>654</v>
      </c>
      <c r="L206" t="s">
        <v>143</v>
      </c>
      <c r="M206">
        <v>0</v>
      </c>
      <c r="N206">
        <v>1</v>
      </c>
      <c r="O206">
        <v>1</v>
      </c>
      <c r="P206">
        <v>23.5</v>
      </c>
      <c r="Q206">
        <v>155</v>
      </c>
      <c r="R206">
        <f t="shared" si="12"/>
        <v>155</v>
      </c>
      <c r="S206">
        <f t="shared" si="13"/>
        <v>0</v>
      </c>
      <c r="T206">
        <f t="shared" si="14"/>
        <v>0</v>
      </c>
      <c r="U206">
        <f t="shared" si="15"/>
        <v>0</v>
      </c>
    </row>
    <row r="207" spans="1:21" x14ac:dyDescent="0.25">
      <c r="A207" t="s">
        <v>655</v>
      </c>
      <c r="B207" t="s">
        <v>9</v>
      </c>
      <c r="C207" t="s">
        <v>656</v>
      </c>
      <c r="D207">
        <v>12</v>
      </c>
      <c r="E207" t="s">
        <v>657</v>
      </c>
      <c r="F207" t="s">
        <v>170</v>
      </c>
      <c r="G207">
        <v>7</v>
      </c>
      <c r="H207" t="s">
        <v>444</v>
      </c>
      <c r="I207" t="s">
        <v>57</v>
      </c>
      <c r="J207">
        <v>2</v>
      </c>
      <c r="K207" t="s">
        <v>658</v>
      </c>
      <c r="L207" t="s">
        <v>16</v>
      </c>
      <c r="M207">
        <v>0</v>
      </c>
      <c r="N207">
        <v>1</v>
      </c>
      <c r="O207">
        <v>1</v>
      </c>
      <c r="P207">
        <v>46</v>
      </c>
      <c r="Q207">
        <v>100</v>
      </c>
      <c r="R207">
        <f t="shared" si="12"/>
        <v>0</v>
      </c>
      <c r="S207">
        <f t="shared" si="13"/>
        <v>0</v>
      </c>
      <c r="T207">
        <f t="shared" si="14"/>
        <v>100</v>
      </c>
      <c r="U207">
        <f t="shared" si="15"/>
        <v>0</v>
      </c>
    </row>
    <row r="208" spans="1:21" x14ac:dyDescent="0.25">
      <c r="A208" t="s">
        <v>655</v>
      </c>
      <c r="B208" t="s">
        <v>17</v>
      </c>
      <c r="C208" t="s">
        <v>659</v>
      </c>
      <c r="D208">
        <v>2</v>
      </c>
      <c r="E208" t="s">
        <v>660</v>
      </c>
      <c r="F208" t="s">
        <v>57</v>
      </c>
      <c r="G208">
        <v>6</v>
      </c>
      <c r="H208" t="s">
        <v>303</v>
      </c>
      <c r="I208" t="s">
        <v>143</v>
      </c>
      <c r="J208">
        <v>7</v>
      </c>
      <c r="K208" t="s">
        <v>661</v>
      </c>
      <c r="L208" t="s">
        <v>170</v>
      </c>
      <c r="M208">
        <v>1</v>
      </c>
      <c r="N208">
        <v>1</v>
      </c>
      <c r="O208">
        <v>0</v>
      </c>
      <c r="P208">
        <v>51</v>
      </c>
      <c r="Q208">
        <v>152</v>
      </c>
      <c r="R208">
        <f t="shared" si="12"/>
        <v>0</v>
      </c>
      <c r="S208">
        <f t="shared" si="13"/>
        <v>0</v>
      </c>
      <c r="T208">
        <f t="shared" si="14"/>
        <v>152</v>
      </c>
      <c r="U208">
        <f t="shared" si="15"/>
        <v>0</v>
      </c>
    </row>
    <row r="209" spans="1:21" x14ac:dyDescent="0.25">
      <c r="A209" t="s">
        <v>655</v>
      </c>
      <c r="B209" t="s">
        <v>23</v>
      </c>
      <c r="C209" t="s">
        <v>662</v>
      </c>
      <c r="D209">
        <v>8</v>
      </c>
      <c r="E209" t="s">
        <v>473</v>
      </c>
      <c r="F209" t="s">
        <v>98</v>
      </c>
      <c r="G209">
        <v>4</v>
      </c>
      <c r="H209" t="s">
        <v>474</v>
      </c>
      <c r="I209" t="s">
        <v>57</v>
      </c>
      <c r="J209">
        <v>11</v>
      </c>
      <c r="K209" t="s">
        <v>663</v>
      </c>
      <c r="L209" t="s">
        <v>30</v>
      </c>
      <c r="M209">
        <v>1</v>
      </c>
      <c r="N209">
        <v>1</v>
      </c>
      <c r="O209">
        <v>0</v>
      </c>
      <c r="P209">
        <v>74</v>
      </c>
      <c r="Q209">
        <v>122</v>
      </c>
      <c r="R209">
        <f t="shared" si="12"/>
        <v>0</v>
      </c>
      <c r="S209">
        <f t="shared" si="13"/>
        <v>0</v>
      </c>
      <c r="T209">
        <f t="shared" si="14"/>
        <v>122</v>
      </c>
      <c r="U209">
        <f t="shared" si="15"/>
        <v>0</v>
      </c>
    </row>
    <row r="210" spans="1:21" x14ac:dyDescent="0.25">
      <c r="A210" t="s">
        <v>655</v>
      </c>
      <c r="B210" t="s">
        <v>31</v>
      </c>
      <c r="C210" t="s">
        <v>664</v>
      </c>
      <c r="D210">
        <v>1</v>
      </c>
      <c r="E210" t="s">
        <v>665</v>
      </c>
      <c r="F210" t="s">
        <v>604</v>
      </c>
      <c r="G210">
        <v>11</v>
      </c>
      <c r="H210" t="s">
        <v>666</v>
      </c>
      <c r="I210" t="s">
        <v>57</v>
      </c>
      <c r="J210">
        <v>5</v>
      </c>
      <c r="K210" t="s">
        <v>447</v>
      </c>
      <c r="L210" t="s">
        <v>170</v>
      </c>
      <c r="M210">
        <v>1</v>
      </c>
      <c r="N210">
        <v>0</v>
      </c>
      <c r="O210">
        <v>1</v>
      </c>
      <c r="P210">
        <v>42</v>
      </c>
      <c r="Q210">
        <v>468.5</v>
      </c>
      <c r="R210">
        <f t="shared" si="12"/>
        <v>0</v>
      </c>
      <c r="S210">
        <f t="shared" si="13"/>
        <v>0</v>
      </c>
      <c r="T210">
        <f t="shared" si="14"/>
        <v>468.5</v>
      </c>
      <c r="U210">
        <f t="shared" si="15"/>
        <v>0</v>
      </c>
    </row>
    <row r="211" spans="1:21" x14ac:dyDescent="0.25">
      <c r="A211" t="s">
        <v>655</v>
      </c>
      <c r="B211" t="s">
        <v>37</v>
      </c>
      <c r="C211" t="s">
        <v>659</v>
      </c>
      <c r="D211">
        <v>9</v>
      </c>
      <c r="E211" t="s">
        <v>306</v>
      </c>
      <c r="F211" t="s">
        <v>143</v>
      </c>
      <c r="G211">
        <v>3</v>
      </c>
      <c r="H211" t="s">
        <v>667</v>
      </c>
      <c r="I211" t="s">
        <v>77</v>
      </c>
      <c r="J211">
        <v>11</v>
      </c>
      <c r="K211" t="s">
        <v>668</v>
      </c>
      <c r="L211" t="s">
        <v>42</v>
      </c>
      <c r="M211">
        <v>1</v>
      </c>
      <c r="N211">
        <v>1</v>
      </c>
      <c r="O211">
        <v>0</v>
      </c>
      <c r="P211">
        <v>25.5</v>
      </c>
      <c r="Q211">
        <v>913.5</v>
      </c>
      <c r="R211">
        <f t="shared" si="12"/>
        <v>0</v>
      </c>
      <c r="S211">
        <f t="shared" si="13"/>
        <v>0</v>
      </c>
      <c r="T211">
        <f t="shared" si="14"/>
        <v>0</v>
      </c>
      <c r="U211">
        <f t="shared" si="15"/>
        <v>0</v>
      </c>
    </row>
    <row r="212" spans="1:21" x14ac:dyDescent="0.25">
      <c r="A212" t="s">
        <v>655</v>
      </c>
      <c r="B212" t="s">
        <v>43</v>
      </c>
      <c r="C212" t="s">
        <v>669</v>
      </c>
      <c r="D212">
        <v>10</v>
      </c>
      <c r="E212" t="s">
        <v>670</v>
      </c>
      <c r="F212" t="s">
        <v>98</v>
      </c>
      <c r="G212">
        <v>11</v>
      </c>
      <c r="H212" t="s">
        <v>159</v>
      </c>
      <c r="I212" t="s">
        <v>63</v>
      </c>
      <c r="J212">
        <v>3</v>
      </c>
      <c r="K212" t="s">
        <v>281</v>
      </c>
      <c r="L212" t="s">
        <v>30</v>
      </c>
      <c r="M212">
        <v>0</v>
      </c>
      <c r="N212">
        <v>0</v>
      </c>
      <c r="O212">
        <v>2</v>
      </c>
      <c r="P212">
        <v>138</v>
      </c>
      <c r="Q212">
        <v>1018.5</v>
      </c>
      <c r="R212">
        <f t="shared" si="12"/>
        <v>0</v>
      </c>
      <c r="S212">
        <f t="shared" si="13"/>
        <v>0</v>
      </c>
      <c r="T212">
        <f t="shared" si="14"/>
        <v>0</v>
      </c>
      <c r="U212">
        <f t="shared" si="15"/>
        <v>0</v>
      </c>
    </row>
    <row r="213" spans="1:21" x14ac:dyDescent="0.25">
      <c r="A213" t="s">
        <v>655</v>
      </c>
      <c r="B213" t="s">
        <v>48</v>
      </c>
      <c r="C213" t="s">
        <v>671</v>
      </c>
      <c r="D213">
        <v>3</v>
      </c>
      <c r="E213" t="s">
        <v>487</v>
      </c>
      <c r="F213" t="s">
        <v>98</v>
      </c>
      <c r="G213">
        <v>11</v>
      </c>
      <c r="H213" t="s">
        <v>279</v>
      </c>
      <c r="I213" t="s">
        <v>30</v>
      </c>
      <c r="J213">
        <v>10</v>
      </c>
      <c r="K213" t="s">
        <v>536</v>
      </c>
      <c r="L213" t="s">
        <v>57</v>
      </c>
      <c r="M213">
        <v>1</v>
      </c>
      <c r="N213">
        <v>0</v>
      </c>
      <c r="O213">
        <v>1</v>
      </c>
      <c r="P213">
        <v>43.5</v>
      </c>
      <c r="Q213">
        <v>259.5</v>
      </c>
      <c r="R213">
        <f t="shared" si="12"/>
        <v>0</v>
      </c>
      <c r="S213">
        <f t="shared" si="13"/>
        <v>0</v>
      </c>
      <c r="T213">
        <f t="shared" si="14"/>
        <v>0</v>
      </c>
      <c r="U213">
        <f t="shared" si="15"/>
        <v>0</v>
      </c>
    </row>
    <row r="214" spans="1:21" x14ac:dyDescent="0.25">
      <c r="A214" t="s">
        <v>655</v>
      </c>
      <c r="B214" t="s">
        <v>54</v>
      </c>
      <c r="C214" t="s">
        <v>672</v>
      </c>
      <c r="D214">
        <v>2</v>
      </c>
      <c r="E214" t="s">
        <v>101</v>
      </c>
      <c r="F214" t="s">
        <v>604</v>
      </c>
      <c r="G214">
        <v>1</v>
      </c>
      <c r="H214" t="s">
        <v>673</v>
      </c>
      <c r="I214" t="s">
        <v>98</v>
      </c>
      <c r="J214">
        <v>5</v>
      </c>
      <c r="K214" t="s">
        <v>103</v>
      </c>
      <c r="L214" t="s">
        <v>16</v>
      </c>
      <c r="M214">
        <v>2</v>
      </c>
      <c r="N214">
        <v>0</v>
      </c>
      <c r="O214">
        <v>0</v>
      </c>
      <c r="P214">
        <v>37</v>
      </c>
      <c r="Q214">
        <v>260</v>
      </c>
      <c r="R214">
        <f t="shared" si="12"/>
        <v>0</v>
      </c>
      <c r="S214">
        <f t="shared" si="13"/>
        <v>0</v>
      </c>
      <c r="T214">
        <f t="shared" si="14"/>
        <v>0</v>
      </c>
      <c r="U214">
        <f t="shared" si="15"/>
        <v>0</v>
      </c>
    </row>
    <row r="215" spans="1:21" x14ac:dyDescent="0.25">
      <c r="A215" t="s">
        <v>674</v>
      </c>
      <c r="B215" t="s">
        <v>9</v>
      </c>
      <c r="C215" t="s">
        <v>675</v>
      </c>
      <c r="D215">
        <v>5</v>
      </c>
      <c r="E215" t="s">
        <v>445</v>
      </c>
      <c r="F215" t="s">
        <v>42</v>
      </c>
      <c r="G215">
        <v>9</v>
      </c>
      <c r="H215" t="s">
        <v>676</v>
      </c>
      <c r="I215" t="s">
        <v>63</v>
      </c>
      <c r="J215">
        <v>4</v>
      </c>
      <c r="K215" t="s">
        <v>677</v>
      </c>
      <c r="L215" t="s">
        <v>143</v>
      </c>
      <c r="M215">
        <v>0</v>
      </c>
      <c r="N215">
        <v>2</v>
      </c>
      <c r="O215">
        <v>0</v>
      </c>
      <c r="P215">
        <v>37.5</v>
      </c>
      <c r="Q215">
        <v>621.5</v>
      </c>
      <c r="R215">
        <f t="shared" si="12"/>
        <v>0</v>
      </c>
      <c r="S215">
        <f t="shared" si="13"/>
        <v>0</v>
      </c>
      <c r="T215">
        <f t="shared" si="14"/>
        <v>0</v>
      </c>
      <c r="U215">
        <f t="shared" si="15"/>
        <v>0</v>
      </c>
    </row>
    <row r="216" spans="1:21" x14ac:dyDescent="0.25">
      <c r="A216" t="s">
        <v>674</v>
      </c>
      <c r="B216" t="s">
        <v>17</v>
      </c>
      <c r="C216" t="s">
        <v>678</v>
      </c>
      <c r="D216">
        <v>5</v>
      </c>
      <c r="E216" t="s">
        <v>189</v>
      </c>
      <c r="F216" t="s">
        <v>36</v>
      </c>
      <c r="G216">
        <v>10</v>
      </c>
      <c r="H216" t="s">
        <v>679</v>
      </c>
      <c r="I216" t="s">
        <v>57</v>
      </c>
      <c r="J216">
        <v>14</v>
      </c>
      <c r="K216" t="s">
        <v>680</v>
      </c>
      <c r="L216" t="s">
        <v>86</v>
      </c>
      <c r="M216">
        <v>0</v>
      </c>
      <c r="N216">
        <v>1</v>
      </c>
      <c r="O216">
        <v>1</v>
      </c>
      <c r="P216">
        <v>67</v>
      </c>
      <c r="Q216">
        <v>900.5</v>
      </c>
      <c r="R216">
        <f t="shared" si="12"/>
        <v>0</v>
      </c>
      <c r="S216">
        <f t="shared" si="13"/>
        <v>0</v>
      </c>
      <c r="T216">
        <f t="shared" si="14"/>
        <v>900.5</v>
      </c>
      <c r="U216">
        <f t="shared" si="15"/>
        <v>0</v>
      </c>
    </row>
    <row r="217" spans="1:21" x14ac:dyDescent="0.25">
      <c r="A217" t="s">
        <v>674</v>
      </c>
      <c r="B217" t="s">
        <v>23</v>
      </c>
      <c r="C217" t="s">
        <v>681</v>
      </c>
      <c r="D217">
        <v>12</v>
      </c>
      <c r="E217" t="s">
        <v>682</v>
      </c>
      <c r="F217" t="s">
        <v>16</v>
      </c>
      <c r="G217">
        <v>3</v>
      </c>
      <c r="H217" t="s">
        <v>552</v>
      </c>
      <c r="I217" t="s">
        <v>12</v>
      </c>
      <c r="J217">
        <v>4</v>
      </c>
      <c r="K217" t="s">
        <v>683</v>
      </c>
      <c r="L217" t="s">
        <v>36</v>
      </c>
      <c r="M217">
        <v>1</v>
      </c>
      <c r="N217">
        <v>0</v>
      </c>
      <c r="O217">
        <v>1</v>
      </c>
      <c r="P217">
        <v>33</v>
      </c>
      <c r="Q217">
        <v>56.5</v>
      </c>
      <c r="R217">
        <f t="shared" si="12"/>
        <v>56.5</v>
      </c>
      <c r="S217">
        <f t="shared" si="13"/>
        <v>0</v>
      </c>
      <c r="T217">
        <f t="shared" si="14"/>
        <v>0</v>
      </c>
      <c r="U217">
        <f t="shared" si="15"/>
        <v>56.5</v>
      </c>
    </row>
    <row r="218" spans="1:21" x14ac:dyDescent="0.25">
      <c r="A218" t="s">
        <v>674</v>
      </c>
      <c r="B218" t="s">
        <v>31</v>
      </c>
      <c r="C218" t="s">
        <v>684</v>
      </c>
      <c r="D218">
        <v>2</v>
      </c>
      <c r="E218" t="s">
        <v>685</v>
      </c>
      <c r="F218" t="s">
        <v>77</v>
      </c>
      <c r="G218">
        <v>10</v>
      </c>
      <c r="H218" t="s">
        <v>455</v>
      </c>
      <c r="I218" t="s">
        <v>22</v>
      </c>
      <c r="J218">
        <v>3</v>
      </c>
      <c r="K218" t="s">
        <v>686</v>
      </c>
      <c r="L218" t="s">
        <v>12</v>
      </c>
      <c r="M218">
        <v>1</v>
      </c>
      <c r="N218">
        <v>0</v>
      </c>
      <c r="O218">
        <v>1</v>
      </c>
      <c r="P218">
        <v>172.5</v>
      </c>
      <c r="Q218">
        <v>150</v>
      </c>
      <c r="R218">
        <f t="shared" si="12"/>
        <v>0</v>
      </c>
      <c r="S218">
        <f t="shared" si="13"/>
        <v>150</v>
      </c>
      <c r="T218">
        <f t="shared" si="14"/>
        <v>0</v>
      </c>
      <c r="U218">
        <f t="shared" si="15"/>
        <v>0</v>
      </c>
    </row>
    <row r="219" spans="1:21" x14ac:dyDescent="0.25">
      <c r="A219" t="s">
        <v>674</v>
      </c>
      <c r="B219" t="s">
        <v>37</v>
      </c>
      <c r="C219" t="s">
        <v>687</v>
      </c>
      <c r="D219">
        <v>6</v>
      </c>
      <c r="E219" t="s">
        <v>186</v>
      </c>
      <c r="F219" t="s">
        <v>22</v>
      </c>
      <c r="G219">
        <v>3</v>
      </c>
      <c r="H219" t="s">
        <v>688</v>
      </c>
      <c r="I219" t="s">
        <v>16</v>
      </c>
      <c r="J219">
        <v>10</v>
      </c>
      <c r="K219" t="s">
        <v>395</v>
      </c>
      <c r="L219" t="s">
        <v>57</v>
      </c>
      <c r="M219">
        <v>1</v>
      </c>
      <c r="N219">
        <v>1</v>
      </c>
      <c r="O219">
        <v>0</v>
      </c>
      <c r="P219">
        <v>52</v>
      </c>
      <c r="Q219">
        <v>399.5</v>
      </c>
      <c r="R219">
        <f t="shared" si="12"/>
        <v>0</v>
      </c>
      <c r="S219">
        <f t="shared" si="13"/>
        <v>399.5</v>
      </c>
      <c r="T219">
        <f t="shared" si="14"/>
        <v>0</v>
      </c>
      <c r="U219">
        <f t="shared" si="15"/>
        <v>399.5</v>
      </c>
    </row>
    <row r="220" spans="1:21" x14ac:dyDescent="0.25">
      <c r="A220" t="s">
        <v>674</v>
      </c>
      <c r="B220" t="s">
        <v>43</v>
      </c>
      <c r="C220" t="s">
        <v>689</v>
      </c>
      <c r="D220">
        <v>11</v>
      </c>
      <c r="E220" t="s">
        <v>118</v>
      </c>
      <c r="F220" t="s">
        <v>344</v>
      </c>
      <c r="G220">
        <v>4</v>
      </c>
      <c r="H220" t="s">
        <v>690</v>
      </c>
      <c r="I220" t="s">
        <v>42</v>
      </c>
      <c r="J220">
        <v>1</v>
      </c>
      <c r="K220" t="s">
        <v>144</v>
      </c>
      <c r="L220" t="s">
        <v>16</v>
      </c>
      <c r="M220">
        <v>1</v>
      </c>
      <c r="N220">
        <v>0</v>
      </c>
      <c r="O220">
        <v>1</v>
      </c>
      <c r="P220">
        <v>192.5</v>
      </c>
      <c r="Q220">
        <v>1868.5</v>
      </c>
      <c r="R220">
        <f t="shared" si="12"/>
        <v>0</v>
      </c>
      <c r="S220">
        <f t="shared" si="13"/>
        <v>0</v>
      </c>
      <c r="T220">
        <f t="shared" si="14"/>
        <v>0</v>
      </c>
      <c r="U220">
        <f t="shared" si="15"/>
        <v>0</v>
      </c>
    </row>
    <row r="221" spans="1:21" x14ac:dyDescent="0.25">
      <c r="A221" t="s">
        <v>674</v>
      </c>
      <c r="B221" t="s">
        <v>48</v>
      </c>
      <c r="C221" t="s">
        <v>691</v>
      </c>
      <c r="D221">
        <v>5</v>
      </c>
      <c r="E221" t="s">
        <v>324</v>
      </c>
      <c r="F221" t="s">
        <v>12</v>
      </c>
      <c r="G221">
        <v>1</v>
      </c>
      <c r="H221" t="s">
        <v>466</v>
      </c>
      <c r="I221" t="s">
        <v>16</v>
      </c>
      <c r="J221">
        <v>6</v>
      </c>
      <c r="K221" t="s">
        <v>692</v>
      </c>
      <c r="L221" t="s">
        <v>604</v>
      </c>
      <c r="M221">
        <v>1</v>
      </c>
      <c r="N221">
        <v>1</v>
      </c>
      <c r="O221">
        <v>0</v>
      </c>
      <c r="P221">
        <v>25</v>
      </c>
      <c r="Q221">
        <v>80.5</v>
      </c>
      <c r="R221">
        <f t="shared" si="12"/>
        <v>80.5</v>
      </c>
      <c r="S221">
        <f t="shared" si="13"/>
        <v>0</v>
      </c>
      <c r="T221">
        <f t="shared" si="14"/>
        <v>0</v>
      </c>
      <c r="U221">
        <f t="shared" si="15"/>
        <v>80.5</v>
      </c>
    </row>
    <row r="222" spans="1:21" x14ac:dyDescent="0.25">
      <c r="A222" t="s">
        <v>674</v>
      </c>
      <c r="B222" t="s">
        <v>54</v>
      </c>
      <c r="C222" t="s">
        <v>693</v>
      </c>
      <c r="D222">
        <v>2</v>
      </c>
      <c r="E222" t="s">
        <v>419</v>
      </c>
      <c r="F222" t="s">
        <v>12</v>
      </c>
      <c r="G222">
        <v>7</v>
      </c>
      <c r="H222" t="s">
        <v>502</v>
      </c>
      <c r="I222" t="s">
        <v>16</v>
      </c>
      <c r="J222">
        <v>1</v>
      </c>
      <c r="K222" t="s">
        <v>694</v>
      </c>
      <c r="L222" t="s">
        <v>604</v>
      </c>
      <c r="M222">
        <v>1</v>
      </c>
      <c r="N222">
        <v>1</v>
      </c>
      <c r="O222">
        <v>0</v>
      </c>
      <c r="P222">
        <v>47</v>
      </c>
      <c r="Q222">
        <v>151</v>
      </c>
      <c r="R222">
        <f t="shared" si="12"/>
        <v>151</v>
      </c>
      <c r="S222">
        <f t="shared" si="13"/>
        <v>0</v>
      </c>
      <c r="T222">
        <f t="shared" si="14"/>
        <v>0</v>
      </c>
      <c r="U222">
        <f t="shared" si="15"/>
        <v>151</v>
      </c>
    </row>
    <row r="223" spans="1:21" x14ac:dyDescent="0.25">
      <c r="A223" t="s">
        <v>674</v>
      </c>
      <c r="B223" t="s">
        <v>60</v>
      </c>
      <c r="C223" t="s">
        <v>695</v>
      </c>
      <c r="D223">
        <v>3</v>
      </c>
      <c r="E223" t="s">
        <v>44</v>
      </c>
      <c r="F223" t="s">
        <v>12</v>
      </c>
      <c r="G223">
        <v>8</v>
      </c>
      <c r="H223" t="s">
        <v>696</v>
      </c>
      <c r="I223" t="s">
        <v>98</v>
      </c>
      <c r="J223">
        <v>14</v>
      </c>
      <c r="K223" t="s">
        <v>508</v>
      </c>
      <c r="L223" t="s">
        <v>344</v>
      </c>
      <c r="M223">
        <v>1</v>
      </c>
      <c r="N223">
        <v>1</v>
      </c>
      <c r="O223">
        <v>0</v>
      </c>
      <c r="P223">
        <v>91.5</v>
      </c>
      <c r="Q223">
        <v>417.5</v>
      </c>
      <c r="R223">
        <f t="shared" si="12"/>
        <v>417.5</v>
      </c>
      <c r="S223">
        <f t="shared" si="13"/>
        <v>0</v>
      </c>
      <c r="T223">
        <f t="shared" si="14"/>
        <v>0</v>
      </c>
      <c r="U223">
        <f t="shared" si="15"/>
        <v>0</v>
      </c>
    </row>
    <row r="224" spans="1:21" x14ac:dyDescent="0.25">
      <c r="A224" t="s">
        <v>674</v>
      </c>
      <c r="B224" t="s">
        <v>66</v>
      </c>
      <c r="C224" t="s">
        <v>697</v>
      </c>
      <c r="D224">
        <v>12</v>
      </c>
      <c r="E224" t="s">
        <v>137</v>
      </c>
      <c r="F224" t="s">
        <v>98</v>
      </c>
      <c r="G224">
        <v>1</v>
      </c>
      <c r="H224" t="s">
        <v>34</v>
      </c>
      <c r="I224" t="s">
        <v>16</v>
      </c>
      <c r="J224">
        <v>7</v>
      </c>
      <c r="K224" t="s">
        <v>439</v>
      </c>
      <c r="L224" t="s">
        <v>57</v>
      </c>
      <c r="M224">
        <v>1</v>
      </c>
      <c r="N224">
        <v>0</v>
      </c>
      <c r="O224">
        <v>1</v>
      </c>
      <c r="P224">
        <v>40.5</v>
      </c>
      <c r="Q224">
        <v>117.5</v>
      </c>
      <c r="R224">
        <f t="shared" si="12"/>
        <v>0</v>
      </c>
      <c r="S224">
        <f t="shared" si="13"/>
        <v>0</v>
      </c>
      <c r="T224">
        <f t="shared" si="14"/>
        <v>0</v>
      </c>
      <c r="U224">
        <f t="shared" si="15"/>
        <v>117.5</v>
      </c>
    </row>
    <row r="225" spans="1:21" x14ac:dyDescent="0.25">
      <c r="A225" t="s">
        <v>698</v>
      </c>
      <c r="B225" t="s">
        <v>9</v>
      </c>
      <c r="C225" t="s">
        <v>699</v>
      </c>
      <c r="D225">
        <v>4</v>
      </c>
      <c r="E225" t="s">
        <v>700</v>
      </c>
      <c r="F225" t="s">
        <v>143</v>
      </c>
      <c r="G225">
        <v>3</v>
      </c>
      <c r="H225" t="s">
        <v>476</v>
      </c>
      <c r="I225" t="s">
        <v>12</v>
      </c>
      <c r="J225">
        <v>12</v>
      </c>
      <c r="K225" t="s">
        <v>701</v>
      </c>
      <c r="L225" t="s">
        <v>77</v>
      </c>
      <c r="M225">
        <v>2</v>
      </c>
      <c r="N225">
        <v>0</v>
      </c>
      <c r="O225">
        <v>0</v>
      </c>
      <c r="P225">
        <v>249.5</v>
      </c>
      <c r="Q225">
        <v>827</v>
      </c>
      <c r="R225">
        <f t="shared" si="12"/>
        <v>827</v>
      </c>
      <c r="S225">
        <f t="shared" si="13"/>
        <v>0</v>
      </c>
      <c r="T225">
        <f t="shared" si="14"/>
        <v>0</v>
      </c>
      <c r="U225">
        <f t="shared" si="15"/>
        <v>0</v>
      </c>
    </row>
    <row r="226" spans="1:21" x14ac:dyDescent="0.25">
      <c r="A226" t="s">
        <v>698</v>
      </c>
      <c r="B226" t="s">
        <v>17</v>
      </c>
      <c r="C226" t="s">
        <v>702</v>
      </c>
      <c r="D226">
        <v>7</v>
      </c>
      <c r="E226" t="s">
        <v>225</v>
      </c>
      <c r="F226" t="s">
        <v>703</v>
      </c>
      <c r="G226">
        <v>3</v>
      </c>
      <c r="H226" t="s">
        <v>354</v>
      </c>
      <c r="I226" t="s">
        <v>22</v>
      </c>
      <c r="J226">
        <v>11</v>
      </c>
      <c r="K226" t="s">
        <v>704</v>
      </c>
      <c r="L226" t="s">
        <v>36</v>
      </c>
      <c r="M226">
        <v>1</v>
      </c>
      <c r="N226">
        <v>1</v>
      </c>
      <c r="O226">
        <v>0</v>
      </c>
      <c r="P226">
        <v>32</v>
      </c>
      <c r="Q226">
        <v>73</v>
      </c>
      <c r="R226">
        <f t="shared" si="12"/>
        <v>0</v>
      </c>
      <c r="S226">
        <f t="shared" si="13"/>
        <v>73</v>
      </c>
      <c r="T226">
        <f t="shared" si="14"/>
        <v>0</v>
      </c>
      <c r="U226">
        <f t="shared" si="15"/>
        <v>0</v>
      </c>
    </row>
    <row r="227" spans="1:21" x14ac:dyDescent="0.25">
      <c r="A227" t="s">
        <v>698</v>
      </c>
      <c r="B227" t="s">
        <v>23</v>
      </c>
      <c r="C227" t="s">
        <v>705</v>
      </c>
      <c r="D227">
        <v>4</v>
      </c>
      <c r="E227" t="s">
        <v>284</v>
      </c>
      <c r="F227" t="s">
        <v>706</v>
      </c>
      <c r="G227">
        <v>12</v>
      </c>
      <c r="H227" t="s">
        <v>495</v>
      </c>
      <c r="I227" t="s">
        <v>22</v>
      </c>
      <c r="J227">
        <v>6</v>
      </c>
      <c r="K227" t="s">
        <v>707</v>
      </c>
      <c r="L227" t="s">
        <v>604</v>
      </c>
      <c r="M227">
        <v>1</v>
      </c>
      <c r="N227">
        <v>0</v>
      </c>
      <c r="O227">
        <v>1</v>
      </c>
      <c r="P227">
        <v>21.5</v>
      </c>
      <c r="Q227">
        <v>164</v>
      </c>
      <c r="R227">
        <f t="shared" si="12"/>
        <v>0</v>
      </c>
      <c r="S227">
        <f t="shared" si="13"/>
        <v>164</v>
      </c>
      <c r="T227">
        <f t="shared" si="14"/>
        <v>0</v>
      </c>
      <c r="U227">
        <f t="shared" si="15"/>
        <v>0</v>
      </c>
    </row>
    <row r="228" spans="1:21" x14ac:dyDescent="0.25">
      <c r="A228" t="s">
        <v>698</v>
      </c>
      <c r="B228" t="s">
        <v>31</v>
      </c>
      <c r="C228" t="s">
        <v>708</v>
      </c>
      <c r="D228">
        <v>11</v>
      </c>
      <c r="E228" t="s">
        <v>345</v>
      </c>
      <c r="F228" t="s">
        <v>57</v>
      </c>
      <c r="G228">
        <v>10</v>
      </c>
      <c r="H228" t="s">
        <v>709</v>
      </c>
      <c r="I228" t="s">
        <v>98</v>
      </c>
      <c r="J228">
        <v>2</v>
      </c>
      <c r="K228" t="s">
        <v>710</v>
      </c>
      <c r="L228" t="s">
        <v>703</v>
      </c>
      <c r="M228">
        <v>0</v>
      </c>
      <c r="N228">
        <v>0</v>
      </c>
      <c r="O228">
        <v>2</v>
      </c>
      <c r="P228">
        <v>90</v>
      </c>
      <c r="Q228">
        <v>247.5</v>
      </c>
      <c r="R228">
        <f t="shared" si="12"/>
        <v>0</v>
      </c>
      <c r="S228">
        <f t="shared" si="13"/>
        <v>0</v>
      </c>
      <c r="T228">
        <f t="shared" si="14"/>
        <v>247.5</v>
      </c>
      <c r="U228">
        <f t="shared" si="15"/>
        <v>0</v>
      </c>
    </row>
    <row r="229" spans="1:21" x14ac:dyDescent="0.25">
      <c r="A229" t="s">
        <v>698</v>
      </c>
      <c r="B229" t="s">
        <v>37</v>
      </c>
      <c r="C229" t="s">
        <v>711</v>
      </c>
      <c r="D229">
        <v>1</v>
      </c>
      <c r="E229" t="s">
        <v>630</v>
      </c>
      <c r="F229" t="s">
        <v>77</v>
      </c>
      <c r="G229">
        <v>3</v>
      </c>
      <c r="H229" t="s">
        <v>524</v>
      </c>
      <c r="I229" t="s">
        <v>604</v>
      </c>
      <c r="J229">
        <v>5</v>
      </c>
      <c r="K229" t="s">
        <v>712</v>
      </c>
      <c r="L229" t="s">
        <v>706</v>
      </c>
      <c r="M229">
        <v>2</v>
      </c>
      <c r="N229">
        <v>0</v>
      </c>
      <c r="O229">
        <v>0</v>
      </c>
      <c r="P229">
        <v>51</v>
      </c>
      <c r="Q229">
        <v>92</v>
      </c>
      <c r="R229">
        <f t="shared" si="12"/>
        <v>0</v>
      </c>
      <c r="S229">
        <f t="shared" si="13"/>
        <v>0</v>
      </c>
      <c r="T229">
        <f t="shared" si="14"/>
        <v>0</v>
      </c>
      <c r="U229">
        <f t="shared" si="15"/>
        <v>0</v>
      </c>
    </row>
    <row r="230" spans="1:21" x14ac:dyDescent="0.25">
      <c r="A230" t="s">
        <v>698</v>
      </c>
      <c r="B230" t="s">
        <v>43</v>
      </c>
      <c r="C230" t="s">
        <v>713</v>
      </c>
      <c r="D230">
        <v>4</v>
      </c>
      <c r="E230" t="s">
        <v>88</v>
      </c>
      <c r="F230" t="s">
        <v>57</v>
      </c>
      <c r="G230">
        <v>7</v>
      </c>
      <c r="H230" t="s">
        <v>714</v>
      </c>
      <c r="I230" t="s">
        <v>598</v>
      </c>
      <c r="J230">
        <v>3</v>
      </c>
      <c r="K230" t="s">
        <v>715</v>
      </c>
      <c r="L230" t="s">
        <v>604</v>
      </c>
      <c r="M230">
        <v>1</v>
      </c>
      <c r="N230">
        <v>1</v>
      </c>
      <c r="O230">
        <v>0</v>
      </c>
      <c r="P230">
        <v>44.5</v>
      </c>
      <c r="Q230">
        <v>453</v>
      </c>
      <c r="R230">
        <f t="shared" si="12"/>
        <v>0</v>
      </c>
      <c r="S230">
        <f t="shared" si="13"/>
        <v>0</v>
      </c>
      <c r="T230">
        <f t="shared" si="14"/>
        <v>453</v>
      </c>
      <c r="U230">
        <f t="shared" si="15"/>
        <v>0</v>
      </c>
    </row>
    <row r="231" spans="1:21" x14ac:dyDescent="0.25">
      <c r="A231" t="s">
        <v>698</v>
      </c>
      <c r="B231" t="s">
        <v>48</v>
      </c>
      <c r="C231" t="s">
        <v>716</v>
      </c>
      <c r="D231">
        <v>7</v>
      </c>
      <c r="E231" t="s">
        <v>588</v>
      </c>
      <c r="F231" t="s">
        <v>717</v>
      </c>
      <c r="G231">
        <v>2</v>
      </c>
      <c r="H231" t="s">
        <v>484</v>
      </c>
      <c r="I231" t="s">
        <v>42</v>
      </c>
      <c r="J231">
        <v>6</v>
      </c>
      <c r="K231" t="s">
        <v>295</v>
      </c>
      <c r="L231" t="s">
        <v>598</v>
      </c>
      <c r="M231">
        <v>1</v>
      </c>
      <c r="N231">
        <v>1</v>
      </c>
      <c r="O231">
        <v>0</v>
      </c>
      <c r="P231">
        <v>129</v>
      </c>
      <c r="Q231">
        <v>1438</v>
      </c>
      <c r="R231">
        <f t="shared" si="12"/>
        <v>0</v>
      </c>
      <c r="S231">
        <f t="shared" si="13"/>
        <v>0</v>
      </c>
      <c r="T231">
        <f t="shared" si="14"/>
        <v>0</v>
      </c>
      <c r="U231">
        <f t="shared" si="15"/>
        <v>0</v>
      </c>
    </row>
    <row r="232" spans="1:21" x14ac:dyDescent="0.25">
      <c r="A232" t="s">
        <v>698</v>
      </c>
      <c r="B232" t="s">
        <v>54</v>
      </c>
      <c r="C232" t="s">
        <v>718</v>
      </c>
      <c r="D232">
        <v>3</v>
      </c>
      <c r="E232" t="s">
        <v>299</v>
      </c>
      <c r="F232" t="s">
        <v>22</v>
      </c>
      <c r="G232">
        <v>5</v>
      </c>
      <c r="H232" t="s">
        <v>719</v>
      </c>
      <c r="I232" t="s">
        <v>706</v>
      </c>
      <c r="J232">
        <v>12</v>
      </c>
      <c r="K232" t="s">
        <v>242</v>
      </c>
      <c r="L232" t="s">
        <v>720</v>
      </c>
      <c r="M232">
        <v>1</v>
      </c>
      <c r="N232">
        <v>1</v>
      </c>
      <c r="O232">
        <v>0</v>
      </c>
      <c r="P232">
        <v>28.5</v>
      </c>
      <c r="Q232">
        <v>231</v>
      </c>
      <c r="R232">
        <f t="shared" si="12"/>
        <v>0</v>
      </c>
      <c r="S232">
        <f t="shared" si="13"/>
        <v>231</v>
      </c>
      <c r="T232">
        <f t="shared" si="14"/>
        <v>0</v>
      </c>
      <c r="U232">
        <f t="shared" si="15"/>
        <v>0</v>
      </c>
    </row>
    <row r="233" spans="1:21" x14ac:dyDescent="0.25">
      <c r="A233" t="s">
        <v>698</v>
      </c>
      <c r="B233" t="s">
        <v>60</v>
      </c>
      <c r="C233" t="s">
        <v>721</v>
      </c>
      <c r="D233">
        <v>12</v>
      </c>
      <c r="E233" t="s">
        <v>634</v>
      </c>
      <c r="F233" t="s">
        <v>720</v>
      </c>
      <c r="G233">
        <v>7</v>
      </c>
      <c r="H233" t="s">
        <v>352</v>
      </c>
      <c r="I233" t="s">
        <v>12</v>
      </c>
      <c r="J233">
        <v>3</v>
      </c>
      <c r="K233" t="s">
        <v>350</v>
      </c>
      <c r="L233" t="s">
        <v>604</v>
      </c>
      <c r="M233">
        <v>0</v>
      </c>
      <c r="N233">
        <v>1</v>
      </c>
      <c r="O233">
        <v>1</v>
      </c>
      <c r="P233">
        <v>100</v>
      </c>
      <c r="Q233">
        <v>238</v>
      </c>
      <c r="R233">
        <f t="shared" si="12"/>
        <v>238</v>
      </c>
      <c r="S233">
        <f t="shared" si="13"/>
        <v>0</v>
      </c>
      <c r="T233">
        <f t="shared" si="14"/>
        <v>0</v>
      </c>
      <c r="U233">
        <f t="shared" si="15"/>
        <v>0</v>
      </c>
    </row>
    <row r="234" spans="1:21" x14ac:dyDescent="0.25">
      <c r="A234" t="s">
        <v>722</v>
      </c>
      <c r="B234" t="s">
        <v>9</v>
      </c>
      <c r="C234" t="s">
        <v>723</v>
      </c>
      <c r="D234">
        <v>1</v>
      </c>
      <c r="E234" t="s">
        <v>601</v>
      </c>
      <c r="F234" t="s">
        <v>12</v>
      </c>
      <c r="G234">
        <v>3</v>
      </c>
      <c r="H234" t="s">
        <v>216</v>
      </c>
      <c r="I234" t="s">
        <v>22</v>
      </c>
      <c r="J234">
        <v>4</v>
      </c>
      <c r="K234" t="s">
        <v>148</v>
      </c>
      <c r="L234" t="s">
        <v>703</v>
      </c>
      <c r="M234">
        <v>2</v>
      </c>
      <c r="N234">
        <v>0</v>
      </c>
      <c r="O234">
        <v>0</v>
      </c>
      <c r="P234">
        <v>44</v>
      </c>
      <c r="Q234">
        <v>221</v>
      </c>
      <c r="R234">
        <f t="shared" si="12"/>
        <v>221</v>
      </c>
      <c r="S234">
        <f t="shared" si="13"/>
        <v>221</v>
      </c>
      <c r="T234">
        <f t="shared" si="14"/>
        <v>0</v>
      </c>
      <c r="U234">
        <f t="shared" si="15"/>
        <v>0</v>
      </c>
    </row>
    <row r="235" spans="1:21" x14ac:dyDescent="0.25">
      <c r="A235" t="s">
        <v>722</v>
      </c>
      <c r="B235" t="s">
        <v>17</v>
      </c>
      <c r="C235" t="s">
        <v>724</v>
      </c>
      <c r="D235">
        <v>2</v>
      </c>
      <c r="E235" t="s">
        <v>594</v>
      </c>
      <c r="F235" t="s">
        <v>725</v>
      </c>
      <c r="G235">
        <v>3</v>
      </c>
      <c r="H235" t="s">
        <v>321</v>
      </c>
      <c r="I235" t="s">
        <v>618</v>
      </c>
      <c r="J235">
        <v>13</v>
      </c>
      <c r="K235" t="s">
        <v>553</v>
      </c>
      <c r="L235" t="s">
        <v>36</v>
      </c>
      <c r="M235">
        <v>2</v>
      </c>
      <c r="N235">
        <v>0</v>
      </c>
      <c r="O235">
        <v>0</v>
      </c>
      <c r="P235">
        <v>23.5</v>
      </c>
      <c r="Q235">
        <v>57.5</v>
      </c>
      <c r="R235">
        <f t="shared" si="12"/>
        <v>0</v>
      </c>
      <c r="S235">
        <f t="shared" si="13"/>
        <v>0</v>
      </c>
      <c r="T235">
        <f t="shared" si="14"/>
        <v>0</v>
      </c>
      <c r="U235">
        <f t="shared" si="15"/>
        <v>0</v>
      </c>
    </row>
    <row r="236" spans="1:21" x14ac:dyDescent="0.25">
      <c r="A236" t="s">
        <v>722</v>
      </c>
      <c r="B236" t="s">
        <v>23</v>
      </c>
      <c r="C236" t="s">
        <v>726</v>
      </c>
      <c r="D236">
        <v>14</v>
      </c>
      <c r="E236" t="s">
        <v>551</v>
      </c>
      <c r="F236" t="s">
        <v>42</v>
      </c>
      <c r="G236">
        <v>11</v>
      </c>
      <c r="H236" t="s">
        <v>727</v>
      </c>
      <c r="I236" t="s">
        <v>98</v>
      </c>
      <c r="J236">
        <v>7</v>
      </c>
      <c r="K236" t="s">
        <v>69</v>
      </c>
      <c r="L236" t="s">
        <v>725</v>
      </c>
      <c r="M236">
        <v>0</v>
      </c>
      <c r="N236">
        <v>0</v>
      </c>
      <c r="O236">
        <v>2</v>
      </c>
      <c r="P236">
        <v>31.5</v>
      </c>
      <c r="Q236">
        <v>792</v>
      </c>
      <c r="R236">
        <f t="shared" si="12"/>
        <v>0</v>
      </c>
      <c r="S236">
        <f t="shared" si="13"/>
        <v>0</v>
      </c>
      <c r="T236">
        <f t="shared" si="14"/>
        <v>0</v>
      </c>
      <c r="U236">
        <f t="shared" si="15"/>
        <v>0</v>
      </c>
    </row>
    <row r="237" spans="1:21" x14ac:dyDescent="0.25">
      <c r="A237" t="s">
        <v>722</v>
      </c>
      <c r="B237" t="s">
        <v>31</v>
      </c>
      <c r="C237" t="s">
        <v>728</v>
      </c>
      <c r="D237">
        <v>9</v>
      </c>
      <c r="E237" t="s">
        <v>729</v>
      </c>
      <c r="F237" t="s">
        <v>730</v>
      </c>
      <c r="G237">
        <v>5</v>
      </c>
      <c r="H237" t="s">
        <v>731</v>
      </c>
      <c r="I237" t="s">
        <v>732</v>
      </c>
      <c r="J237">
        <v>3</v>
      </c>
      <c r="K237" t="s">
        <v>733</v>
      </c>
      <c r="L237" t="s">
        <v>116</v>
      </c>
      <c r="M237">
        <v>0</v>
      </c>
      <c r="N237">
        <v>2</v>
      </c>
      <c r="O237">
        <v>0</v>
      </c>
      <c r="P237">
        <v>65.5</v>
      </c>
      <c r="Q237">
        <v>288</v>
      </c>
      <c r="R237">
        <f t="shared" si="12"/>
        <v>0</v>
      </c>
      <c r="S237">
        <f t="shared" si="13"/>
        <v>0</v>
      </c>
      <c r="T237">
        <f t="shared" si="14"/>
        <v>0</v>
      </c>
      <c r="U237">
        <f t="shared" si="15"/>
        <v>0</v>
      </c>
    </row>
    <row r="238" spans="1:21" x14ac:dyDescent="0.25">
      <c r="A238" t="s">
        <v>722</v>
      </c>
      <c r="B238" t="s">
        <v>37</v>
      </c>
      <c r="C238" t="s">
        <v>734</v>
      </c>
      <c r="D238">
        <v>1</v>
      </c>
      <c r="E238" t="s">
        <v>433</v>
      </c>
      <c r="F238" t="s">
        <v>703</v>
      </c>
      <c r="G238">
        <v>12</v>
      </c>
      <c r="H238" t="s">
        <v>735</v>
      </c>
      <c r="I238" t="s">
        <v>725</v>
      </c>
      <c r="J238">
        <v>2</v>
      </c>
      <c r="K238" t="s">
        <v>269</v>
      </c>
      <c r="L238" t="s">
        <v>618</v>
      </c>
      <c r="M238">
        <v>1</v>
      </c>
      <c r="N238">
        <v>0</v>
      </c>
      <c r="O238">
        <v>1</v>
      </c>
      <c r="P238">
        <v>41.5</v>
      </c>
      <c r="Q238">
        <v>314.5</v>
      </c>
      <c r="R238">
        <f t="shared" si="12"/>
        <v>0</v>
      </c>
      <c r="S238">
        <f t="shared" si="13"/>
        <v>0</v>
      </c>
      <c r="T238">
        <f t="shared" si="14"/>
        <v>0</v>
      </c>
      <c r="U238">
        <f t="shared" si="15"/>
        <v>0</v>
      </c>
    </row>
    <row r="239" spans="1:21" x14ac:dyDescent="0.25">
      <c r="A239" t="s">
        <v>722</v>
      </c>
      <c r="B239" t="s">
        <v>43</v>
      </c>
      <c r="C239" t="s">
        <v>736</v>
      </c>
      <c r="D239">
        <v>3</v>
      </c>
      <c r="E239" t="s">
        <v>195</v>
      </c>
      <c r="F239" t="s">
        <v>12</v>
      </c>
      <c r="G239">
        <v>6</v>
      </c>
      <c r="H239" t="s">
        <v>737</v>
      </c>
      <c r="I239" t="s">
        <v>598</v>
      </c>
      <c r="J239">
        <v>1</v>
      </c>
      <c r="K239" t="s">
        <v>738</v>
      </c>
      <c r="L239" t="s">
        <v>344</v>
      </c>
      <c r="M239">
        <v>1</v>
      </c>
      <c r="N239">
        <v>1</v>
      </c>
      <c r="O239">
        <v>0</v>
      </c>
      <c r="P239">
        <v>17.5</v>
      </c>
      <c r="Q239">
        <v>75.5</v>
      </c>
      <c r="R239">
        <f t="shared" si="12"/>
        <v>75.5</v>
      </c>
      <c r="S239">
        <f t="shared" si="13"/>
        <v>0</v>
      </c>
      <c r="T239">
        <f t="shared" si="14"/>
        <v>0</v>
      </c>
      <c r="U239">
        <f t="shared" si="15"/>
        <v>0</v>
      </c>
    </row>
    <row r="240" spans="1:21" x14ac:dyDescent="0.25">
      <c r="A240" t="s">
        <v>722</v>
      </c>
      <c r="B240" t="s">
        <v>48</v>
      </c>
      <c r="C240" t="s">
        <v>739</v>
      </c>
      <c r="D240">
        <v>2</v>
      </c>
      <c r="E240" t="s">
        <v>192</v>
      </c>
      <c r="F240" t="s">
        <v>12</v>
      </c>
      <c r="G240">
        <v>1</v>
      </c>
      <c r="H240" t="s">
        <v>610</v>
      </c>
      <c r="I240" t="s">
        <v>57</v>
      </c>
      <c r="J240">
        <v>7</v>
      </c>
      <c r="K240" t="s">
        <v>740</v>
      </c>
      <c r="L240" t="s">
        <v>598</v>
      </c>
      <c r="M240">
        <v>2</v>
      </c>
      <c r="N240">
        <v>0</v>
      </c>
      <c r="O240">
        <v>0</v>
      </c>
      <c r="P240">
        <v>32</v>
      </c>
      <c r="Q240">
        <v>18</v>
      </c>
      <c r="R240">
        <f t="shared" si="12"/>
        <v>18</v>
      </c>
      <c r="S240">
        <f t="shared" si="13"/>
        <v>0</v>
      </c>
      <c r="T240">
        <f t="shared" si="14"/>
        <v>18</v>
      </c>
      <c r="U240">
        <f t="shared" si="15"/>
        <v>0</v>
      </c>
    </row>
    <row r="241" spans="1:21" x14ac:dyDescent="0.25">
      <c r="A241" t="s">
        <v>722</v>
      </c>
      <c r="B241" t="s">
        <v>54</v>
      </c>
      <c r="C241" t="s">
        <v>741</v>
      </c>
      <c r="D241">
        <v>2</v>
      </c>
      <c r="E241" t="s">
        <v>613</v>
      </c>
      <c r="F241" t="s">
        <v>598</v>
      </c>
      <c r="G241">
        <v>6</v>
      </c>
      <c r="H241" t="s">
        <v>742</v>
      </c>
      <c r="I241" t="s">
        <v>743</v>
      </c>
      <c r="J241">
        <v>9</v>
      </c>
      <c r="K241" t="s">
        <v>274</v>
      </c>
      <c r="L241" t="s">
        <v>22</v>
      </c>
      <c r="M241">
        <v>1</v>
      </c>
      <c r="N241">
        <v>1</v>
      </c>
      <c r="O241">
        <v>0</v>
      </c>
      <c r="P241">
        <v>18.5</v>
      </c>
      <c r="Q241">
        <v>137.5</v>
      </c>
      <c r="R241">
        <f t="shared" si="12"/>
        <v>0</v>
      </c>
      <c r="S241">
        <f t="shared" si="13"/>
        <v>0</v>
      </c>
      <c r="T241">
        <f t="shared" si="14"/>
        <v>0</v>
      </c>
      <c r="U241">
        <f t="shared" si="15"/>
        <v>0</v>
      </c>
    </row>
    <row r="242" spans="1:21" x14ac:dyDescent="0.25">
      <c r="A242" t="s">
        <v>722</v>
      </c>
      <c r="B242" t="s">
        <v>60</v>
      </c>
      <c r="C242" t="s">
        <v>744</v>
      </c>
      <c r="D242">
        <v>12</v>
      </c>
      <c r="E242" t="s">
        <v>422</v>
      </c>
      <c r="F242" t="s">
        <v>98</v>
      </c>
      <c r="G242">
        <v>6</v>
      </c>
      <c r="H242" t="s">
        <v>569</v>
      </c>
      <c r="I242" t="s">
        <v>116</v>
      </c>
      <c r="J242">
        <v>10</v>
      </c>
      <c r="K242" t="s">
        <v>606</v>
      </c>
      <c r="L242" t="s">
        <v>12</v>
      </c>
      <c r="M242">
        <v>0</v>
      </c>
      <c r="N242">
        <v>1</v>
      </c>
      <c r="O242">
        <v>1</v>
      </c>
      <c r="P242">
        <v>69.5</v>
      </c>
      <c r="Q242">
        <v>129</v>
      </c>
      <c r="R242">
        <f t="shared" si="12"/>
        <v>0</v>
      </c>
      <c r="S242">
        <f t="shared" si="13"/>
        <v>0</v>
      </c>
      <c r="T242">
        <f t="shared" si="14"/>
        <v>0</v>
      </c>
      <c r="U242">
        <f t="shared" si="15"/>
        <v>0</v>
      </c>
    </row>
    <row r="243" spans="1:21" x14ac:dyDescent="0.25">
      <c r="A243" t="s">
        <v>722</v>
      </c>
      <c r="B243" t="s">
        <v>66</v>
      </c>
      <c r="C243" t="s">
        <v>745</v>
      </c>
      <c r="D243">
        <v>3</v>
      </c>
      <c r="E243" t="s">
        <v>562</v>
      </c>
      <c r="F243" t="s">
        <v>703</v>
      </c>
      <c r="G243">
        <v>10</v>
      </c>
      <c r="H243" t="s">
        <v>746</v>
      </c>
      <c r="I243" t="s">
        <v>116</v>
      </c>
      <c r="J243">
        <v>9</v>
      </c>
      <c r="K243" t="s">
        <v>50</v>
      </c>
      <c r="L243" t="s">
        <v>12</v>
      </c>
      <c r="M243">
        <v>1</v>
      </c>
      <c r="N243">
        <v>0</v>
      </c>
      <c r="O243">
        <v>1</v>
      </c>
      <c r="P243">
        <v>97</v>
      </c>
      <c r="Q243">
        <v>309.5</v>
      </c>
      <c r="R243">
        <f t="shared" si="12"/>
        <v>0</v>
      </c>
      <c r="S243">
        <f t="shared" si="13"/>
        <v>0</v>
      </c>
      <c r="T243">
        <f t="shared" si="14"/>
        <v>0</v>
      </c>
      <c r="U243">
        <f t="shared" si="15"/>
        <v>0</v>
      </c>
    </row>
    <row r="244" spans="1:21" x14ac:dyDescent="0.25">
      <c r="A244" t="s">
        <v>747</v>
      </c>
      <c r="B244" t="s">
        <v>9</v>
      </c>
      <c r="C244" t="s">
        <v>748</v>
      </c>
      <c r="D244">
        <v>2</v>
      </c>
      <c r="E244" t="s">
        <v>749</v>
      </c>
      <c r="F244" t="s">
        <v>604</v>
      </c>
      <c r="G244">
        <v>4</v>
      </c>
      <c r="H244" t="s">
        <v>447</v>
      </c>
      <c r="I244" t="s">
        <v>170</v>
      </c>
      <c r="J244">
        <v>10</v>
      </c>
      <c r="K244" t="s">
        <v>750</v>
      </c>
      <c r="L244" t="s">
        <v>143</v>
      </c>
      <c r="M244">
        <v>2</v>
      </c>
      <c r="N244">
        <v>0</v>
      </c>
      <c r="O244">
        <v>0</v>
      </c>
      <c r="P244">
        <v>64</v>
      </c>
      <c r="Q244">
        <v>220.5</v>
      </c>
      <c r="R244">
        <f t="shared" si="12"/>
        <v>0</v>
      </c>
      <c r="S244">
        <f t="shared" si="13"/>
        <v>0</v>
      </c>
      <c r="T244">
        <f t="shared" si="14"/>
        <v>0</v>
      </c>
      <c r="U244">
        <f t="shared" si="15"/>
        <v>0</v>
      </c>
    </row>
    <row r="245" spans="1:21" x14ac:dyDescent="0.25">
      <c r="A245" t="s">
        <v>747</v>
      </c>
      <c r="B245" t="s">
        <v>17</v>
      </c>
      <c r="C245" t="s">
        <v>751</v>
      </c>
      <c r="D245">
        <v>7</v>
      </c>
      <c r="E245" t="s">
        <v>224</v>
      </c>
      <c r="F245" t="s">
        <v>22</v>
      </c>
      <c r="G245">
        <v>9</v>
      </c>
      <c r="H245" t="s">
        <v>752</v>
      </c>
      <c r="I245" t="s">
        <v>604</v>
      </c>
      <c r="J245">
        <v>6</v>
      </c>
      <c r="K245" t="s">
        <v>753</v>
      </c>
      <c r="L245" t="s">
        <v>63</v>
      </c>
      <c r="M245">
        <v>0</v>
      </c>
      <c r="N245">
        <v>2</v>
      </c>
      <c r="O245">
        <v>0</v>
      </c>
      <c r="P245">
        <v>55.5</v>
      </c>
      <c r="Q245">
        <v>602.5</v>
      </c>
      <c r="R245">
        <f t="shared" si="12"/>
        <v>0</v>
      </c>
      <c r="S245">
        <f t="shared" si="13"/>
        <v>602.5</v>
      </c>
      <c r="T245">
        <f t="shared" si="14"/>
        <v>0</v>
      </c>
      <c r="U245">
        <f t="shared" si="15"/>
        <v>0</v>
      </c>
    </row>
    <row r="246" spans="1:21" x14ac:dyDescent="0.25">
      <c r="A246" t="s">
        <v>747</v>
      </c>
      <c r="B246" t="s">
        <v>23</v>
      </c>
      <c r="C246" t="s">
        <v>754</v>
      </c>
      <c r="D246">
        <v>2</v>
      </c>
      <c r="E246" t="s">
        <v>755</v>
      </c>
      <c r="F246" t="s">
        <v>12</v>
      </c>
      <c r="G246">
        <v>5</v>
      </c>
      <c r="H246" t="s">
        <v>307</v>
      </c>
      <c r="I246" t="s">
        <v>57</v>
      </c>
      <c r="J246">
        <v>1</v>
      </c>
      <c r="K246" t="s">
        <v>233</v>
      </c>
      <c r="L246" t="s">
        <v>604</v>
      </c>
      <c r="M246">
        <v>1</v>
      </c>
      <c r="N246">
        <v>1</v>
      </c>
      <c r="O246">
        <v>0</v>
      </c>
      <c r="P246">
        <v>48</v>
      </c>
      <c r="Q246">
        <v>183.5</v>
      </c>
      <c r="R246">
        <f t="shared" si="12"/>
        <v>183.5</v>
      </c>
      <c r="S246">
        <f t="shared" si="13"/>
        <v>0</v>
      </c>
      <c r="T246">
        <f t="shared" si="14"/>
        <v>183.5</v>
      </c>
      <c r="U246">
        <f t="shared" si="15"/>
        <v>0</v>
      </c>
    </row>
    <row r="247" spans="1:21" x14ac:dyDescent="0.25">
      <c r="A247" t="s">
        <v>747</v>
      </c>
      <c r="B247" t="s">
        <v>31</v>
      </c>
      <c r="C247" t="s">
        <v>754</v>
      </c>
      <c r="D247">
        <v>12</v>
      </c>
      <c r="E247" t="s">
        <v>322</v>
      </c>
      <c r="F247" t="s">
        <v>22</v>
      </c>
      <c r="G247">
        <v>9</v>
      </c>
      <c r="H247" t="s">
        <v>527</v>
      </c>
      <c r="I247" t="s">
        <v>42</v>
      </c>
      <c r="J247">
        <v>6</v>
      </c>
      <c r="K247" t="s">
        <v>756</v>
      </c>
      <c r="L247" t="s">
        <v>77</v>
      </c>
      <c r="M247">
        <v>0</v>
      </c>
      <c r="N247">
        <v>1</v>
      </c>
      <c r="O247">
        <v>1</v>
      </c>
      <c r="P247">
        <v>30.5</v>
      </c>
      <c r="Q247">
        <v>187.5</v>
      </c>
      <c r="R247">
        <f t="shared" si="12"/>
        <v>0</v>
      </c>
      <c r="S247">
        <f t="shared" si="13"/>
        <v>187.5</v>
      </c>
      <c r="T247">
        <f t="shared" si="14"/>
        <v>0</v>
      </c>
      <c r="U247">
        <f t="shared" si="15"/>
        <v>0</v>
      </c>
    </row>
    <row r="248" spans="1:21" x14ac:dyDescent="0.25">
      <c r="A248" t="s">
        <v>747</v>
      </c>
      <c r="B248" t="s">
        <v>37</v>
      </c>
      <c r="C248" t="s">
        <v>757</v>
      </c>
      <c r="D248">
        <v>12</v>
      </c>
      <c r="E248" t="s">
        <v>758</v>
      </c>
      <c r="F248" t="s">
        <v>28</v>
      </c>
      <c r="G248">
        <v>1</v>
      </c>
      <c r="H248" t="s">
        <v>579</v>
      </c>
      <c r="I248" t="s">
        <v>22</v>
      </c>
      <c r="J248">
        <v>4</v>
      </c>
      <c r="K248" t="s">
        <v>237</v>
      </c>
      <c r="L248" t="s">
        <v>12</v>
      </c>
      <c r="M248">
        <v>1</v>
      </c>
      <c r="N248">
        <v>0</v>
      </c>
      <c r="O248">
        <v>1</v>
      </c>
      <c r="P248">
        <v>118.5</v>
      </c>
      <c r="Q248">
        <v>207</v>
      </c>
      <c r="R248">
        <f t="shared" si="12"/>
        <v>0</v>
      </c>
      <c r="S248">
        <f t="shared" si="13"/>
        <v>207</v>
      </c>
      <c r="T248">
        <f t="shared" si="14"/>
        <v>0</v>
      </c>
      <c r="U248">
        <f t="shared" si="15"/>
        <v>0</v>
      </c>
    </row>
    <row r="249" spans="1:21" x14ac:dyDescent="0.25">
      <c r="A249" t="s">
        <v>747</v>
      </c>
      <c r="B249" t="s">
        <v>43</v>
      </c>
      <c r="C249" t="s">
        <v>759</v>
      </c>
      <c r="D249">
        <v>9</v>
      </c>
      <c r="E249" t="s">
        <v>665</v>
      </c>
      <c r="F249" t="s">
        <v>12</v>
      </c>
      <c r="G249">
        <v>4</v>
      </c>
      <c r="H249" t="s">
        <v>472</v>
      </c>
      <c r="I249" t="s">
        <v>74</v>
      </c>
      <c r="J249">
        <v>5</v>
      </c>
      <c r="K249" t="s">
        <v>627</v>
      </c>
      <c r="L249" t="s">
        <v>36</v>
      </c>
      <c r="M249">
        <v>1</v>
      </c>
      <c r="N249">
        <v>1</v>
      </c>
      <c r="O249">
        <v>0</v>
      </c>
      <c r="P249">
        <v>33</v>
      </c>
      <c r="Q249">
        <v>164.5</v>
      </c>
      <c r="R249">
        <f t="shared" si="12"/>
        <v>164.5</v>
      </c>
      <c r="S249">
        <f t="shared" si="13"/>
        <v>0</v>
      </c>
      <c r="T249">
        <f t="shared" si="14"/>
        <v>0</v>
      </c>
      <c r="U249">
        <f t="shared" si="15"/>
        <v>0</v>
      </c>
    </row>
    <row r="250" spans="1:21" x14ac:dyDescent="0.25">
      <c r="A250" t="s">
        <v>747</v>
      </c>
      <c r="B250" t="s">
        <v>48</v>
      </c>
      <c r="C250" t="s">
        <v>760</v>
      </c>
      <c r="D250">
        <v>4</v>
      </c>
      <c r="E250" t="s">
        <v>670</v>
      </c>
      <c r="F250" t="s">
        <v>74</v>
      </c>
      <c r="G250">
        <v>2</v>
      </c>
      <c r="H250" t="s">
        <v>538</v>
      </c>
      <c r="I250" t="s">
        <v>604</v>
      </c>
      <c r="J250">
        <v>3</v>
      </c>
      <c r="K250" t="s">
        <v>761</v>
      </c>
      <c r="L250" t="s">
        <v>12</v>
      </c>
      <c r="M250">
        <v>2</v>
      </c>
      <c r="N250">
        <v>0</v>
      </c>
      <c r="O250">
        <v>0</v>
      </c>
      <c r="P250">
        <v>30</v>
      </c>
      <c r="Q250">
        <v>73.5</v>
      </c>
      <c r="R250">
        <f t="shared" si="12"/>
        <v>0</v>
      </c>
      <c r="S250">
        <f t="shared" si="13"/>
        <v>0</v>
      </c>
      <c r="T250">
        <f t="shared" si="14"/>
        <v>0</v>
      </c>
      <c r="U250">
        <f t="shared" si="15"/>
        <v>0</v>
      </c>
    </row>
    <row r="251" spans="1:21" x14ac:dyDescent="0.25">
      <c r="A251" t="s">
        <v>747</v>
      </c>
      <c r="B251" t="s">
        <v>54</v>
      </c>
      <c r="C251" t="s">
        <v>762</v>
      </c>
      <c r="D251">
        <v>9</v>
      </c>
      <c r="E251" t="s">
        <v>70</v>
      </c>
      <c r="F251" t="s">
        <v>22</v>
      </c>
      <c r="G251">
        <v>3</v>
      </c>
      <c r="H251" t="s">
        <v>236</v>
      </c>
      <c r="I251" t="s">
        <v>57</v>
      </c>
      <c r="J251">
        <v>7</v>
      </c>
      <c r="K251" t="s">
        <v>763</v>
      </c>
      <c r="L251" t="s">
        <v>14</v>
      </c>
      <c r="M251">
        <v>1</v>
      </c>
      <c r="N251">
        <v>1</v>
      </c>
      <c r="O251">
        <v>0</v>
      </c>
      <c r="P251">
        <v>35.5</v>
      </c>
      <c r="Q251">
        <v>53</v>
      </c>
      <c r="R251">
        <f t="shared" si="12"/>
        <v>0</v>
      </c>
      <c r="S251">
        <f t="shared" si="13"/>
        <v>53</v>
      </c>
      <c r="T251">
        <f t="shared" si="14"/>
        <v>53</v>
      </c>
      <c r="U251">
        <f t="shared" si="15"/>
        <v>0</v>
      </c>
    </row>
    <row r="252" spans="1:21" x14ac:dyDescent="0.25">
      <c r="A252" t="s">
        <v>747</v>
      </c>
      <c r="B252" t="s">
        <v>60</v>
      </c>
      <c r="C252" t="s">
        <v>764</v>
      </c>
      <c r="D252">
        <v>2</v>
      </c>
      <c r="E252" t="s">
        <v>253</v>
      </c>
      <c r="F252" t="s">
        <v>12</v>
      </c>
      <c r="G252">
        <v>10</v>
      </c>
      <c r="H252" t="s">
        <v>411</v>
      </c>
      <c r="I252" t="s">
        <v>604</v>
      </c>
      <c r="J252">
        <v>12</v>
      </c>
      <c r="K252" t="s">
        <v>358</v>
      </c>
      <c r="L252" t="s">
        <v>57</v>
      </c>
      <c r="M252">
        <v>1</v>
      </c>
      <c r="N252">
        <v>0</v>
      </c>
      <c r="O252">
        <v>1</v>
      </c>
      <c r="P252">
        <v>23</v>
      </c>
      <c r="Q252">
        <v>70.5</v>
      </c>
      <c r="R252">
        <f t="shared" si="12"/>
        <v>70.5</v>
      </c>
      <c r="S252">
        <f t="shared" si="13"/>
        <v>0</v>
      </c>
      <c r="T252">
        <f t="shared" si="14"/>
        <v>0</v>
      </c>
      <c r="U252">
        <f t="shared" si="15"/>
        <v>0</v>
      </c>
    </row>
    <row r="253" spans="1:21" x14ac:dyDescent="0.25">
      <c r="A253" t="s">
        <v>765</v>
      </c>
      <c r="B253" t="s">
        <v>9</v>
      </c>
      <c r="C253" t="s">
        <v>766</v>
      </c>
      <c r="D253">
        <v>2</v>
      </c>
      <c r="E253" t="s">
        <v>497</v>
      </c>
      <c r="F253" t="s">
        <v>12</v>
      </c>
      <c r="G253">
        <v>5</v>
      </c>
      <c r="H253" t="s">
        <v>767</v>
      </c>
      <c r="I253" t="s">
        <v>604</v>
      </c>
      <c r="J253">
        <v>3</v>
      </c>
      <c r="K253" t="s">
        <v>768</v>
      </c>
      <c r="L253" t="s">
        <v>57</v>
      </c>
      <c r="M253">
        <v>1</v>
      </c>
      <c r="N253">
        <v>1</v>
      </c>
      <c r="O253">
        <v>0</v>
      </c>
      <c r="P253">
        <v>26</v>
      </c>
      <c r="Q253">
        <v>109.5</v>
      </c>
      <c r="R253">
        <f t="shared" si="12"/>
        <v>109.5</v>
      </c>
      <c r="S253">
        <f t="shared" si="13"/>
        <v>0</v>
      </c>
      <c r="T253">
        <f t="shared" si="14"/>
        <v>0</v>
      </c>
      <c r="U253">
        <f t="shared" si="15"/>
        <v>0</v>
      </c>
    </row>
    <row r="254" spans="1:21" x14ac:dyDescent="0.25">
      <c r="A254" t="s">
        <v>765</v>
      </c>
      <c r="B254" t="s">
        <v>17</v>
      </c>
      <c r="C254" t="s">
        <v>769</v>
      </c>
      <c r="D254">
        <v>5</v>
      </c>
      <c r="E254" t="s">
        <v>770</v>
      </c>
      <c r="F254" t="s">
        <v>42</v>
      </c>
      <c r="G254">
        <v>2</v>
      </c>
      <c r="H254" t="s">
        <v>45</v>
      </c>
      <c r="I254" t="s">
        <v>28</v>
      </c>
      <c r="J254">
        <v>8</v>
      </c>
      <c r="K254" t="s">
        <v>771</v>
      </c>
      <c r="L254" t="s">
        <v>74</v>
      </c>
      <c r="M254">
        <v>1</v>
      </c>
      <c r="N254">
        <v>1</v>
      </c>
      <c r="O254">
        <v>0</v>
      </c>
      <c r="P254">
        <v>296.5</v>
      </c>
      <c r="Q254">
        <v>485</v>
      </c>
      <c r="R254">
        <f t="shared" si="12"/>
        <v>0</v>
      </c>
      <c r="S254">
        <f t="shared" si="13"/>
        <v>0</v>
      </c>
      <c r="T254">
        <f t="shared" si="14"/>
        <v>0</v>
      </c>
      <c r="U254">
        <f t="shared" si="15"/>
        <v>0</v>
      </c>
    </row>
    <row r="255" spans="1:21" x14ac:dyDescent="0.25">
      <c r="A255" t="s">
        <v>765</v>
      </c>
      <c r="B255" t="s">
        <v>23</v>
      </c>
      <c r="C255" t="s">
        <v>772</v>
      </c>
      <c r="D255">
        <v>7</v>
      </c>
      <c r="E255" t="s">
        <v>773</v>
      </c>
      <c r="F255" t="s">
        <v>564</v>
      </c>
      <c r="G255">
        <v>14</v>
      </c>
      <c r="H255" t="s">
        <v>774</v>
      </c>
      <c r="I255" t="s">
        <v>30</v>
      </c>
      <c r="J255">
        <v>10</v>
      </c>
      <c r="K255" t="s">
        <v>775</v>
      </c>
      <c r="L255" t="s">
        <v>42</v>
      </c>
      <c r="M255">
        <v>0</v>
      </c>
      <c r="N255">
        <v>1</v>
      </c>
      <c r="O255">
        <v>1</v>
      </c>
      <c r="P255">
        <v>20</v>
      </c>
      <c r="Q255">
        <v>568.5</v>
      </c>
      <c r="R255">
        <f t="shared" si="12"/>
        <v>0</v>
      </c>
      <c r="S255">
        <f t="shared" si="13"/>
        <v>0</v>
      </c>
      <c r="T255">
        <f t="shared" si="14"/>
        <v>0</v>
      </c>
      <c r="U255">
        <f t="shared" si="15"/>
        <v>0</v>
      </c>
    </row>
    <row r="256" spans="1:21" x14ac:dyDescent="0.25">
      <c r="A256" t="s">
        <v>765</v>
      </c>
      <c r="B256" t="s">
        <v>31</v>
      </c>
      <c r="C256" t="s">
        <v>776</v>
      </c>
      <c r="D256">
        <v>10</v>
      </c>
      <c r="E256" t="s">
        <v>262</v>
      </c>
      <c r="F256" t="s">
        <v>22</v>
      </c>
      <c r="G256">
        <v>7</v>
      </c>
      <c r="H256" t="s">
        <v>777</v>
      </c>
      <c r="I256" t="s">
        <v>604</v>
      </c>
      <c r="J256">
        <v>1</v>
      </c>
      <c r="K256" t="s">
        <v>641</v>
      </c>
      <c r="L256" t="s">
        <v>16</v>
      </c>
      <c r="M256">
        <v>0</v>
      </c>
      <c r="N256">
        <v>1</v>
      </c>
      <c r="O256">
        <v>1</v>
      </c>
      <c r="P256">
        <v>132</v>
      </c>
      <c r="Q256">
        <v>428.5</v>
      </c>
      <c r="R256">
        <f t="shared" si="12"/>
        <v>0</v>
      </c>
      <c r="S256">
        <f t="shared" si="13"/>
        <v>428.5</v>
      </c>
      <c r="T256">
        <f t="shared" si="14"/>
        <v>0</v>
      </c>
      <c r="U256">
        <f t="shared" si="15"/>
        <v>0</v>
      </c>
    </row>
    <row r="257" spans="1:21" x14ac:dyDescent="0.25">
      <c r="A257" t="s">
        <v>765</v>
      </c>
      <c r="B257" t="s">
        <v>37</v>
      </c>
      <c r="C257" t="s">
        <v>778</v>
      </c>
      <c r="D257">
        <v>2</v>
      </c>
      <c r="E257" t="s">
        <v>643</v>
      </c>
      <c r="F257" t="s">
        <v>12</v>
      </c>
      <c r="G257">
        <v>5</v>
      </c>
      <c r="H257" t="s">
        <v>779</v>
      </c>
      <c r="I257" t="s">
        <v>42</v>
      </c>
      <c r="J257">
        <v>13</v>
      </c>
      <c r="K257" t="s">
        <v>780</v>
      </c>
      <c r="L257" t="s">
        <v>26</v>
      </c>
      <c r="M257">
        <v>1</v>
      </c>
      <c r="N257">
        <v>1</v>
      </c>
      <c r="O257">
        <v>0</v>
      </c>
      <c r="P257">
        <v>26</v>
      </c>
      <c r="Q257">
        <v>131</v>
      </c>
      <c r="R257">
        <f t="shared" si="12"/>
        <v>131</v>
      </c>
      <c r="S257">
        <f t="shared" si="13"/>
        <v>0</v>
      </c>
      <c r="T257">
        <f t="shared" si="14"/>
        <v>0</v>
      </c>
      <c r="U257">
        <f t="shared" si="15"/>
        <v>0</v>
      </c>
    </row>
    <row r="258" spans="1:21" x14ac:dyDescent="0.25">
      <c r="A258" t="s">
        <v>765</v>
      </c>
      <c r="B258" t="s">
        <v>43</v>
      </c>
      <c r="C258" t="s">
        <v>781</v>
      </c>
      <c r="D258">
        <v>6</v>
      </c>
      <c r="E258" t="s">
        <v>782</v>
      </c>
      <c r="F258" t="s">
        <v>57</v>
      </c>
      <c r="G258">
        <v>1</v>
      </c>
      <c r="H258" t="s">
        <v>783</v>
      </c>
      <c r="I258" t="s">
        <v>74</v>
      </c>
      <c r="J258">
        <v>4</v>
      </c>
      <c r="K258" t="s">
        <v>784</v>
      </c>
      <c r="L258" t="s">
        <v>604</v>
      </c>
      <c r="M258">
        <v>1</v>
      </c>
      <c r="N258">
        <v>1</v>
      </c>
      <c r="O258">
        <v>0</v>
      </c>
      <c r="P258">
        <v>283.5</v>
      </c>
      <c r="Q258">
        <v>916</v>
      </c>
      <c r="R258">
        <f t="shared" si="12"/>
        <v>0</v>
      </c>
      <c r="S258">
        <f t="shared" si="13"/>
        <v>0</v>
      </c>
      <c r="T258">
        <f t="shared" si="14"/>
        <v>916</v>
      </c>
      <c r="U258">
        <f t="shared" si="15"/>
        <v>0</v>
      </c>
    </row>
    <row r="259" spans="1:21" x14ac:dyDescent="0.25">
      <c r="A259" t="s">
        <v>765</v>
      </c>
      <c r="B259" t="s">
        <v>48</v>
      </c>
      <c r="C259" t="s">
        <v>785</v>
      </c>
      <c r="D259">
        <v>8</v>
      </c>
      <c r="E259" t="s">
        <v>94</v>
      </c>
      <c r="F259" t="s">
        <v>12</v>
      </c>
      <c r="G259">
        <v>5</v>
      </c>
      <c r="H259" t="s">
        <v>455</v>
      </c>
      <c r="I259" t="s">
        <v>22</v>
      </c>
      <c r="J259">
        <v>11</v>
      </c>
      <c r="K259" t="s">
        <v>119</v>
      </c>
      <c r="L259" t="s">
        <v>26</v>
      </c>
      <c r="M259">
        <v>0</v>
      </c>
      <c r="N259">
        <v>2</v>
      </c>
      <c r="O259">
        <v>0</v>
      </c>
      <c r="P259">
        <v>72.5</v>
      </c>
      <c r="Q259">
        <v>84.5</v>
      </c>
      <c r="R259">
        <f t="shared" ref="R259:R295" si="16">IF(OR(F259="潘頓",I259="潘頓"),Q259, 0)</f>
        <v>84.5</v>
      </c>
      <c r="S259">
        <f t="shared" ref="S259:S295" si="17">IF(OR(F259="蘇兆輝",I259="蘇兆輝"),Q259, 0)</f>
        <v>84.5</v>
      </c>
      <c r="T259">
        <f t="shared" ref="T259:T295" si="18">IF(OR(F259="何澤堯",I259="何澤堯"),Q259, 0)</f>
        <v>0</v>
      </c>
      <c r="U259">
        <f t="shared" ref="U259:U295" si="19">IF(OR(F259="鍾易禮",I259="鍾易禮"),Q259, 0)</f>
        <v>0</v>
      </c>
    </row>
    <row r="260" spans="1:21" x14ac:dyDescent="0.25">
      <c r="A260" t="s">
        <v>765</v>
      </c>
      <c r="B260" t="s">
        <v>54</v>
      </c>
      <c r="C260" t="s">
        <v>786</v>
      </c>
      <c r="D260">
        <v>8</v>
      </c>
      <c r="E260" t="s">
        <v>279</v>
      </c>
      <c r="F260" t="s">
        <v>12</v>
      </c>
      <c r="G260">
        <v>11</v>
      </c>
      <c r="H260" t="s">
        <v>265</v>
      </c>
      <c r="I260" t="s">
        <v>22</v>
      </c>
      <c r="J260">
        <v>12</v>
      </c>
      <c r="K260" t="s">
        <v>787</v>
      </c>
      <c r="L260" t="s">
        <v>14</v>
      </c>
      <c r="M260">
        <v>0</v>
      </c>
      <c r="N260">
        <v>1</v>
      </c>
      <c r="O260">
        <v>1</v>
      </c>
      <c r="P260">
        <v>63</v>
      </c>
      <c r="Q260">
        <v>144.5</v>
      </c>
      <c r="R260">
        <f t="shared" si="16"/>
        <v>144.5</v>
      </c>
      <c r="S260">
        <f t="shared" si="17"/>
        <v>144.5</v>
      </c>
      <c r="T260">
        <f t="shared" si="18"/>
        <v>0</v>
      </c>
      <c r="U260">
        <f t="shared" si="19"/>
        <v>0</v>
      </c>
    </row>
    <row r="261" spans="1:21" x14ac:dyDescent="0.25">
      <c r="A261" t="s">
        <v>765</v>
      </c>
      <c r="B261" t="s">
        <v>60</v>
      </c>
      <c r="C261" t="s">
        <v>788</v>
      </c>
      <c r="D261">
        <v>8</v>
      </c>
      <c r="E261" t="s">
        <v>789</v>
      </c>
      <c r="F261" t="s">
        <v>42</v>
      </c>
      <c r="G261">
        <v>5</v>
      </c>
      <c r="H261" t="s">
        <v>790</v>
      </c>
      <c r="I261" t="s">
        <v>36</v>
      </c>
      <c r="J261">
        <v>12</v>
      </c>
      <c r="K261" t="s">
        <v>458</v>
      </c>
      <c r="L261" t="s">
        <v>57</v>
      </c>
      <c r="M261">
        <v>0</v>
      </c>
      <c r="N261">
        <v>2</v>
      </c>
      <c r="O261">
        <v>0</v>
      </c>
      <c r="P261">
        <v>140.5</v>
      </c>
      <c r="Q261">
        <v>2186</v>
      </c>
      <c r="R261">
        <f t="shared" si="16"/>
        <v>0</v>
      </c>
      <c r="S261">
        <f t="shared" si="17"/>
        <v>0</v>
      </c>
      <c r="T261">
        <f t="shared" si="18"/>
        <v>0</v>
      </c>
      <c r="U261">
        <f t="shared" si="19"/>
        <v>0</v>
      </c>
    </row>
    <row r="262" spans="1:21" x14ac:dyDescent="0.25">
      <c r="A262" t="s">
        <v>765</v>
      </c>
      <c r="B262" t="s">
        <v>66</v>
      </c>
      <c r="C262" t="s">
        <v>791</v>
      </c>
      <c r="D262">
        <v>8</v>
      </c>
      <c r="E262" t="s">
        <v>616</v>
      </c>
      <c r="F262" t="s">
        <v>77</v>
      </c>
      <c r="G262">
        <v>13</v>
      </c>
      <c r="H262" t="s">
        <v>390</v>
      </c>
      <c r="I262" t="s">
        <v>42</v>
      </c>
      <c r="J262">
        <v>7</v>
      </c>
      <c r="K262" t="s">
        <v>58</v>
      </c>
      <c r="L262" t="s">
        <v>22</v>
      </c>
      <c r="M262">
        <v>0</v>
      </c>
      <c r="N262">
        <v>1</v>
      </c>
      <c r="O262">
        <v>1</v>
      </c>
      <c r="P262">
        <v>144</v>
      </c>
      <c r="Q262">
        <v>446.5</v>
      </c>
      <c r="R262">
        <f t="shared" si="16"/>
        <v>0</v>
      </c>
      <c r="S262">
        <f t="shared" si="17"/>
        <v>0</v>
      </c>
      <c r="T262">
        <f t="shared" si="18"/>
        <v>0</v>
      </c>
      <c r="U262">
        <f t="shared" si="19"/>
        <v>0</v>
      </c>
    </row>
    <row r="263" spans="1:21" x14ac:dyDescent="0.25">
      <c r="A263" t="s">
        <v>792</v>
      </c>
      <c r="B263" t="s">
        <v>9</v>
      </c>
      <c r="C263" t="s">
        <v>793</v>
      </c>
      <c r="D263">
        <v>4</v>
      </c>
      <c r="E263" t="s">
        <v>677</v>
      </c>
      <c r="F263" t="s">
        <v>57</v>
      </c>
      <c r="G263">
        <v>6</v>
      </c>
      <c r="H263" t="s">
        <v>494</v>
      </c>
      <c r="I263" t="s">
        <v>604</v>
      </c>
      <c r="J263">
        <v>11</v>
      </c>
      <c r="K263" t="s">
        <v>794</v>
      </c>
      <c r="L263" t="s">
        <v>30</v>
      </c>
      <c r="M263">
        <v>1</v>
      </c>
      <c r="N263">
        <v>1</v>
      </c>
      <c r="O263">
        <v>0</v>
      </c>
      <c r="P263">
        <v>50</v>
      </c>
      <c r="Q263">
        <v>138</v>
      </c>
      <c r="R263">
        <f t="shared" si="16"/>
        <v>0</v>
      </c>
      <c r="S263">
        <f t="shared" si="17"/>
        <v>0</v>
      </c>
      <c r="T263">
        <f t="shared" si="18"/>
        <v>138</v>
      </c>
      <c r="U263">
        <f t="shared" si="19"/>
        <v>0</v>
      </c>
    </row>
    <row r="264" spans="1:21" x14ac:dyDescent="0.25">
      <c r="A264" t="s">
        <v>792</v>
      </c>
      <c r="B264" t="s">
        <v>17</v>
      </c>
      <c r="C264" t="s">
        <v>795</v>
      </c>
      <c r="D264">
        <v>9</v>
      </c>
      <c r="E264" t="s">
        <v>796</v>
      </c>
      <c r="F264" t="s">
        <v>28</v>
      </c>
      <c r="G264">
        <v>3</v>
      </c>
      <c r="H264" t="s">
        <v>797</v>
      </c>
      <c r="I264" t="s">
        <v>604</v>
      </c>
      <c r="J264">
        <v>4</v>
      </c>
      <c r="K264" t="s">
        <v>482</v>
      </c>
      <c r="L264" t="s">
        <v>12</v>
      </c>
      <c r="M264">
        <v>1</v>
      </c>
      <c r="N264">
        <v>1</v>
      </c>
      <c r="O264">
        <v>0</v>
      </c>
      <c r="P264">
        <v>39</v>
      </c>
      <c r="Q264">
        <v>44</v>
      </c>
      <c r="R264">
        <f t="shared" si="16"/>
        <v>0</v>
      </c>
      <c r="S264">
        <f t="shared" si="17"/>
        <v>0</v>
      </c>
      <c r="T264">
        <f t="shared" si="18"/>
        <v>0</v>
      </c>
      <c r="U264">
        <f t="shared" si="19"/>
        <v>0</v>
      </c>
    </row>
    <row r="265" spans="1:21" x14ac:dyDescent="0.25">
      <c r="A265" t="s">
        <v>792</v>
      </c>
      <c r="B265" t="s">
        <v>23</v>
      </c>
      <c r="C265" t="s">
        <v>798</v>
      </c>
      <c r="D265">
        <v>2</v>
      </c>
      <c r="E265" t="s">
        <v>304</v>
      </c>
      <c r="F265" t="s">
        <v>57</v>
      </c>
      <c r="G265">
        <v>12</v>
      </c>
      <c r="H265" t="s">
        <v>111</v>
      </c>
      <c r="I265" t="s">
        <v>26</v>
      </c>
      <c r="J265">
        <v>6</v>
      </c>
      <c r="K265" t="s">
        <v>661</v>
      </c>
      <c r="L265" t="s">
        <v>12</v>
      </c>
      <c r="M265">
        <v>1</v>
      </c>
      <c r="N265">
        <v>0</v>
      </c>
      <c r="O265">
        <v>1</v>
      </c>
      <c r="P265">
        <v>136.5</v>
      </c>
      <c r="Q265">
        <v>1134.5</v>
      </c>
      <c r="R265">
        <f t="shared" si="16"/>
        <v>0</v>
      </c>
      <c r="S265">
        <f t="shared" si="17"/>
        <v>0</v>
      </c>
      <c r="T265">
        <f t="shared" si="18"/>
        <v>1134.5</v>
      </c>
      <c r="U265">
        <f t="shared" si="19"/>
        <v>0</v>
      </c>
    </row>
    <row r="266" spans="1:21" x14ac:dyDescent="0.25">
      <c r="A266" t="s">
        <v>792</v>
      </c>
      <c r="B266" t="s">
        <v>31</v>
      </c>
      <c r="C266" t="s">
        <v>793</v>
      </c>
      <c r="D266">
        <v>3</v>
      </c>
      <c r="E266" t="s">
        <v>799</v>
      </c>
      <c r="F266" t="s">
        <v>12</v>
      </c>
      <c r="G266">
        <v>4</v>
      </c>
      <c r="H266" t="s">
        <v>444</v>
      </c>
      <c r="I266" t="s">
        <v>57</v>
      </c>
      <c r="J266">
        <v>10</v>
      </c>
      <c r="K266" t="s">
        <v>800</v>
      </c>
      <c r="L266" t="s">
        <v>14</v>
      </c>
      <c r="M266">
        <v>2</v>
      </c>
      <c r="N266">
        <v>0</v>
      </c>
      <c r="O266">
        <v>0</v>
      </c>
      <c r="P266">
        <v>45.5</v>
      </c>
      <c r="Q266">
        <v>78.5</v>
      </c>
      <c r="R266">
        <f t="shared" si="16"/>
        <v>78.5</v>
      </c>
      <c r="S266">
        <f t="shared" si="17"/>
        <v>0</v>
      </c>
      <c r="T266">
        <f t="shared" si="18"/>
        <v>78.5</v>
      </c>
      <c r="U266">
        <f t="shared" si="19"/>
        <v>0</v>
      </c>
    </row>
    <row r="267" spans="1:21" x14ac:dyDescent="0.25">
      <c r="A267" t="s">
        <v>792</v>
      </c>
      <c r="B267" t="s">
        <v>37</v>
      </c>
      <c r="C267" t="s">
        <v>801</v>
      </c>
      <c r="D267">
        <v>9</v>
      </c>
      <c r="E267" t="s">
        <v>709</v>
      </c>
      <c r="F267" t="s">
        <v>12</v>
      </c>
      <c r="G267">
        <v>4</v>
      </c>
      <c r="H267" t="s">
        <v>802</v>
      </c>
      <c r="I267" t="s">
        <v>604</v>
      </c>
      <c r="J267">
        <v>11</v>
      </c>
      <c r="K267" t="s">
        <v>638</v>
      </c>
      <c r="L267" t="s">
        <v>167</v>
      </c>
      <c r="M267">
        <v>1</v>
      </c>
      <c r="N267">
        <v>1</v>
      </c>
      <c r="O267">
        <v>0</v>
      </c>
      <c r="P267">
        <v>22</v>
      </c>
      <c r="Q267">
        <v>35.5</v>
      </c>
      <c r="R267">
        <f t="shared" si="16"/>
        <v>35.5</v>
      </c>
      <c r="S267">
        <f t="shared" si="17"/>
        <v>0</v>
      </c>
      <c r="T267">
        <f t="shared" si="18"/>
        <v>0</v>
      </c>
      <c r="U267">
        <f t="shared" si="19"/>
        <v>0</v>
      </c>
    </row>
    <row r="268" spans="1:21" x14ac:dyDescent="0.25">
      <c r="A268" t="s">
        <v>792</v>
      </c>
      <c r="B268" t="s">
        <v>43</v>
      </c>
      <c r="C268" t="s">
        <v>803</v>
      </c>
      <c r="D268">
        <v>9</v>
      </c>
      <c r="E268" t="s">
        <v>804</v>
      </c>
      <c r="F268" t="s">
        <v>28</v>
      </c>
      <c r="G268">
        <v>7</v>
      </c>
      <c r="H268" t="s">
        <v>476</v>
      </c>
      <c r="I268" t="s">
        <v>12</v>
      </c>
      <c r="J268">
        <v>5</v>
      </c>
      <c r="K268" t="s">
        <v>700</v>
      </c>
      <c r="L268" t="s">
        <v>143</v>
      </c>
      <c r="M268">
        <v>0</v>
      </c>
      <c r="N268">
        <v>2</v>
      </c>
      <c r="O268">
        <v>0</v>
      </c>
      <c r="P268">
        <v>100.5</v>
      </c>
      <c r="Q268">
        <v>220.5</v>
      </c>
      <c r="R268">
        <f t="shared" si="16"/>
        <v>220.5</v>
      </c>
      <c r="S268">
        <f t="shared" si="17"/>
        <v>0</v>
      </c>
      <c r="T268">
        <f t="shared" si="18"/>
        <v>0</v>
      </c>
      <c r="U268">
        <f t="shared" si="19"/>
        <v>0</v>
      </c>
    </row>
    <row r="269" spans="1:21" x14ac:dyDescent="0.25">
      <c r="A269" t="s">
        <v>792</v>
      </c>
      <c r="B269" t="s">
        <v>48</v>
      </c>
      <c r="C269" t="s">
        <v>798</v>
      </c>
      <c r="D269">
        <v>5</v>
      </c>
      <c r="E269" t="s">
        <v>581</v>
      </c>
      <c r="F269" t="s">
        <v>12</v>
      </c>
      <c r="G269">
        <v>11</v>
      </c>
      <c r="H269" t="s">
        <v>529</v>
      </c>
      <c r="I269" t="s">
        <v>143</v>
      </c>
      <c r="J269">
        <v>3</v>
      </c>
      <c r="K269" t="s">
        <v>667</v>
      </c>
      <c r="L269" t="s">
        <v>77</v>
      </c>
      <c r="M269">
        <v>0</v>
      </c>
      <c r="N269">
        <v>1</v>
      </c>
      <c r="O269">
        <v>1</v>
      </c>
      <c r="P269">
        <v>23</v>
      </c>
      <c r="Q269">
        <v>65.5</v>
      </c>
      <c r="R269">
        <f t="shared" si="16"/>
        <v>65.5</v>
      </c>
      <c r="S269">
        <f t="shared" si="17"/>
        <v>0</v>
      </c>
      <c r="T269">
        <f t="shared" si="18"/>
        <v>0</v>
      </c>
      <c r="U269">
        <f t="shared" si="19"/>
        <v>0</v>
      </c>
    </row>
    <row r="270" spans="1:21" x14ac:dyDescent="0.25">
      <c r="A270" t="s">
        <v>792</v>
      </c>
      <c r="B270" t="s">
        <v>54</v>
      </c>
      <c r="C270" t="s">
        <v>805</v>
      </c>
      <c r="D270">
        <v>5</v>
      </c>
      <c r="E270" t="s">
        <v>240</v>
      </c>
      <c r="F270" t="s">
        <v>14</v>
      </c>
      <c r="G270">
        <v>6</v>
      </c>
      <c r="H270" t="s">
        <v>806</v>
      </c>
      <c r="I270" t="s">
        <v>42</v>
      </c>
      <c r="J270">
        <v>9</v>
      </c>
      <c r="K270" t="s">
        <v>576</v>
      </c>
      <c r="L270" t="s">
        <v>77</v>
      </c>
      <c r="M270">
        <v>0</v>
      </c>
      <c r="N270">
        <v>2</v>
      </c>
      <c r="O270">
        <v>0</v>
      </c>
      <c r="P270">
        <v>99</v>
      </c>
      <c r="Q270">
        <v>890</v>
      </c>
      <c r="R270">
        <f t="shared" si="16"/>
        <v>0</v>
      </c>
      <c r="S270">
        <f t="shared" si="17"/>
        <v>0</v>
      </c>
      <c r="T270">
        <f t="shared" si="18"/>
        <v>0</v>
      </c>
      <c r="U270">
        <f t="shared" si="19"/>
        <v>0</v>
      </c>
    </row>
    <row r="271" spans="1:21" x14ac:dyDescent="0.25">
      <c r="A271" t="s">
        <v>792</v>
      </c>
      <c r="B271" t="s">
        <v>60</v>
      </c>
      <c r="C271" t="s">
        <v>805</v>
      </c>
      <c r="D271">
        <v>11</v>
      </c>
      <c r="E271" t="s">
        <v>632</v>
      </c>
      <c r="F271" t="s">
        <v>57</v>
      </c>
      <c r="G271">
        <v>1</v>
      </c>
      <c r="H271" t="s">
        <v>241</v>
      </c>
      <c r="I271" t="s">
        <v>604</v>
      </c>
      <c r="J271">
        <v>12</v>
      </c>
      <c r="K271" t="s">
        <v>807</v>
      </c>
      <c r="L271" t="s">
        <v>77</v>
      </c>
      <c r="M271">
        <v>1</v>
      </c>
      <c r="N271">
        <v>0</v>
      </c>
      <c r="O271">
        <v>1</v>
      </c>
      <c r="P271">
        <v>21</v>
      </c>
      <c r="Q271">
        <v>56.5</v>
      </c>
      <c r="R271">
        <f t="shared" si="16"/>
        <v>0</v>
      </c>
      <c r="S271">
        <f t="shared" si="17"/>
        <v>0</v>
      </c>
      <c r="T271">
        <f t="shared" si="18"/>
        <v>56.5</v>
      </c>
      <c r="U271">
        <f t="shared" si="19"/>
        <v>0</v>
      </c>
    </row>
    <row r="272" spans="1:21" x14ac:dyDescent="0.25">
      <c r="A272" t="s">
        <v>808</v>
      </c>
      <c r="B272" t="s">
        <v>9</v>
      </c>
      <c r="C272" t="s">
        <v>809</v>
      </c>
      <c r="D272">
        <v>7</v>
      </c>
      <c r="E272" t="s">
        <v>810</v>
      </c>
      <c r="F272" t="s">
        <v>604</v>
      </c>
      <c r="G272">
        <v>11</v>
      </c>
      <c r="H272" t="s">
        <v>811</v>
      </c>
      <c r="I272" t="s">
        <v>12</v>
      </c>
      <c r="J272">
        <v>14</v>
      </c>
      <c r="K272" t="s">
        <v>545</v>
      </c>
      <c r="L272" t="s">
        <v>26</v>
      </c>
      <c r="M272">
        <v>0</v>
      </c>
      <c r="N272">
        <v>1</v>
      </c>
      <c r="O272">
        <v>1</v>
      </c>
      <c r="P272">
        <v>53.5</v>
      </c>
      <c r="Q272">
        <v>86.5</v>
      </c>
      <c r="R272">
        <f t="shared" si="16"/>
        <v>86.5</v>
      </c>
      <c r="S272">
        <f t="shared" si="17"/>
        <v>0</v>
      </c>
      <c r="T272">
        <f t="shared" si="18"/>
        <v>0</v>
      </c>
      <c r="U272">
        <f t="shared" si="19"/>
        <v>0</v>
      </c>
    </row>
    <row r="273" spans="1:21" x14ac:dyDescent="0.25">
      <c r="A273" t="s">
        <v>808</v>
      </c>
      <c r="B273" t="s">
        <v>17</v>
      </c>
      <c r="C273" t="s">
        <v>812</v>
      </c>
      <c r="D273">
        <v>12</v>
      </c>
      <c r="E273" t="s">
        <v>123</v>
      </c>
      <c r="F273" t="s">
        <v>30</v>
      </c>
      <c r="G273">
        <v>14</v>
      </c>
      <c r="H273" t="s">
        <v>813</v>
      </c>
      <c r="I273" t="s">
        <v>14</v>
      </c>
      <c r="J273">
        <v>10</v>
      </c>
      <c r="K273" t="s">
        <v>11</v>
      </c>
      <c r="L273" t="s">
        <v>26</v>
      </c>
      <c r="M273">
        <v>0</v>
      </c>
      <c r="N273">
        <v>0</v>
      </c>
      <c r="O273">
        <v>2</v>
      </c>
      <c r="P273">
        <v>65</v>
      </c>
      <c r="Q273">
        <v>397.5</v>
      </c>
      <c r="R273">
        <f t="shared" si="16"/>
        <v>0</v>
      </c>
      <c r="S273">
        <f t="shared" si="17"/>
        <v>0</v>
      </c>
      <c r="T273">
        <f t="shared" si="18"/>
        <v>0</v>
      </c>
      <c r="U273">
        <f t="shared" si="19"/>
        <v>0</v>
      </c>
    </row>
    <row r="274" spans="1:21" x14ac:dyDescent="0.25">
      <c r="A274" t="s">
        <v>808</v>
      </c>
      <c r="B274" t="s">
        <v>23</v>
      </c>
      <c r="C274" t="s">
        <v>814</v>
      </c>
      <c r="D274">
        <v>14</v>
      </c>
      <c r="E274" t="s">
        <v>815</v>
      </c>
      <c r="F274" t="s">
        <v>28</v>
      </c>
      <c r="G274">
        <v>6</v>
      </c>
      <c r="H274" t="s">
        <v>546</v>
      </c>
      <c r="I274" t="s">
        <v>42</v>
      </c>
      <c r="J274">
        <v>1</v>
      </c>
      <c r="K274" t="s">
        <v>552</v>
      </c>
      <c r="L274" t="s">
        <v>12</v>
      </c>
      <c r="M274">
        <v>0</v>
      </c>
      <c r="N274">
        <v>1</v>
      </c>
      <c r="O274">
        <v>1</v>
      </c>
      <c r="P274">
        <v>99.5</v>
      </c>
      <c r="Q274">
        <v>107.5</v>
      </c>
      <c r="R274">
        <f t="shared" si="16"/>
        <v>0</v>
      </c>
      <c r="S274">
        <f t="shared" si="17"/>
        <v>0</v>
      </c>
      <c r="T274">
        <f t="shared" si="18"/>
        <v>0</v>
      </c>
      <c r="U274">
        <f t="shared" si="19"/>
        <v>0</v>
      </c>
    </row>
    <row r="275" spans="1:21" x14ac:dyDescent="0.25">
      <c r="A275" t="s">
        <v>808</v>
      </c>
      <c r="B275" t="s">
        <v>31</v>
      </c>
      <c r="C275" t="s">
        <v>816</v>
      </c>
      <c r="D275">
        <v>1</v>
      </c>
      <c r="E275" t="s">
        <v>258</v>
      </c>
      <c r="F275" t="s">
        <v>604</v>
      </c>
      <c r="G275">
        <v>10</v>
      </c>
      <c r="H275" t="s">
        <v>817</v>
      </c>
      <c r="I275" t="s">
        <v>77</v>
      </c>
      <c r="J275">
        <v>12</v>
      </c>
      <c r="K275" t="s">
        <v>328</v>
      </c>
      <c r="L275" t="s">
        <v>30</v>
      </c>
      <c r="M275">
        <v>1</v>
      </c>
      <c r="N275">
        <v>0</v>
      </c>
      <c r="O275">
        <v>1</v>
      </c>
      <c r="P275">
        <v>80</v>
      </c>
      <c r="Q275">
        <v>1664</v>
      </c>
      <c r="R275">
        <f t="shared" si="16"/>
        <v>0</v>
      </c>
      <c r="S275">
        <f t="shared" si="17"/>
        <v>0</v>
      </c>
      <c r="T275">
        <f t="shared" si="18"/>
        <v>0</v>
      </c>
      <c r="U275">
        <f t="shared" si="19"/>
        <v>0</v>
      </c>
    </row>
    <row r="276" spans="1:21" x14ac:dyDescent="0.25">
      <c r="A276" t="s">
        <v>818</v>
      </c>
      <c r="B276" t="s">
        <v>9</v>
      </c>
      <c r="C276" t="s">
        <v>819</v>
      </c>
      <c r="D276">
        <v>1</v>
      </c>
      <c r="E276" t="s">
        <v>820</v>
      </c>
      <c r="F276" t="s">
        <v>57</v>
      </c>
      <c r="G276">
        <v>11</v>
      </c>
      <c r="H276" t="s">
        <v>821</v>
      </c>
      <c r="I276" t="s">
        <v>36</v>
      </c>
      <c r="J276">
        <v>8</v>
      </c>
      <c r="K276" t="s">
        <v>822</v>
      </c>
      <c r="L276" t="s">
        <v>28</v>
      </c>
      <c r="M276">
        <v>1</v>
      </c>
      <c r="N276">
        <v>0</v>
      </c>
      <c r="O276">
        <v>1</v>
      </c>
      <c r="P276">
        <v>119</v>
      </c>
      <c r="Q276">
        <v>3739.5</v>
      </c>
      <c r="R276">
        <f t="shared" si="16"/>
        <v>0</v>
      </c>
      <c r="S276">
        <f t="shared" si="17"/>
        <v>0</v>
      </c>
      <c r="T276">
        <f t="shared" si="18"/>
        <v>3739.5</v>
      </c>
      <c r="U276">
        <f t="shared" si="19"/>
        <v>0</v>
      </c>
    </row>
    <row r="277" spans="1:21" x14ac:dyDescent="0.25">
      <c r="A277" t="s">
        <v>818</v>
      </c>
      <c r="B277" t="s">
        <v>17</v>
      </c>
      <c r="C277" t="s">
        <v>823</v>
      </c>
      <c r="D277">
        <v>7</v>
      </c>
      <c r="E277" t="s">
        <v>210</v>
      </c>
      <c r="F277" t="s">
        <v>28</v>
      </c>
      <c r="G277">
        <v>1</v>
      </c>
      <c r="H277" t="s">
        <v>350</v>
      </c>
      <c r="I277" t="s">
        <v>604</v>
      </c>
      <c r="J277">
        <v>4</v>
      </c>
      <c r="K277" t="s">
        <v>101</v>
      </c>
      <c r="L277" t="s">
        <v>170</v>
      </c>
      <c r="M277">
        <v>1</v>
      </c>
      <c r="N277">
        <v>1</v>
      </c>
      <c r="O277">
        <v>0</v>
      </c>
      <c r="P277">
        <v>131</v>
      </c>
      <c r="Q277">
        <v>527.5</v>
      </c>
      <c r="R277">
        <f t="shared" si="16"/>
        <v>0</v>
      </c>
      <c r="S277">
        <f t="shared" si="17"/>
        <v>0</v>
      </c>
      <c r="T277">
        <f t="shared" si="18"/>
        <v>0</v>
      </c>
      <c r="U277">
        <f t="shared" si="19"/>
        <v>0</v>
      </c>
    </row>
    <row r="278" spans="1:21" x14ac:dyDescent="0.25">
      <c r="A278" t="s">
        <v>818</v>
      </c>
      <c r="B278" t="s">
        <v>23</v>
      </c>
      <c r="C278" t="s">
        <v>824</v>
      </c>
      <c r="D278">
        <v>7</v>
      </c>
      <c r="E278" t="s">
        <v>93</v>
      </c>
      <c r="F278" t="s">
        <v>30</v>
      </c>
      <c r="G278">
        <v>8</v>
      </c>
      <c r="H278" t="s">
        <v>168</v>
      </c>
      <c r="I278" t="s">
        <v>22</v>
      </c>
      <c r="J278">
        <v>9</v>
      </c>
      <c r="K278" t="s">
        <v>825</v>
      </c>
      <c r="L278" t="s">
        <v>167</v>
      </c>
      <c r="M278">
        <v>0</v>
      </c>
      <c r="N278">
        <v>2</v>
      </c>
      <c r="O278">
        <v>0</v>
      </c>
      <c r="P278">
        <v>43.5</v>
      </c>
      <c r="Q278">
        <v>130</v>
      </c>
      <c r="R278">
        <f t="shared" si="16"/>
        <v>0</v>
      </c>
      <c r="S278">
        <f t="shared" si="17"/>
        <v>130</v>
      </c>
      <c r="T278">
        <f t="shared" si="18"/>
        <v>0</v>
      </c>
      <c r="U278">
        <f t="shared" si="19"/>
        <v>0</v>
      </c>
    </row>
    <row r="279" spans="1:21" x14ac:dyDescent="0.25">
      <c r="A279" t="s">
        <v>818</v>
      </c>
      <c r="B279" t="s">
        <v>31</v>
      </c>
      <c r="C279" t="s">
        <v>826</v>
      </c>
      <c r="D279">
        <v>1</v>
      </c>
      <c r="E279" t="s">
        <v>444</v>
      </c>
      <c r="F279" t="s">
        <v>57</v>
      </c>
      <c r="G279">
        <v>9</v>
      </c>
      <c r="H279" t="s">
        <v>657</v>
      </c>
      <c r="I279" t="s">
        <v>12</v>
      </c>
      <c r="J279">
        <v>2</v>
      </c>
      <c r="K279" t="s">
        <v>456</v>
      </c>
      <c r="L279" t="s">
        <v>16</v>
      </c>
      <c r="M279">
        <v>1</v>
      </c>
      <c r="N279">
        <v>1</v>
      </c>
      <c r="O279">
        <v>0</v>
      </c>
      <c r="P279">
        <v>28.5</v>
      </c>
      <c r="Q279">
        <v>38.5</v>
      </c>
      <c r="R279">
        <f t="shared" si="16"/>
        <v>38.5</v>
      </c>
      <c r="S279">
        <f t="shared" si="17"/>
        <v>0</v>
      </c>
      <c r="T279">
        <f t="shared" si="18"/>
        <v>38.5</v>
      </c>
      <c r="U279">
        <f t="shared" si="19"/>
        <v>0</v>
      </c>
    </row>
    <row r="280" spans="1:21" x14ac:dyDescent="0.25">
      <c r="A280" t="s">
        <v>818</v>
      </c>
      <c r="B280" t="s">
        <v>37</v>
      </c>
      <c r="C280" t="s">
        <v>827</v>
      </c>
      <c r="D280">
        <v>10</v>
      </c>
      <c r="E280" t="s">
        <v>397</v>
      </c>
      <c r="F280" t="s">
        <v>28</v>
      </c>
      <c r="G280">
        <v>3</v>
      </c>
      <c r="H280" t="s">
        <v>198</v>
      </c>
      <c r="I280" t="s">
        <v>12</v>
      </c>
      <c r="J280">
        <v>9</v>
      </c>
      <c r="K280" t="s">
        <v>828</v>
      </c>
      <c r="L280" t="s">
        <v>26</v>
      </c>
      <c r="M280">
        <v>1</v>
      </c>
      <c r="N280">
        <v>0</v>
      </c>
      <c r="O280">
        <v>1</v>
      </c>
      <c r="P280">
        <v>53</v>
      </c>
      <c r="Q280">
        <v>67.5</v>
      </c>
      <c r="R280">
        <f t="shared" si="16"/>
        <v>67.5</v>
      </c>
      <c r="S280">
        <f t="shared" si="17"/>
        <v>0</v>
      </c>
      <c r="T280">
        <f t="shared" si="18"/>
        <v>0</v>
      </c>
      <c r="U280">
        <f t="shared" si="19"/>
        <v>0</v>
      </c>
    </row>
    <row r="281" spans="1:21" x14ac:dyDescent="0.25">
      <c r="A281" t="s">
        <v>818</v>
      </c>
      <c r="B281" t="s">
        <v>43</v>
      </c>
      <c r="C281" t="s">
        <v>827</v>
      </c>
      <c r="D281">
        <v>5</v>
      </c>
      <c r="E281" t="s">
        <v>829</v>
      </c>
      <c r="F281" t="s">
        <v>28</v>
      </c>
      <c r="G281">
        <v>2</v>
      </c>
      <c r="H281" t="s">
        <v>523</v>
      </c>
      <c r="I281" t="s">
        <v>74</v>
      </c>
      <c r="J281">
        <v>3</v>
      </c>
      <c r="K281" t="s">
        <v>399</v>
      </c>
      <c r="L281" t="s">
        <v>12</v>
      </c>
      <c r="M281">
        <v>1</v>
      </c>
      <c r="N281">
        <v>1</v>
      </c>
      <c r="O281">
        <v>0</v>
      </c>
      <c r="P281">
        <v>219</v>
      </c>
      <c r="Q281">
        <v>1082.5</v>
      </c>
      <c r="R281">
        <f t="shared" si="16"/>
        <v>0</v>
      </c>
      <c r="S281">
        <f t="shared" si="17"/>
        <v>0</v>
      </c>
      <c r="T281">
        <f t="shared" si="18"/>
        <v>0</v>
      </c>
      <c r="U281">
        <f t="shared" si="19"/>
        <v>0</v>
      </c>
    </row>
    <row r="282" spans="1:21" x14ac:dyDescent="0.25">
      <c r="A282" t="s">
        <v>818</v>
      </c>
      <c r="B282" t="s">
        <v>48</v>
      </c>
      <c r="C282" t="s">
        <v>824</v>
      </c>
      <c r="D282">
        <v>3</v>
      </c>
      <c r="E282" t="s">
        <v>306</v>
      </c>
      <c r="F282" t="s">
        <v>12</v>
      </c>
      <c r="G282">
        <v>2</v>
      </c>
      <c r="H282" t="s">
        <v>365</v>
      </c>
      <c r="I282" t="s">
        <v>28</v>
      </c>
      <c r="J282">
        <v>11</v>
      </c>
      <c r="K282" t="s">
        <v>830</v>
      </c>
      <c r="L282" t="s">
        <v>36</v>
      </c>
      <c r="M282">
        <v>2</v>
      </c>
      <c r="N282">
        <v>0</v>
      </c>
      <c r="O282">
        <v>0</v>
      </c>
      <c r="P282">
        <v>13.5</v>
      </c>
      <c r="Q282">
        <v>54.5</v>
      </c>
      <c r="R282">
        <f t="shared" si="16"/>
        <v>54.5</v>
      </c>
      <c r="S282">
        <f t="shared" si="17"/>
        <v>0</v>
      </c>
      <c r="T282">
        <f t="shared" si="18"/>
        <v>0</v>
      </c>
      <c r="U282">
        <f t="shared" si="19"/>
        <v>0</v>
      </c>
    </row>
    <row r="283" spans="1:21" x14ac:dyDescent="0.25">
      <c r="A283" t="s">
        <v>818</v>
      </c>
      <c r="B283" t="s">
        <v>54</v>
      </c>
      <c r="C283" t="s">
        <v>831</v>
      </c>
      <c r="D283">
        <v>11</v>
      </c>
      <c r="E283" t="s">
        <v>832</v>
      </c>
      <c r="F283" t="s">
        <v>36</v>
      </c>
      <c r="G283">
        <v>3</v>
      </c>
      <c r="H283" t="s">
        <v>833</v>
      </c>
      <c r="I283" t="s">
        <v>16</v>
      </c>
      <c r="J283">
        <v>8</v>
      </c>
      <c r="K283" t="s">
        <v>834</v>
      </c>
      <c r="L283" t="s">
        <v>77</v>
      </c>
      <c r="M283">
        <v>1</v>
      </c>
      <c r="N283">
        <v>0</v>
      </c>
      <c r="O283">
        <v>1</v>
      </c>
      <c r="P283">
        <v>92</v>
      </c>
      <c r="Q283">
        <v>167.5</v>
      </c>
      <c r="R283">
        <f t="shared" si="16"/>
        <v>0</v>
      </c>
      <c r="S283">
        <f t="shared" si="17"/>
        <v>0</v>
      </c>
      <c r="T283">
        <f t="shared" si="18"/>
        <v>0</v>
      </c>
      <c r="U283">
        <f t="shared" si="19"/>
        <v>167.5</v>
      </c>
    </row>
    <row r="284" spans="1:21" x14ac:dyDescent="0.25">
      <c r="A284" t="s">
        <v>818</v>
      </c>
      <c r="B284" t="s">
        <v>60</v>
      </c>
      <c r="C284" t="s">
        <v>835</v>
      </c>
      <c r="D284">
        <v>11</v>
      </c>
      <c r="E284" t="s">
        <v>836</v>
      </c>
      <c r="F284" t="s">
        <v>26</v>
      </c>
      <c r="G284">
        <v>4</v>
      </c>
      <c r="H284" t="s">
        <v>408</v>
      </c>
      <c r="I284" t="s">
        <v>36</v>
      </c>
      <c r="J284">
        <v>12</v>
      </c>
      <c r="K284" t="s">
        <v>296</v>
      </c>
      <c r="L284" t="s">
        <v>57</v>
      </c>
      <c r="M284">
        <v>1</v>
      </c>
      <c r="N284">
        <v>0</v>
      </c>
      <c r="O284">
        <v>1</v>
      </c>
      <c r="P284">
        <v>178.5</v>
      </c>
      <c r="Q284">
        <v>821.5</v>
      </c>
      <c r="R284">
        <f t="shared" si="16"/>
        <v>0</v>
      </c>
      <c r="S284">
        <f t="shared" si="17"/>
        <v>0</v>
      </c>
      <c r="T284">
        <f t="shared" si="18"/>
        <v>0</v>
      </c>
      <c r="U284">
        <f t="shared" si="19"/>
        <v>0</v>
      </c>
    </row>
    <row r="285" spans="1:21" x14ac:dyDescent="0.25">
      <c r="A285" t="s">
        <v>837</v>
      </c>
      <c r="B285" t="s">
        <v>9</v>
      </c>
      <c r="C285" t="s">
        <v>838</v>
      </c>
      <c r="D285">
        <v>3</v>
      </c>
      <c r="E285" t="s">
        <v>768</v>
      </c>
      <c r="F285" t="s">
        <v>57</v>
      </c>
      <c r="G285">
        <v>1</v>
      </c>
      <c r="H285" t="s">
        <v>839</v>
      </c>
      <c r="I285" t="s">
        <v>12</v>
      </c>
      <c r="J285">
        <v>13</v>
      </c>
      <c r="K285" t="s">
        <v>190</v>
      </c>
      <c r="L285" t="s">
        <v>28</v>
      </c>
      <c r="M285">
        <v>2</v>
      </c>
      <c r="N285">
        <v>0</v>
      </c>
      <c r="O285">
        <v>0</v>
      </c>
      <c r="P285">
        <v>48.5</v>
      </c>
      <c r="Q285">
        <v>101.5</v>
      </c>
      <c r="R285">
        <f t="shared" si="16"/>
        <v>101.5</v>
      </c>
      <c r="S285">
        <f t="shared" si="17"/>
        <v>0</v>
      </c>
      <c r="T285">
        <f t="shared" si="18"/>
        <v>101.5</v>
      </c>
      <c r="U285">
        <f t="shared" si="19"/>
        <v>0</v>
      </c>
    </row>
    <row r="286" spans="1:21" x14ac:dyDescent="0.25">
      <c r="A286" t="s">
        <v>837</v>
      </c>
      <c r="B286" t="s">
        <v>17</v>
      </c>
      <c r="C286" t="s">
        <v>838</v>
      </c>
      <c r="D286">
        <v>4</v>
      </c>
      <c r="E286" t="s">
        <v>840</v>
      </c>
      <c r="F286" t="s">
        <v>12</v>
      </c>
      <c r="G286">
        <v>12</v>
      </c>
      <c r="H286" t="s">
        <v>841</v>
      </c>
      <c r="I286" t="s">
        <v>74</v>
      </c>
      <c r="J286">
        <v>14</v>
      </c>
      <c r="K286" t="s">
        <v>842</v>
      </c>
      <c r="L286" t="s">
        <v>36</v>
      </c>
      <c r="M286">
        <v>1</v>
      </c>
      <c r="N286">
        <v>0</v>
      </c>
      <c r="O286">
        <v>1</v>
      </c>
      <c r="P286">
        <v>27.5</v>
      </c>
      <c r="Q286">
        <v>233.5</v>
      </c>
      <c r="R286">
        <f t="shared" si="16"/>
        <v>233.5</v>
      </c>
      <c r="S286">
        <f t="shared" si="17"/>
        <v>0</v>
      </c>
      <c r="T286">
        <f t="shared" si="18"/>
        <v>0</v>
      </c>
      <c r="U286">
        <f t="shared" si="19"/>
        <v>0</v>
      </c>
    </row>
    <row r="287" spans="1:21" x14ac:dyDescent="0.25">
      <c r="A287" t="s">
        <v>837</v>
      </c>
      <c r="B287" t="s">
        <v>23</v>
      </c>
      <c r="C287" t="s">
        <v>843</v>
      </c>
      <c r="D287">
        <v>10</v>
      </c>
      <c r="E287" t="s">
        <v>346</v>
      </c>
      <c r="F287" t="s">
        <v>14</v>
      </c>
      <c r="G287">
        <v>4</v>
      </c>
      <c r="H287" t="s">
        <v>844</v>
      </c>
      <c r="I287" t="s">
        <v>22</v>
      </c>
      <c r="J287">
        <v>2</v>
      </c>
      <c r="K287" t="s">
        <v>45</v>
      </c>
      <c r="L287" t="s">
        <v>28</v>
      </c>
      <c r="M287">
        <v>1</v>
      </c>
      <c r="N287">
        <v>0</v>
      </c>
      <c r="O287">
        <v>1</v>
      </c>
      <c r="P287">
        <v>141</v>
      </c>
      <c r="Q287">
        <v>465</v>
      </c>
      <c r="R287">
        <f t="shared" si="16"/>
        <v>0</v>
      </c>
      <c r="S287">
        <f t="shared" si="17"/>
        <v>465</v>
      </c>
      <c r="T287">
        <f t="shared" si="18"/>
        <v>0</v>
      </c>
      <c r="U287">
        <f t="shared" si="19"/>
        <v>0</v>
      </c>
    </row>
    <row r="288" spans="1:21" x14ac:dyDescent="0.25">
      <c r="A288" t="s">
        <v>837</v>
      </c>
      <c r="B288" t="s">
        <v>31</v>
      </c>
      <c r="C288" t="s">
        <v>843</v>
      </c>
      <c r="D288">
        <v>6</v>
      </c>
      <c r="E288" t="s">
        <v>845</v>
      </c>
      <c r="F288" t="s">
        <v>26</v>
      </c>
      <c r="G288">
        <v>4</v>
      </c>
      <c r="H288" t="s">
        <v>499</v>
      </c>
      <c r="I288" t="s">
        <v>12</v>
      </c>
      <c r="J288">
        <v>3</v>
      </c>
      <c r="K288" t="s">
        <v>596</v>
      </c>
      <c r="L288" t="s">
        <v>28</v>
      </c>
      <c r="M288">
        <v>1</v>
      </c>
      <c r="N288">
        <v>1</v>
      </c>
      <c r="O288">
        <v>0</v>
      </c>
      <c r="P288">
        <v>25.5</v>
      </c>
      <c r="Q288">
        <v>76</v>
      </c>
      <c r="R288">
        <f t="shared" si="16"/>
        <v>76</v>
      </c>
      <c r="S288">
        <f t="shared" si="17"/>
        <v>0</v>
      </c>
      <c r="T288">
        <f t="shared" si="18"/>
        <v>0</v>
      </c>
      <c r="U288">
        <f t="shared" si="19"/>
        <v>0</v>
      </c>
    </row>
    <row r="289" spans="1:21" x14ac:dyDescent="0.25">
      <c r="A289" t="s">
        <v>837</v>
      </c>
      <c r="B289" t="s">
        <v>37</v>
      </c>
      <c r="C289" t="s">
        <v>846</v>
      </c>
      <c r="D289">
        <v>5</v>
      </c>
      <c r="E289" t="s">
        <v>847</v>
      </c>
      <c r="F289" t="s">
        <v>57</v>
      </c>
      <c r="G289">
        <v>6</v>
      </c>
      <c r="H289" t="s">
        <v>848</v>
      </c>
      <c r="I289" t="s">
        <v>47</v>
      </c>
      <c r="J289">
        <v>3</v>
      </c>
      <c r="K289" t="s">
        <v>251</v>
      </c>
      <c r="L289" t="s">
        <v>74</v>
      </c>
      <c r="M289">
        <v>0</v>
      </c>
      <c r="N289">
        <v>2</v>
      </c>
      <c r="O289">
        <v>0</v>
      </c>
      <c r="P289">
        <v>22.5</v>
      </c>
      <c r="Q289">
        <v>1106.5</v>
      </c>
      <c r="R289">
        <f t="shared" si="16"/>
        <v>0</v>
      </c>
      <c r="S289">
        <f t="shared" si="17"/>
        <v>0</v>
      </c>
      <c r="T289">
        <f t="shared" si="18"/>
        <v>1106.5</v>
      </c>
      <c r="U289">
        <f t="shared" si="19"/>
        <v>0</v>
      </c>
    </row>
    <row r="290" spans="1:21" x14ac:dyDescent="0.25">
      <c r="A290" t="s">
        <v>837</v>
      </c>
      <c r="B290" t="s">
        <v>43</v>
      </c>
      <c r="C290" t="s">
        <v>849</v>
      </c>
      <c r="D290">
        <v>6</v>
      </c>
      <c r="E290" t="s">
        <v>850</v>
      </c>
      <c r="F290" t="s">
        <v>14</v>
      </c>
      <c r="G290">
        <v>10</v>
      </c>
      <c r="H290" t="s">
        <v>851</v>
      </c>
      <c r="I290" t="s">
        <v>74</v>
      </c>
      <c r="J290">
        <v>13</v>
      </c>
      <c r="K290" t="s">
        <v>852</v>
      </c>
      <c r="L290" t="s">
        <v>28</v>
      </c>
      <c r="M290">
        <v>0</v>
      </c>
      <c r="N290">
        <v>1</v>
      </c>
      <c r="O290">
        <v>1</v>
      </c>
      <c r="P290">
        <v>401</v>
      </c>
      <c r="Q290">
        <v>1944</v>
      </c>
      <c r="R290">
        <f t="shared" si="16"/>
        <v>0</v>
      </c>
      <c r="S290">
        <f t="shared" si="17"/>
        <v>0</v>
      </c>
      <c r="T290">
        <f t="shared" si="18"/>
        <v>0</v>
      </c>
      <c r="U290">
        <f t="shared" si="19"/>
        <v>0</v>
      </c>
    </row>
    <row r="291" spans="1:21" x14ac:dyDescent="0.25">
      <c r="A291" t="s">
        <v>837</v>
      </c>
      <c r="B291" t="s">
        <v>48</v>
      </c>
      <c r="C291" t="s">
        <v>853</v>
      </c>
      <c r="D291">
        <v>3</v>
      </c>
      <c r="E291" t="s">
        <v>219</v>
      </c>
      <c r="F291" t="s">
        <v>16</v>
      </c>
      <c r="G291">
        <v>4</v>
      </c>
      <c r="H291" t="s">
        <v>854</v>
      </c>
      <c r="I291" t="s">
        <v>36</v>
      </c>
      <c r="J291">
        <v>9</v>
      </c>
      <c r="K291" t="s">
        <v>536</v>
      </c>
      <c r="L291" t="s">
        <v>170</v>
      </c>
      <c r="M291">
        <v>2</v>
      </c>
      <c r="N291">
        <v>0</v>
      </c>
      <c r="O291">
        <v>0</v>
      </c>
      <c r="P291">
        <v>84.5</v>
      </c>
      <c r="Q291">
        <v>1035.5</v>
      </c>
      <c r="R291">
        <f t="shared" si="16"/>
        <v>0</v>
      </c>
      <c r="S291">
        <f t="shared" si="17"/>
        <v>0</v>
      </c>
      <c r="T291">
        <f t="shared" si="18"/>
        <v>0</v>
      </c>
      <c r="U291">
        <f t="shared" si="19"/>
        <v>1035.5</v>
      </c>
    </row>
    <row r="292" spans="1:21" x14ac:dyDescent="0.25">
      <c r="A292" t="s">
        <v>837</v>
      </c>
      <c r="B292" t="s">
        <v>54</v>
      </c>
      <c r="C292" t="s">
        <v>855</v>
      </c>
      <c r="D292">
        <v>2</v>
      </c>
      <c r="E292" t="s">
        <v>33</v>
      </c>
      <c r="F292" t="s">
        <v>12</v>
      </c>
      <c r="G292">
        <v>4</v>
      </c>
      <c r="H292" t="s">
        <v>193</v>
      </c>
      <c r="I292" t="s">
        <v>22</v>
      </c>
      <c r="J292">
        <v>7</v>
      </c>
      <c r="K292" t="s">
        <v>338</v>
      </c>
      <c r="L292" t="s">
        <v>30</v>
      </c>
      <c r="M292">
        <v>2</v>
      </c>
      <c r="N292">
        <v>0</v>
      </c>
      <c r="O292">
        <v>0</v>
      </c>
      <c r="P292">
        <v>16</v>
      </c>
      <c r="Q292">
        <v>66.5</v>
      </c>
      <c r="R292">
        <f t="shared" si="16"/>
        <v>66.5</v>
      </c>
      <c r="S292">
        <f t="shared" si="17"/>
        <v>66.5</v>
      </c>
      <c r="T292">
        <f t="shared" si="18"/>
        <v>0</v>
      </c>
      <c r="U292">
        <f t="shared" si="19"/>
        <v>0</v>
      </c>
    </row>
    <row r="293" spans="1:21" x14ac:dyDescent="0.25">
      <c r="A293" t="s">
        <v>837</v>
      </c>
      <c r="B293" t="s">
        <v>60</v>
      </c>
      <c r="C293" t="s">
        <v>856</v>
      </c>
      <c r="D293">
        <v>2</v>
      </c>
      <c r="E293" t="s">
        <v>406</v>
      </c>
      <c r="F293" t="s">
        <v>604</v>
      </c>
      <c r="G293">
        <v>10</v>
      </c>
      <c r="H293" t="s">
        <v>857</v>
      </c>
      <c r="I293" t="s">
        <v>170</v>
      </c>
      <c r="J293">
        <v>3</v>
      </c>
      <c r="K293" t="s">
        <v>858</v>
      </c>
      <c r="L293" t="s">
        <v>22</v>
      </c>
      <c r="M293">
        <v>1</v>
      </c>
      <c r="N293">
        <v>0</v>
      </c>
      <c r="O293">
        <v>1</v>
      </c>
      <c r="P293">
        <v>57.5</v>
      </c>
      <c r="Q293">
        <v>258.5</v>
      </c>
      <c r="R293">
        <f t="shared" si="16"/>
        <v>0</v>
      </c>
      <c r="S293">
        <f t="shared" si="17"/>
        <v>0</v>
      </c>
      <c r="T293">
        <f t="shared" si="18"/>
        <v>0</v>
      </c>
      <c r="U293">
        <f t="shared" si="19"/>
        <v>0</v>
      </c>
    </row>
    <row r="294" spans="1:21" x14ac:dyDescent="0.25">
      <c r="A294" t="s">
        <v>837</v>
      </c>
      <c r="B294" t="s">
        <v>66</v>
      </c>
      <c r="C294" t="s">
        <v>859</v>
      </c>
      <c r="D294">
        <v>5</v>
      </c>
      <c r="E294" t="s">
        <v>425</v>
      </c>
      <c r="F294" t="s">
        <v>57</v>
      </c>
      <c r="G294">
        <v>8</v>
      </c>
      <c r="H294" t="s">
        <v>376</v>
      </c>
      <c r="I294" t="s">
        <v>77</v>
      </c>
      <c r="J294">
        <v>7</v>
      </c>
      <c r="K294" t="s">
        <v>424</v>
      </c>
      <c r="L294" t="s">
        <v>12</v>
      </c>
      <c r="M294">
        <v>0</v>
      </c>
      <c r="N294">
        <v>2</v>
      </c>
      <c r="O294">
        <v>0</v>
      </c>
      <c r="P294">
        <v>137.5</v>
      </c>
      <c r="Q294">
        <v>432</v>
      </c>
      <c r="R294">
        <f t="shared" si="16"/>
        <v>0</v>
      </c>
      <c r="S294">
        <f t="shared" si="17"/>
        <v>0</v>
      </c>
      <c r="T294">
        <f t="shared" si="18"/>
        <v>432</v>
      </c>
      <c r="U294">
        <f t="shared" si="19"/>
        <v>0</v>
      </c>
    </row>
    <row r="295" spans="1:21" x14ac:dyDescent="0.25">
      <c r="A295" t="s">
        <v>837</v>
      </c>
      <c r="B295" t="s">
        <v>860</v>
      </c>
      <c r="C295" t="s">
        <v>861</v>
      </c>
      <c r="D295">
        <v>12</v>
      </c>
      <c r="E295" t="s">
        <v>422</v>
      </c>
      <c r="F295" t="s">
        <v>57</v>
      </c>
      <c r="G295">
        <v>3</v>
      </c>
      <c r="H295" t="s">
        <v>389</v>
      </c>
      <c r="I295" t="s">
        <v>77</v>
      </c>
      <c r="J295">
        <v>6</v>
      </c>
      <c r="K295" t="s">
        <v>719</v>
      </c>
      <c r="L295" t="s">
        <v>22</v>
      </c>
      <c r="M295">
        <v>1</v>
      </c>
      <c r="N295">
        <v>0</v>
      </c>
      <c r="O295">
        <v>1</v>
      </c>
      <c r="P295">
        <v>29</v>
      </c>
      <c r="Q295">
        <v>81.5</v>
      </c>
      <c r="R295">
        <f t="shared" si="16"/>
        <v>0</v>
      </c>
      <c r="S295">
        <f t="shared" si="17"/>
        <v>0</v>
      </c>
      <c r="T295">
        <f t="shared" si="18"/>
        <v>81.5</v>
      </c>
      <c r="U295">
        <f t="shared" si="19"/>
        <v>0</v>
      </c>
    </row>
  </sheetData>
  <conditionalFormatting sqref="P1:P1048576">
    <cfRule type="cellIs" dxfId="1" priority="2" operator="greaterThan">
      <formula>200</formula>
    </cfRule>
  </conditionalFormatting>
  <conditionalFormatting sqref="Q1:Q1048576">
    <cfRule type="cellIs" dxfId="0" priority="1" operator="greaterThan">
      <formula>1000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Terry Law</cp:lastModifiedBy>
  <dcterms:created xsi:type="dcterms:W3CDTF">2023-01-04T02:48:25Z</dcterms:created>
  <dcterms:modified xsi:type="dcterms:W3CDTF">2023-01-04T05:27:36Z</dcterms:modified>
</cp:coreProperties>
</file>