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rry\Documents\GitHub\terrysclaw\download-racing-result\"/>
    </mc:Choice>
  </mc:AlternateContent>
  <xr:revisionPtr revIDLastSave="0" documentId="13_ncr:1_{276E3BD6-B5C0-4CDD-96FB-03547F2CC9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chart.v1.0" hidden="1">Sheet1!$P$1</definedName>
    <definedName name="_xlchart.v1.1" hidden="1">Sheet1!$P$2:$P$295</definedName>
    <definedName name="_xlchart.v1.2" hidden="1">Sheet1!$Q$1</definedName>
    <definedName name="_xlchart.v1.3" hidden="1">Sheet1!$Q$2:$Q$295</definedName>
    <definedName name="_xlchart.v1.4" hidden="1">Sheet1!$T$1</definedName>
    <definedName name="_xlchart.v1.5" hidden="1">Sheet1!$T$2:$T$295</definedName>
    <definedName name="_xlchart.v1.6" hidden="1">Sheet1!$R$1</definedName>
    <definedName name="_xlchart.v1.7" hidden="1">Sheet1!$R$2:$R$295</definedName>
    <definedName name="_xlchart.v1.8" hidden="1">Sheet1!$S$1</definedName>
    <definedName name="_xlchart.v1.9" hidden="1">Sheet1!$S$2:$S$295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57" i="1" l="1"/>
  <c r="S657" i="1"/>
  <c r="T657" i="1"/>
  <c r="Y657" i="1" s="1"/>
  <c r="U657" i="1"/>
  <c r="V657" i="1"/>
  <c r="W657" i="1"/>
  <c r="X657" i="1"/>
  <c r="Z657" i="1"/>
  <c r="R658" i="1"/>
  <c r="S658" i="1"/>
  <c r="T658" i="1"/>
  <c r="U658" i="1"/>
  <c r="V658" i="1"/>
  <c r="W658" i="1"/>
  <c r="Y658" i="1" s="1"/>
  <c r="X658" i="1"/>
  <c r="Z658" i="1"/>
  <c r="R659" i="1"/>
  <c r="S659" i="1"/>
  <c r="T659" i="1"/>
  <c r="U659" i="1"/>
  <c r="V659" i="1"/>
  <c r="Y659" i="1" s="1"/>
  <c r="W659" i="1"/>
  <c r="X659" i="1"/>
  <c r="Z659" i="1"/>
  <c r="R660" i="1"/>
  <c r="S660" i="1"/>
  <c r="T660" i="1"/>
  <c r="U660" i="1"/>
  <c r="Y660" i="1" s="1"/>
  <c r="V660" i="1"/>
  <c r="W660" i="1"/>
  <c r="X660" i="1"/>
  <c r="Z660" i="1"/>
  <c r="R661" i="1"/>
  <c r="S661" i="1"/>
  <c r="T661" i="1"/>
  <c r="Y661" i="1" s="1"/>
  <c r="U661" i="1"/>
  <c r="V661" i="1"/>
  <c r="W661" i="1"/>
  <c r="X661" i="1"/>
  <c r="Z661" i="1"/>
  <c r="R662" i="1"/>
  <c r="S662" i="1"/>
  <c r="T662" i="1"/>
  <c r="U662" i="1"/>
  <c r="Y662" i="1" s="1"/>
  <c r="V662" i="1"/>
  <c r="W662" i="1"/>
  <c r="X662" i="1"/>
  <c r="Z662" i="1"/>
  <c r="R663" i="1"/>
  <c r="S663" i="1"/>
  <c r="T663" i="1"/>
  <c r="Y663" i="1" s="1"/>
  <c r="U663" i="1"/>
  <c r="V663" i="1"/>
  <c r="W663" i="1"/>
  <c r="X663" i="1"/>
  <c r="Z663" i="1"/>
  <c r="R664" i="1"/>
  <c r="S664" i="1"/>
  <c r="T664" i="1"/>
  <c r="U664" i="1"/>
  <c r="V664" i="1"/>
  <c r="W664" i="1"/>
  <c r="X664" i="1"/>
  <c r="Y664" i="1"/>
  <c r="Z664" i="1"/>
  <c r="R665" i="1"/>
  <c r="S665" i="1"/>
  <c r="T665" i="1"/>
  <c r="Y665" i="1" s="1"/>
  <c r="U665" i="1"/>
  <c r="V665" i="1"/>
  <c r="W665" i="1"/>
  <c r="X665" i="1"/>
  <c r="Z665" i="1"/>
  <c r="R666" i="1"/>
  <c r="S666" i="1"/>
  <c r="T666" i="1"/>
  <c r="U666" i="1"/>
  <c r="V666" i="1"/>
  <c r="W666" i="1"/>
  <c r="Y666" i="1" s="1"/>
  <c r="X666" i="1"/>
  <c r="Z666" i="1"/>
  <c r="R667" i="1"/>
  <c r="S667" i="1"/>
  <c r="T667" i="1"/>
  <c r="U667" i="1"/>
  <c r="V667" i="1"/>
  <c r="Y667" i="1" s="1"/>
  <c r="W667" i="1"/>
  <c r="X667" i="1"/>
  <c r="Z667" i="1"/>
  <c r="R668" i="1"/>
  <c r="S668" i="1"/>
  <c r="T668" i="1"/>
  <c r="U668" i="1"/>
  <c r="Y668" i="1" s="1"/>
  <c r="V668" i="1"/>
  <c r="W668" i="1"/>
  <c r="X668" i="1"/>
  <c r="Z668" i="1"/>
  <c r="R669" i="1"/>
  <c r="S669" i="1"/>
  <c r="T669" i="1"/>
  <c r="Y669" i="1" s="1"/>
  <c r="U669" i="1"/>
  <c r="V669" i="1"/>
  <c r="W669" i="1"/>
  <c r="X669" i="1"/>
  <c r="Z669" i="1"/>
  <c r="R670" i="1"/>
  <c r="S670" i="1"/>
  <c r="T670" i="1"/>
  <c r="U670" i="1"/>
  <c r="Y670" i="1" s="1"/>
  <c r="V670" i="1"/>
  <c r="W670" i="1"/>
  <c r="X670" i="1"/>
  <c r="Z670" i="1"/>
  <c r="R671" i="1"/>
  <c r="S671" i="1"/>
  <c r="T671" i="1"/>
  <c r="Y671" i="1" s="1"/>
  <c r="U671" i="1"/>
  <c r="V671" i="1"/>
  <c r="W671" i="1"/>
  <c r="X671" i="1"/>
  <c r="Z671" i="1"/>
  <c r="R672" i="1"/>
  <c r="S672" i="1"/>
  <c r="T672" i="1"/>
  <c r="U672" i="1"/>
  <c r="V672" i="1"/>
  <c r="W672" i="1"/>
  <c r="X672" i="1"/>
  <c r="Y672" i="1"/>
  <c r="Z672" i="1"/>
  <c r="R673" i="1"/>
  <c r="S673" i="1"/>
  <c r="T673" i="1"/>
  <c r="Y673" i="1" s="1"/>
  <c r="U673" i="1"/>
  <c r="V673" i="1"/>
  <c r="W673" i="1"/>
  <c r="X673" i="1"/>
  <c r="Z673" i="1"/>
  <c r="R674" i="1"/>
  <c r="S674" i="1"/>
  <c r="T674" i="1"/>
  <c r="U674" i="1"/>
  <c r="Y674" i="1" s="1"/>
  <c r="V674" i="1"/>
  <c r="W674" i="1"/>
  <c r="X674" i="1"/>
  <c r="Z674" i="1"/>
  <c r="R675" i="1"/>
  <c r="S675" i="1"/>
  <c r="T675" i="1"/>
  <c r="Y675" i="1" s="1"/>
  <c r="U675" i="1"/>
  <c r="V675" i="1"/>
  <c r="W675" i="1"/>
  <c r="X675" i="1"/>
  <c r="Z675" i="1"/>
  <c r="R676" i="1"/>
  <c r="S676" i="1"/>
  <c r="T676" i="1"/>
  <c r="U676" i="1"/>
  <c r="Y676" i="1" s="1"/>
  <c r="V676" i="1"/>
  <c r="W676" i="1"/>
  <c r="X676" i="1"/>
  <c r="Z676" i="1"/>
  <c r="R677" i="1"/>
  <c r="S677" i="1"/>
  <c r="T677" i="1"/>
  <c r="Y677" i="1" s="1"/>
  <c r="U677" i="1"/>
  <c r="V677" i="1"/>
  <c r="W677" i="1"/>
  <c r="X677" i="1"/>
  <c r="Z677" i="1"/>
  <c r="R678" i="1"/>
  <c r="S678" i="1"/>
  <c r="T678" i="1"/>
  <c r="U678" i="1"/>
  <c r="V678" i="1"/>
  <c r="W678" i="1"/>
  <c r="X678" i="1"/>
  <c r="Y678" i="1"/>
  <c r="Z678" i="1"/>
  <c r="R679" i="1"/>
  <c r="S679" i="1"/>
  <c r="T679" i="1"/>
  <c r="Y679" i="1" s="1"/>
  <c r="U679" i="1"/>
  <c r="V679" i="1"/>
  <c r="W679" i="1"/>
  <c r="X679" i="1"/>
  <c r="Z679" i="1"/>
  <c r="R680" i="1"/>
  <c r="S680" i="1"/>
  <c r="T680" i="1"/>
  <c r="U680" i="1"/>
  <c r="V680" i="1"/>
  <c r="W680" i="1"/>
  <c r="X680" i="1"/>
  <c r="Y680" i="1"/>
  <c r="Z680" i="1"/>
  <c r="R681" i="1"/>
  <c r="S681" i="1"/>
  <c r="T681" i="1"/>
  <c r="Y681" i="1" s="1"/>
  <c r="U681" i="1"/>
  <c r="V681" i="1"/>
  <c r="W681" i="1"/>
  <c r="X681" i="1"/>
  <c r="Z681" i="1"/>
  <c r="R682" i="1"/>
  <c r="S682" i="1"/>
  <c r="T682" i="1"/>
  <c r="U682" i="1"/>
  <c r="Y682" i="1" s="1"/>
  <c r="V682" i="1"/>
  <c r="W682" i="1"/>
  <c r="X682" i="1"/>
  <c r="Z682" i="1"/>
  <c r="R683" i="1"/>
  <c r="S683" i="1"/>
  <c r="T683" i="1"/>
  <c r="Y683" i="1" s="1"/>
  <c r="U683" i="1"/>
  <c r="V683" i="1"/>
  <c r="W683" i="1"/>
  <c r="X683" i="1"/>
  <c r="Z683" i="1"/>
  <c r="R684" i="1"/>
  <c r="S684" i="1"/>
  <c r="T684" i="1"/>
  <c r="U684" i="1"/>
  <c r="Y684" i="1" s="1"/>
  <c r="V684" i="1"/>
  <c r="W684" i="1"/>
  <c r="X684" i="1"/>
  <c r="Z684" i="1"/>
  <c r="R685" i="1"/>
  <c r="S685" i="1"/>
  <c r="T685" i="1"/>
  <c r="Y685" i="1" s="1"/>
  <c r="U685" i="1"/>
  <c r="V685" i="1"/>
  <c r="W685" i="1"/>
  <c r="X685" i="1"/>
  <c r="Z685" i="1"/>
  <c r="R686" i="1"/>
  <c r="S686" i="1"/>
  <c r="T686" i="1"/>
  <c r="U686" i="1"/>
  <c r="V686" i="1"/>
  <c r="W686" i="1"/>
  <c r="X686" i="1"/>
  <c r="Y686" i="1"/>
  <c r="Z686" i="1"/>
  <c r="R687" i="1"/>
  <c r="S687" i="1"/>
  <c r="T687" i="1"/>
  <c r="Y687" i="1" s="1"/>
  <c r="U687" i="1"/>
  <c r="V687" i="1"/>
  <c r="W687" i="1"/>
  <c r="X687" i="1"/>
  <c r="Z687" i="1"/>
  <c r="R688" i="1"/>
  <c r="S688" i="1"/>
  <c r="T688" i="1"/>
  <c r="U688" i="1"/>
  <c r="V688" i="1"/>
  <c r="W688" i="1"/>
  <c r="X688" i="1"/>
  <c r="Y688" i="1"/>
  <c r="Z688" i="1"/>
  <c r="R689" i="1"/>
  <c r="S689" i="1"/>
  <c r="T689" i="1"/>
  <c r="Y689" i="1" s="1"/>
  <c r="U689" i="1"/>
  <c r="V689" i="1"/>
  <c r="W689" i="1"/>
  <c r="X689" i="1"/>
  <c r="Z689" i="1"/>
  <c r="R690" i="1"/>
  <c r="S690" i="1"/>
  <c r="T690" i="1"/>
  <c r="U690" i="1"/>
  <c r="Y690" i="1" s="1"/>
  <c r="V690" i="1"/>
  <c r="W690" i="1"/>
  <c r="X690" i="1"/>
  <c r="Z690" i="1"/>
  <c r="R691" i="1"/>
  <c r="S691" i="1"/>
  <c r="T691" i="1"/>
  <c r="Y691" i="1" s="1"/>
  <c r="U691" i="1"/>
  <c r="V691" i="1"/>
  <c r="W691" i="1"/>
  <c r="X691" i="1"/>
  <c r="Z691" i="1"/>
  <c r="R692" i="1"/>
  <c r="S692" i="1"/>
  <c r="T692" i="1"/>
  <c r="U692" i="1"/>
  <c r="Y692" i="1" s="1"/>
  <c r="V692" i="1"/>
  <c r="W692" i="1"/>
  <c r="X692" i="1"/>
  <c r="Z692" i="1"/>
  <c r="R693" i="1"/>
  <c r="S693" i="1"/>
  <c r="T693" i="1"/>
  <c r="Y693" i="1" s="1"/>
  <c r="U693" i="1"/>
  <c r="V693" i="1"/>
  <c r="W693" i="1"/>
  <c r="X693" i="1"/>
  <c r="Z693" i="1"/>
  <c r="R694" i="1"/>
  <c r="S694" i="1"/>
  <c r="T694" i="1"/>
  <c r="U694" i="1"/>
  <c r="V694" i="1"/>
  <c r="W694" i="1"/>
  <c r="X694" i="1"/>
  <c r="Y694" i="1"/>
  <c r="Z694" i="1"/>
  <c r="R695" i="1"/>
  <c r="S695" i="1"/>
  <c r="T695" i="1"/>
  <c r="Y695" i="1" s="1"/>
  <c r="U695" i="1"/>
  <c r="V695" i="1"/>
  <c r="W695" i="1"/>
  <c r="X695" i="1"/>
  <c r="Z695" i="1"/>
  <c r="R696" i="1"/>
  <c r="S696" i="1"/>
  <c r="T696" i="1"/>
  <c r="U696" i="1"/>
  <c r="V696" i="1"/>
  <c r="W696" i="1"/>
  <c r="X696" i="1"/>
  <c r="Y696" i="1"/>
  <c r="Z696" i="1"/>
  <c r="R697" i="1"/>
  <c r="S697" i="1"/>
  <c r="T697" i="1"/>
  <c r="Y697" i="1" s="1"/>
  <c r="U697" i="1"/>
  <c r="V697" i="1"/>
  <c r="W697" i="1"/>
  <c r="X697" i="1"/>
  <c r="Z697" i="1"/>
  <c r="R698" i="1"/>
  <c r="S698" i="1"/>
  <c r="T698" i="1"/>
  <c r="U698" i="1"/>
  <c r="Y698" i="1" s="1"/>
  <c r="V698" i="1"/>
  <c r="W698" i="1"/>
  <c r="X698" i="1"/>
  <c r="Z698" i="1"/>
  <c r="R699" i="1"/>
  <c r="S699" i="1"/>
  <c r="T699" i="1"/>
  <c r="Y699" i="1" s="1"/>
  <c r="U699" i="1"/>
  <c r="V699" i="1"/>
  <c r="W699" i="1"/>
  <c r="X699" i="1"/>
  <c r="Z699" i="1"/>
  <c r="R700" i="1"/>
  <c r="S700" i="1"/>
  <c r="T700" i="1"/>
  <c r="U700" i="1"/>
  <c r="Y700" i="1" s="1"/>
  <c r="V700" i="1"/>
  <c r="W700" i="1"/>
  <c r="X700" i="1"/>
  <c r="Z700" i="1"/>
  <c r="R701" i="1"/>
  <c r="S701" i="1"/>
  <c r="T701" i="1"/>
  <c r="Y701" i="1" s="1"/>
  <c r="U701" i="1"/>
  <c r="V701" i="1"/>
  <c r="W701" i="1"/>
  <c r="X701" i="1"/>
  <c r="Z701" i="1"/>
  <c r="R702" i="1"/>
  <c r="S702" i="1"/>
  <c r="T702" i="1"/>
  <c r="U702" i="1"/>
  <c r="V702" i="1"/>
  <c r="W702" i="1"/>
  <c r="X702" i="1"/>
  <c r="Y702" i="1"/>
  <c r="Z702" i="1"/>
  <c r="R703" i="1"/>
  <c r="S703" i="1"/>
  <c r="T703" i="1"/>
  <c r="Y703" i="1" s="1"/>
  <c r="U703" i="1"/>
  <c r="V703" i="1"/>
  <c r="W703" i="1"/>
  <c r="X703" i="1"/>
  <c r="Z703" i="1"/>
  <c r="R704" i="1"/>
  <c r="S704" i="1"/>
  <c r="T704" i="1"/>
  <c r="U704" i="1"/>
  <c r="V704" i="1"/>
  <c r="W704" i="1"/>
  <c r="X704" i="1"/>
  <c r="Y704" i="1"/>
  <c r="Z704" i="1"/>
  <c r="R705" i="1"/>
  <c r="S705" i="1"/>
  <c r="T705" i="1"/>
  <c r="Y705" i="1" s="1"/>
  <c r="U705" i="1"/>
  <c r="V705" i="1"/>
  <c r="W705" i="1"/>
  <c r="X705" i="1"/>
  <c r="Z705" i="1"/>
  <c r="R706" i="1"/>
  <c r="S706" i="1"/>
  <c r="T706" i="1"/>
  <c r="U706" i="1"/>
  <c r="Y706" i="1" s="1"/>
  <c r="V706" i="1"/>
  <c r="W706" i="1"/>
  <c r="X706" i="1"/>
  <c r="Z706" i="1"/>
  <c r="R707" i="1"/>
  <c r="S707" i="1"/>
  <c r="T707" i="1"/>
  <c r="Y707" i="1" s="1"/>
  <c r="U707" i="1"/>
  <c r="V707" i="1"/>
  <c r="W707" i="1"/>
  <c r="X707" i="1"/>
  <c r="Z707" i="1"/>
  <c r="R708" i="1"/>
  <c r="S708" i="1"/>
  <c r="T708" i="1"/>
  <c r="U708" i="1"/>
  <c r="Y708" i="1" s="1"/>
  <c r="V708" i="1"/>
  <c r="W708" i="1"/>
  <c r="X708" i="1"/>
  <c r="Z708" i="1"/>
  <c r="R709" i="1"/>
  <c r="S709" i="1"/>
  <c r="T709" i="1"/>
  <c r="Y709" i="1" s="1"/>
  <c r="U709" i="1"/>
  <c r="V709" i="1"/>
  <c r="W709" i="1"/>
  <c r="X709" i="1"/>
  <c r="Z709" i="1"/>
  <c r="R710" i="1"/>
  <c r="S710" i="1"/>
  <c r="T710" i="1"/>
  <c r="U710" i="1"/>
  <c r="V710" i="1"/>
  <c r="W710" i="1"/>
  <c r="X710" i="1"/>
  <c r="Y710" i="1"/>
  <c r="Z710" i="1"/>
  <c r="R711" i="1"/>
  <c r="S711" i="1"/>
  <c r="T711" i="1"/>
  <c r="Y711" i="1" s="1"/>
  <c r="U711" i="1"/>
  <c r="V711" i="1"/>
  <c r="W711" i="1"/>
  <c r="X711" i="1"/>
  <c r="Z711" i="1"/>
  <c r="R712" i="1"/>
  <c r="S712" i="1"/>
  <c r="T712" i="1"/>
  <c r="U712" i="1"/>
  <c r="V712" i="1"/>
  <c r="W712" i="1"/>
  <c r="X712" i="1"/>
  <c r="Y712" i="1"/>
  <c r="Z712" i="1"/>
  <c r="R713" i="1"/>
  <c r="S713" i="1"/>
  <c r="T713" i="1"/>
  <c r="Y713" i="1" s="1"/>
  <c r="U713" i="1"/>
  <c r="V713" i="1"/>
  <c r="W713" i="1"/>
  <c r="X713" i="1"/>
  <c r="Z713" i="1"/>
  <c r="R714" i="1"/>
  <c r="S714" i="1"/>
  <c r="T714" i="1"/>
  <c r="U714" i="1"/>
  <c r="Y714" i="1" s="1"/>
  <c r="V714" i="1"/>
  <c r="W714" i="1"/>
  <c r="X714" i="1"/>
  <c r="Z714" i="1"/>
  <c r="R715" i="1"/>
  <c r="S715" i="1"/>
  <c r="T715" i="1"/>
  <c r="Y715" i="1" s="1"/>
  <c r="U715" i="1"/>
  <c r="V715" i="1"/>
  <c r="W715" i="1"/>
  <c r="X715" i="1"/>
  <c r="Z715" i="1"/>
  <c r="R716" i="1"/>
  <c r="S716" i="1"/>
  <c r="T716" i="1"/>
  <c r="U716" i="1"/>
  <c r="Y716" i="1" s="1"/>
  <c r="V716" i="1"/>
  <c r="W716" i="1"/>
  <c r="X716" i="1"/>
  <c r="Z716" i="1"/>
  <c r="R717" i="1"/>
  <c r="S717" i="1"/>
  <c r="T717" i="1"/>
  <c r="Y717" i="1" s="1"/>
  <c r="U717" i="1"/>
  <c r="V717" i="1"/>
  <c r="W717" i="1"/>
  <c r="X717" i="1"/>
  <c r="Z717" i="1"/>
  <c r="R718" i="1"/>
  <c r="S718" i="1"/>
  <c r="T718" i="1"/>
  <c r="U718" i="1"/>
  <c r="V718" i="1"/>
  <c r="W718" i="1"/>
  <c r="X718" i="1"/>
  <c r="Y718" i="1"/>
  <c r="Z718" i="1"/>
  <c r="R719" i="1"/>
  <c r="S719" i="1"/>
  <c r="T719" i="1"/>
  <c r="Y719" i="1" s="1"/>
  <c r="U719" i="1"/>
  <c r="V719" i="1"/>
  <c r="W719" i="1"/>
  <c r="X719" i="1"/>
  <c r="Z719" i="1"/>
  <c r="R720" i="1"/>
  <c r="S720" i="1"/>
  <c r="T720" i="1"/>
  <c r="U720" i="1"/>
  <c r="V720" i="1"/>
  <c r="W720" i="1"/>
  <c r="X720" i="1"/>
  <c r="Y720" i="1"/>
  <c r="Z720" i="1"/>
  <c r="R721" i="1"/>
  <c r="S721" i="1"/>
  <c r="T721" i="1"/>
  <c r="Y721" i="1" s="1"/>
  <c r="U721" i="1"/>
  <c r="V721" i="1"/>
  <c r="W721" i="1"/>
  <c r="X721" i="1"/>
  <c r="Z721" i="1"/>
  <c r="R722" i="1"/>
  <c r="S722" i="1"/>
  <c r="T722" i="1"/>
  <c r="U722" i="1"/>
  <c r="Y722" i="1" s="1"/>
  <c r="V722" i="1"/>
  <c r="W722" i="1"/>
  <c r="X722" i="1"/>
  <c r="Z722" i="1"/>
  <c r="R723" i="1"/>
  <c r="S723" i="1"/>
  <c r="T723" i="1"/>
  <c r="Y723" i="1" s="1"/>
  <c r="U723" i="1"/>
  <c r="V723" i="1"/>
  <c r="W723" i="1"/>
  <c r="X723" i="1"/>
  <c r="Z723" i="1"/>
  <c r="R724" i="1"/>
  <c r="S724" i="1"/>
  <c r="T724" i="1"/>
  <c r="U724" i="1"/>
  <c r="Y724" i="1" s="1"/>
  <c r="V724" i="1"/>
  <c r="W724" i="1"/>
  <c r="X724" i="1"/>
  <c r="Z724" i="1"/>
  <c r="R725" i="1"/>
  <c r="S725" i="1"/>
  <c r="T725" i="1"/>
  <c r="Y725" i="1" s="1"/>
  <c r="U725" i="1"/>
  <c r="V725" i="1"/>
  <c r="W725" i="1"/>
  <c r="X725" i="1"/>
  <c r="Z725" i="1"/>
  <c r="R726" i="1"/>
  <c r="S726" i="1"/>
  <c r="T726" i="1"/>
  <c r="U726" i="1"/>
  <c r="V726" i="1"/>
  <c r="W726" i="1"/>
  <c r="X726" i="1"/>
  <c r="Y726" i="1"/>
  <c r="Z726" i="1"/>
  <c r="R727" i="1"/>
  <c r="S727" i="1"/>
  <c r="T727" i="1"/>
  <c r="Y727" i="1" s="1"/>
  <c r="U727" i="1"/>
  <c r="V727" i="1"/>
  <c r="W727" i="1"/>
  <c r="X727" i="1"/>
  <c r="Z727" i="1"/>
  <c r="R728" i="1"/>
  <c r="S728" i="1"/>
  <c r="T728" i="1"/>
  <c r="U728" i="1"/>
  <c r="V728" i="1"/>
  <c r="W728" i="1"/>
  <c r="X728" i="1"/>
  <c r="Y728" i="1"/>
  <c r="Z728" i="1"/>
  <c r="R729" i="1"/>
  <c r="S729" i="1"/>
  <c r="T729" i="1"/>
  <c r="Y729" i="1" s="1"/>
  <c r="U729" i="1"/>
  <c r="V729" i="1"/>
  <c r="W729" i="1"/>
  <c r="X729" i="1"/>
  <c r="Z729" i="1"/>
  <c r="R730" i="1"/>
  <c r="S730" i="1"/>
  <c r="T730" i="1"/>
  <c r="U730" i="1"/>
  <c r="Y730" i="1" s="1"/>
  <c r="V730" i="1"/>
  <c r="W730" i="1"/>
  <c r="X730" i="1"/>
  <c r="Z730" i="1"/>
  <c r="R731" i="1"/>
  <c r="S731" i="1"/>
  <c r="T731" i="1"/>
  <c r="Y731" i="1" s="1"/>
  <c r="U731" i="1"/>
  <c r="V731" i="1"/>
  <c r="W731" i="1"/>
  <c r="X731" i="1"/>
  <c r="Z731" i="1"/>
  <c r="R732" i="1"/>
  <c r="S732" i="1"/>
  <c r="T732" i="1"/>
  <c r="U732" i="1"/>
  <c r="Y732" i="1" s="1"/>
  <c r="V732" i="1"/>
  <c r="W732" i="1"/>
  <c r="X732" i="1"/>
  <c r="Z732" i="1"/>
  <c r="R733" i="1"/>
  <c r="S733" i="1"/>
  <c r="T733" i="1"/>
  <c r="Y733" i="1" s="1"/>
  <c r="U733" i="1"/>
  <c r="V733" i="1"/>
  <c r="W733" i="1"/>
  <c r="X733" i="1"/>
  <c r="Z733" i="1"/>
  <c r="R734" i="1"/>
  <c r="S734" i="1"/>
  <c r="T734" i="1"/>
  <c r="U734" i="1"/>
  <c r="V734" i="1"/>
  <c r="W734" i="1"/>
  <c r="X734" i="1"/>
  <c r="Y734" i="1"/>
  <c r="Z734" i="1"/>
  <c r="R735" i="1"/>
  <c r="S735" i="1"/>
  <c r="T735" i="1"/>
  <c r="Y735" i="1" s="1"/>
  <c r="U735" i="1"/>
  <c r="V735" i="1"/>
  <c r="W735" i="1"/>
  <c r="X735" i="1"/>
  <c r="Z735" i="1"/>
  <c r="R736" i="1"/>
  <c r="S736" i="1"/>
  <c r="T736" i="1"/>
  <c r="U736" i="1"/>
  <c r="V736" i="1"/>
  <c r="W736" i="1"/>
  <c r="X736" i="1"/>
  <c r="Y736" i="1"/>
  <c r="Z736" i="1"/>
  <c r="R737" i="1"/>
  <c r="S737" i="1"/>
  <c r="T737" i="1"/>
  <c r="Y737" i="1" s="1"/>
  <c r="U737" i="1"/>
  <c r="V737" i="1"/>
  <c r="W737" i="1"/>
  <c r="X737" i="1"/>
  <c r="Z737" i="1"/>
  <c r="R738" i="1"/>
  <c r="S738" i="1"/>
  <c r="T738" i="1"/>
  <c r="U738" i="1"/>
  <c r="Y738" i="1" s="1"/>
  <c r="V738" i="1"/>
  <c r="W738" i="1"/>
  <c r="X738" i="1"/>
  <c r="Z738" i="1"/>
  <c r="R739" i="1"/>
  <c r="S739" i="1"/>
  <c r="T739" i="1"/>
  <c r="Y739" i="1" s="1"/>
  <c r="U739" i="1"/>
  <c r="V739" i="1"/>
  <c r="W739" i="1"/>
  <c r="X739" i="1"/>
  <c r="Z739" i="1"/>
  <c r="R740" i="1"/>
  <c r="S740" i="1"/>
  <c r="T740" i="1"/>
  <c r="U740" i="1"/>
  <c r="Y740" i="1" s="1"/>
  <c r="V740" i="1"/>
  <c r="W740" i="1"/>
  <c r="X740" i="1"/>
  <c r="Z740" i="1"/>
  <c r="R741" i="1"/>
  <c r="S741" i="1"/>
  <c r="T741" i="1"/>
  <c r="Y741" i="1" s="1"/>
  <c r="U741" i="1"/>
  <c r="V741" i="1"/>
  <c r="W741" i="1"/>
  <c r="X741" i="1"/>
  <c r="Z741" i="1"/>
  <c r="R742" i="1"/>
  <c r="S742" i="1"/>
  <c r="T742" i="1"/>
  <c r="U742" i="1"/>
  <c r="V742" i="1"/>
  <c r="W742" i="1"/>
  <c r="X742" i="1"/>
  <c r="Y742" i="1"/>
  <c r="Z742" i="1"/>
  <c r="R743" i="1"/>
  <c r="S743" i="1"/>
  <c r="T743" i="1"/>
  <c r="Y743" i="1" s="1"/>
  <c r="U743" i="1"/>
  <c r="V743" i="1"/>
  <c r="W743" i="1"/>
  <c r="X743" i="1"/>
  <c r="Z743" i="1"/>
  <c r="R744" i="1"/>
  <c r="S744" i="1"/>
  <c r="T744" i="1"/>
  <c r="U744" i="1"/>
  <c r="V744" i="1"/>
  <c r="W744" i="1"/>
  <c r="X744" i="1"/>
  <c r="Y744" i="1"/>
  <c r="Z744" i="1"/>
  <c r="R745" i="1"/>
  <c r="S745" i="1"/>
  <c r="T745" i="1"/>
  <c r="Y745" i="1" s="1"/>
  <c r="U745" i="1"/>
  <c r="V745" i="1"/>
  <c r="W745" i="1"/>
  <c r="X745" i="1"/>
  <c r="Z745" i="1"/>
  <c r="R746" i="1"/>
  <c r="S746" i="1"/>
  <c r="T746" i="1"/>
  <c r="U746" i="1"/>
  <c r="Y746" i="1" s="1"/>
  <c r="V746" i="1"/>
  <c r="W746" i="1"/>
  <c r="X746" i="1"/>
  <c r="Z746" i="1"/>
  <c r="R747" i="1"/>
  <c r="S747" i="1"/>
  <c r="T747" i="1"/>
  <c r="Y747" i="1" s="1"/>
  <c r="U747" i="1"/>
  <c r="V747" i="1"/>
  <c r="W747" i="1"/>
  <c r="X747" i="1"/>
  <c r="Z747" i="1"/>
  <c r="R748" i="1"/>
  <c r="S748" i="1"/>
  <c r="T748" i="1"/>
  <c r="U748" i="1"/>
  <c r="Y748" i="1" s="1"/>
  <c r="V748" i="1"/>
  <c r="W748" i="1"/>
  <c r="X748" i="1"/>
  <c r="Z748" i="1"/>
  <c r="R749" i="1"/>
  <c r="S749" i="1"/>
  <c r="T749" i="1"/>
  <c r="Y749" i="1" s="1"/>
  <c r="U749" i="1"/>
  <c r="V749" i="1"/>
  <c r="W749" i="1"/>
  <c r="X749" i="1"/>
  <c r="Z749" i="1"/>
  <c r="R750" i="1"/>
  <c r="S750" i="1"/>
  <c r="T750" i="1"/>
  <c r="U750" i="1"/>
  <c r="V750" i="1"/>
  <c r="W750" i="1"/>
  <c r="X750" i="1"/>
  <c r="Y750" i="1"/>
  <c r="Z750" i="1"/>
  <c r="R751" i="1"/>
  <c r="S751" i="1"/>
  <c r="T751" i="1"/>
  <c r="Y751" i="1" s="1"/>
  <c r="U751" i="1"/>
  <c r="V751" i="1"/>
  <c r="W751" i="1"/>
  <c r="X751" i="1"/>
  <c r="Z751" i="1"/>
  <c r="R752" i="1"/>
  <c r="S752" i="1"/>
  <c r="T752" i="1"/>
  <c r="U752" i="1"/>
  <c r="V752" i="1"/>
  <c r="W752" i="1"/>
  <c r="X752" i="1"/>
  <c r="Y752" i="1"/>
  <c r="Z752" i="1"/>
  <c r="R753" i="1"/>
  <c r="S753" i="1"/>
  <c r="T753" i="1"/>
  <c r="Y753" i="1" s="1"/>
  <c r="U753" i="1"/>
  <c r="V753" i="1"/>
  <c r="W753" i="1"/>
  <c r="X753" i="1"/>
  <c r="Z753" i="1"/>
  <c r="R754" i="1"/>
  <c r="S754" i="1"/>
  <c r="T754" i="1"/>
  <c r="U754" i="1"/>
  <c r="Y754" i="1" s="1"/>
  <c r="V754" i="1"/>
  <c r="W754" i="1"/>
  <c r="X754" i="1"/>
  <c r="Z754" i="1"/>
  <c r="R755" i="1"/>
  <c r="S755" i="1"/>
  <c r="T755" i="1"/>
  <c r="Y755" i="1" s="1"/>
  <c r="U755" i="1"/>
  <c r="V755" i="1"/>
  <c r="W755" i="1"/>
  <c r="X755" i="1"/>
  <c r="Z755" i="1"/>
  <c r="R756" i="1"/>
  <c r="S756" i="1"/>
  <c r="T756" i="1"/>
  <c r="U756" i="1"/>
  <c r="Y756" i="1" s="1"/>
  <c r="V756" i="1"/>
  <c r="W756" i="1"/>
  <c r="X756" i="1"/>
  <c r="Z756" i="1"/>
  <c r="R757" i="1"/>
  <c r="S757" i="1"/>
  <c r="T757" i="1"/>
  <c r="Y757" i="1" s="1"/>
  <c r="U757" i="1"/>
  <c r="V757" i="1"/>
  <c r="W757" i="1"/>
  <c r="X757" i="1"/>
  <c r="Z757" i="1"/>
  <c r="R758" i="1"/>
  <c r="S758" i="1"/>
  <c r="T758" i="1"/>
  <c r="U758" i="1"/>
  <c r="V758" i="1"/>
  <c r="W758" i="1"/>
  <c r="X758" i="1"/>
  <c r="Y758" i="1"/>
  <c r="Z758" i="1"/>
  <c r="R759" i="1"/>
  <c r="S759" i="1"/>
  <c r="T759" i="1"/>
  <c r="Y759" i="1" s="1"/>
  <c r="U759" i="1"/>
  <c r="V759" i="1"/>
  <c r="W759" i="1"/>
  <c r="X759" i="1"/>
  <c r="Z759" i="1"/>
  <c r="R760" i="1"/>
  <c r="S760" i="1"/>
  <c r="T760" i="1"/>
  <c r="U760" i="1"/>
  <c r="V760" i="1"/>
  <c r="W760" i="1"/>
  <c r="X760" i="1"/>
  <c r="Y760" i="1"/>
  <c r="Z760" i="1"/>
  <c r="R761" i="1"/>
  <c r="S761" i="1"/>
  <c r="T761" i="1"/>
  <c r="Y761" i="1" s="1"/>
  <c r="U761" i="1"/>
  <c r="V761" i="1"/>
  <c r="W761" i="1"/>
  <c r="X761" i="1"/>
  <c r="Z761" i="1"/>
  <c r="R762" i="1"/>
  <c r="S762" i="1"/>
  <c r="T762" i="1"/>
  <c r="U762" i="1"/>
  <c r="Y762" i="1" s="1"/>
  <c r="V762" i="1"/>
  <c r="W762" i="1"/>
  <c r="X762" i="1"/>
  <c r="Z762" i="1"/>
  <c r="R763" i="1"/>
  <c r="S763" i="1"/>
  <c r="T763" i="1"/>
  <c r="Y763" i="1" s="1"/>
  <c r="U763" i="1"/>
  <c r="V763" i="1"/>
  <c r="W763" i="1"/>
  <c r="X763" i="1"/>
  <c r="Z763" i="1"/>
  <c r="R764" i="1"/>
  <c r="S764" i="1"/>
  <c r="T764" i="1"/>
  <c r="U764" i="1"/>
  <c r="Y764" i="1" s="1"/>
  <c r="V764" i="1"/>
  <c r="W764" i="1"/>
  <c r="X764" i="1"/>
  <c r="Z764" i="1"/>
  <c r="R765" i="1"/>
  <c r="S765" i="1"/>
  <c r="T765" i="1"/>
  <c r="Y765" i="1" s="1"/>
  <c r="U765" i="1"/>
  <c r="V765" i="1"/>
  <c r="W765" i="1"/>
  <c r="X765" i="1"/>
  <c r="Z765" i="1"/>
  <c r="R766" i="1"/>
  <c r="S766" i="1"/>
  <c r="T766" i="1"/>
  <c r="U766" i="1"/>
  <c r="V766" i="1"/>
  <c r="W766" i="1"/>
  <c r="X766" i="1"/>
  <c r="Y766" i="1"/>
  <c r="Z766" i="1"/>
  <c r="R767" i="1"/>
  <c r="S767" i="1"/>
  <c r="T767" i="1"/>
  <c r="Y767" i="1" s="1"/>
  <c r="U767" i="1"/>
  <c r="V767" i="1"/>
  <c r="W767" i="1"/>
  <c r="X767" i="1"/>
  <c r="Z767" i="1"/>
  <c r="R768" i="1"/>
  <c r="S768" i="1"/>
  <c r="T768" i="1"/>
  <c r="U768" i="1"/>
  <c r="V768" i="1"/>
  <c r="W768" i="1"/>
  <c r="X768" i="1"/>
  <c r="Y768" i="1"/>
  <c r="Z768" i="1"/>
  <c r="R769" i="1"/>
  <c r="S769" i="1"/>
  <c r="T769" i="1"/>
  <c r="Y769" i="1" s="1"/>
  <c r="U769" i="1"/>
  <c r="V769" i="1"/>
  <c r="W769" i="1"/>
  <c r="X769" i="1"/>
  <c r="Z769" i="1"/>
  <c r="R770" i="1"/>
  <c r="S770" i="1"/>
  <c r="T770" i="1"/>
  <c r="U770" i="1"/>
  <c r="Y770" i="1" s="1"/>
  <c r="V770" i="1"/>
  <c r="W770" i="1"/>
  <c r="X770" i="1"/>
  <c r="Z770" i="1"/>
  <c r="R771" i="1"/>
  <c r="S771" i="1"/>
  <c r="T771" i="1"/>
  <c r="Y771" i="1" s="1"/>
  <c r="U771" i="1"/>
  <c r="V771" i="1"/>
  <c r="W771" i="1"/>
  <c r="X771" i="1"/>
  <c r="Z771" i="1"/>
  <c r="R772" i="1"/>
  <c r="S772" i="1"/>
  <c r="T772" i="1"/>
  <c r="U772" i="1"/>
  <c r="Y772" i="1" s="1"/>
  <c r="V772" i="1"/>
  <c r="W772" i="1"/>
  <c r="X772" i="1"/>
  <c r="Z772" i="1"/>
  <c r="R773" i="1"/>
  <c r="S773" i="1"/>
  <c r="T773" i="1"/>
  <c r="Y773" i="1" s="1"/>
  <c r="U773" i="1"/>
  <c r="V773" i="1"/>
  <c r="W773" i="1"/>
  <c r="X773" i="1"/>
  <c r="Z773" i="1"/>
  <c r="R774" i="1"/>
  <c r="S774" i="1"/>
  <c r="T774" i="1"/>
  <c r="U774" i="1"/>
  <c r="V774" i="1"/>
  <c r="W774" i="1"/>
  <c r="X774" i="1"/>
  <c r="Y774" i="1"/>
  <c r="Z774" i="1"/>
  <c r="R775" i="1"/>
  <c r="S775" i="1"/>
  <c r="T775" i="1"/>
  <c r="U775" i="1"/>
  <c r="V775" i="1"/>
  <c r="W775" i="1"/>
  <c r="X775" i="1"/>
  <c r="Y775" i="1" s="1"/>
  <c r="Z775" i="1"/>
  <c r="R776" i="1"/>
  <c r="S776" i="1"/>
  <c r="T776" i="1"/>
  <c r="U776" i="1"/>
  <c r="V776" i="1"/>
  <c r="W776" i="1"/>
  <c r="X776" i="1"/>
  <c r="Y776" i="1"/>
  <c r="Z776" i="1"/>
  <c r="R777" i="1"/>
  <c r="S777" i="1"/>
  <c r="T777" i="1"/>
  <c r="U777" i="1"/>
  <c r="V777" i="1"/>
  <c r="Y777" i="1" s="1"/>
  <c r="W777" i="1"/>
  <c r="X777" i="1"/>
  <c r="Z777" i="1"/>
  <c r="R778" i="1"/>
  <c r="S778" i="1"/>
  <c r="T778" i="1"/>
  <c r="U778" i="1"/>
  <c r="Y778" i="1" s="1"/>
  <c r="V778" i="1"/>
  <c r="W778" i="1"/>
  <c r="X778" i="1"/>
  <c r="Z778" i="1"/>
  <c r="R779" i="1"/>
  <c r="S779" i="1"/>
  <c r="T779" i="1"/>
  <c r="Y779" i="1" s="1"/>
  <c r="U779" i="1"/>
  <c r="V779" i="1"/>
  <c r="W779" i="1"/>
  <c r="X779" i="1"/>
  <c r="Z779" i="1"/>
  <c r="R780" i="1"/>
  <c r="S780" i="1"/>
  <c r="T780" i="1"/>
  <c r="Y780" i="1" s="1"/>
  <c r="U780" i="1"/>
  <c r="V780" i="1"/>
  <c r="W780" i="1"/>
  <c r="X780" i="1"/>
  <c r="Z780" i="1"/>
  <c r="R781" i="1"/>
  <c r="S781" i="1"/>
  <c r="T781" i="1"/>
  <c r="Y781" i="1" s="1"/>
  <c r="U781" i="1"/>
  <c r="V781" i="1"/>
  <c r="W781" i="1"/>
  <c r="X781" i="1"/>
  <c r="Z781" i="1"/>
  <c r="R782" i="1"/>
  <c r="S782" i="1"/>
  <c r="T782" i="1"/>
  <c r="U782" i="1"/>
  <c r="V782" i="1"/>
  <c r="W782" i="1"/>
  <c r="X782" i="1"/>
  <c r="Y782" i="1"/>
  <c r="Z782" i="1"/>
  <c r="R783" i="1"/>
  <c r="S783" i="1"/>
  <c r="T783" i="1"/>
  <c r="U783" i="1"/>
  <c r="V783" i="1"/>
  <c r="W783" i="1"/>
  <c r="X783" i="1"/>
  <c r="Y783" i="1" s="1"/>
  <c r="Z783" i="1"/>
  <c r="R784" i="1"/>
  <c r="S784" i="1"/>
  <c r="T784" i="1"/>
  <c r="U784" i="1"/>
  <c r="V784" i="1"/>
  <c r="W784" i="1"/>
  <c r="X784" i="1"/>
  <c r="Y784" i="1"/>
  <c r="Z784" i="1"/>
  <c r="R785" i="1"/>
  <c r="S785" i="1"/>
  <c r="T785" i="1"/>
  <c r="U785" i="1"/>
  <c r="V785" i="1"/>
  <c r="Y785" i="1" s="1"/>
  <c r="W785" i="1"/>
  <c r="X785" i="1"/>
  <c r="Z785" i="1"/>
  <c r="R786" i="1"/>
  <c r="S786" i="1"/>
  <c r="T786" i="1"/>
  <c r="U786" i="1"/>
  <c r="Y786" i="1" s="1"/>
  <c r="V786" i="1"/>
  <c r="W786" i="1"/>
  <c r="X786" i="1"/>
  <c r="Z786" i="1"/>
  <c r="R787" i="1"/>
  <c r="S787" i="1"/>
  <c r="T787" i="1"/>
  <c r="Y787" i="1" s="1"/>
  <c r="U787" i="1"/>
  <c r="V787" i="1"/>
  <c r="W787" i="1"/>
  <c r="X787" i="1"/>
  <c r="Z787" i="1"/>
  <c r="R788" i="1"/>
  <c r="S788" i="1"/>
  <c r="T788" i="1"/>
  <c r="Y788" i="1" s="1"/>
  <c r="U788" i="1"/>
  <c r="V788" i="1"/>
  <c r="W788" i="1"/>
  <c r="X788" i="1"/>
  <c r="Z788" i="1"/>
  <c r="R789" i="1"/>
  <c r="S789" i="1"/>
  <c r="T789" i="1"/>
  <c r="Y789" i="1" s="1"/>
  <c r="U789" i="1"/>
  <c r="V789" i="1"/>
  <c r="W789" i="1"/>
  <c r="X789" i="1"/>
  <c r="Z789" i="1"/>
  <c r="R790" i="1"/>
  <c r="S790" i="1"/>
  <c r="T790" i="1"/>
  <c r="U790" i="1"/>
  <c r="V790" i="1"/>
  <c r="W790" i="1"/>
  <c r="X790" i="1"/>
  <c r="Y790" i="1"/>
  <c r="Z790" i="1"/>
  <c r="R791" i="1"/>
  <c r="S791" i="1"/>
  <c r="T791" i="1"/>
  <c r="U791" i="1"/>
  <c r="V791" i="1"/>
  <c r="W791" i="1"/>
  <c r="X791" i="1"/>
  <c r="Y791" i="1" s="1"/>
  <c r="Z791" i="1"/>
  <c r="R792" i="1"/>
  <c r="S792" i="1"/>
  <c r="T792" i="1"/>
  <c r="U792" i="1"/>
  <c r="V792" i="1"/>
  <c r="W792" i="1"/>
  <c r="X792" i="1"/>
  <c r="Y792" i="1"/>
  <c r="Z792" i="1"/>
  <c r="R793" i="1"/>
  <c r="S793" i="1"/>
  <c r="T793" i="1"/>
  <c r="U793" i="1"/>
  <c r="V793" i="1"/>
  <c r="Y793" i="1" s="1"/>
  <c r="W793" i="1"/>
  <c r="X793" i="1"/>
  <c r="Z793" i="1"/>
  <c r="R794" i="1"/>
  <c r="S794" i="1"/>
  <c r="T794" i="1"/>
  <c r="U794" i="1"/>
  <c r="Y794" i="1" s="1"/>
  <c r="V794" i="1"/>
  <c r="W794" i="1"/>
  <c r="X794" i="1"/>
  <c r="Z794" i="1"/>
  <c r="R795" i="1"/>
  <c r="S795" i="1"/>
  <c r="T795" i="1"/>
  <c r="Y795" i="1" s="1"/>
  <c r="U795" i="1"/>
  <c r="V795" i="1"/>
  <c r="W795" i="1"/>
  <c r="X795" i="1"/>
  <c r="Z795" i="1"/>
  <c r="R796" i="1"/>
  <c r="S796" i="1"/>
  <c r="T796" i="1"/>
  <c r="Y796" i="1" s="1"/>
  <c r="U796" i="1"/>
  <c r="V796" i="1"/>
  <c r="W796" i="1"/>
  <c r="X796" i="1"/>
  <c r="Z796" i="1"/>
  <c r="R797" i="1"/>
  <c r="S797" i="1"/>
  <c r="T797" i="1"/>
  <c r="Y797" i="1" s="1"/>
  <c r="U797" i="1"/>
  <c r="V797" i="1"/>
  <c r="W797" i="1"/>
  <c r="X797" i="1"/>
  <c r="Z797" i="1"/>
  <c r="R798" i="1"/>
  <c r="S798" i="1"/>
  <c r="T798" i="1"/>
  <c r="U798" i="1"/>
  <c r="V798" i="1"/>
  <c r="W798" i="1"/>
  <c r="X798" i="1"/>
  <c r="Y798" i="1"/>
  <c r="Z798" i="1"/>
  <c r="R799" i="1"/>
  <c r="S799" i="1"/>
  <c r="T799" i="1"/>
  <c r="U799" i="1"/>
  <c r="V799" i="1"/>
  <c r="W799" i="1"/>
  <c r="X799" i="1"/>
  <c r="Y799" i="1" s="1"/>
  <c r="Z799" i="1"/>
  <c r="R800" i="1"/>
  <c r="S800" i="1"/>
  <c r="T800" i="1"/>
  <c r="U800" i="1"/>
  <c r="V800" i="1"/>
  <c r="W800" i="1"/>
  <c r="X800" i="1"/>
  <c r="Y800" i="1"/>
  <c r="Z800" i="1"/>
  <c r="R801" i="1"/>
  <c r="S801" i="1"/>
  <c r="T801" i="1"/>
  <c r="U801" i="1"/>
  <c r="V801" i="1"/>
  <c r="Y801" i="1" s="1"/>
  <c r="W801" i="1"/>
  <c r="X801" i="1"/>
  <c r="Z801" i="1"/>
  <c r="R802" i="1"/>
  <c r="S802" i="1"/>
  <c r="T802" i="1"/>
  <c r="U802" i="1"/>
  <c r="Y802" i="1" s="1"/>
  <c r="V802" i="1"/>
  <c r="W802" i="1"/>
  <c r="X802" i="1"/>
  <c r="Z802" i="1"/>
  <c r="R803" i="1"/>
  <c r="S803" i="1"/>
  <c r="T803" i="1"/>
  <c r="Y803" i="1" s="1"/>
  <c r="U803" i="1"/>
  <c r="V803" i="1"/>
  <c r="W803" i="1"/>
  <c r="X803" i="1"/>
  <c r="Z803" i="1"/>
  <c r="R804" i="1"/>
  <c r="S804" i="1"/>
  <c r="T804" i="1"/>
  <c r="Y804" i="1" s="1"/>
  <c r="U804" i="1"/>
  <c r="V804" i="1"/>
  <c r="W804" i="1"/>
  <c r="X804" i="1"/>
  <c r="Z804" i="1"/>
  <c r="R805" i="1"/>
  <c r="S805" i="1"/>
  <c r="T805" i="1"/>
  <c r="Y805" i="1" s="1"/>
  <c r="U805" i="1"/>
  <c r="V805" i="1"/>
  <c r="W805" i="1"/>
  <c r="X805" i="1"/>
  <c r="Z805" i="1"/>
  <c r="R806" i="1"/>
  <c r="S806" i="1"/>
  <c r="T806" i="1"/>
  <c r="U806" i="1"/>
  <c r="V806" i="1"/>
  <c r="W806" i="1"/>
  <c r="X806" i="1"/>
  <c r="Y806" i="1"/>
  <c r="Z806" i="1"/>
  <c r="R807" i="1"/>
  <c r="S807" i="1"/>
  <c r="T807" i="1"/>
  <c r="U807" i="1"/>
  <c r="V807" i="1"/>
  <c r="W807" i="1"/>
  <c r="X807" i="1"/>
  <c r="Y807" i="1" s="1"/>
  <c r="Z807" i="1"/>
  <c r="R808" i="1"/>
  <c r="S808" i="1"/>
  <c r="T808" i="1"/>
  <c r="U808" i="1"/>
  <c r="V808" i="1"/>
  <c r="W808" i="1"/>
  <c r="X808" i="1"/>
  <c r="Y808" i="1"/>
  <c r="Z808" i="1"/>
  <c r="R809" i="1"/>
  <c r="S809" i="1"/>
  <c r="T809" i="1"/>
  <c r="U809" i="1"/>
  <c r="V809" i="1"/>
  <c r="Y809" i="1" s="1"/>
  <c r="W809" i="1"/>
  <c r="X809" i="1"/>
  <c r="Z809" i="1"/>
  <c r="R810" i="1"/>
  <c r="S810" i="1"/>
  <c r="T810" i="1"/>
  <c r="U810" i="1"/>
  <c r="Y810" i="1" s="1"/>
  <c r="V810" i="1"/>
  <c r="W810" i="1"/>
  <c r="X810" i="1"/>
  <c r="Z810" i="1"/>
  <c r="R811" i="1"/>
  <c r="S811" i="1"/>
  <c r="T811" i="1"/>
  <c r="Y811" i="1" s="1"/>
  <c r="U811" i="1"/>
  <c r="V811" i="1"/>
  <c r="W811" i="1"/>
  <c r="X811" i="1"/>
  <c r="Z811" i="1"/>
  <c r="R812" i="1"/>
  <c r="S812" i="1"/>
  <c r="T812" i="1"/>
  <c r="Y812" i="1" s="1"/>
  <c r="U812" i="1"/>
  <c r="V812" i="1"/>
  <c r="W812" i="1"/>
  <c r="X812" i="1"/>
  <c r="Z812" i="1"/>
  <c r="R813" i="1"/>
  <c r="S813" i="1"/>
  <c r="T813" i="1"/>
  <c r="Y813" i="1" s="1"/>
  <c r="U813" i="1"/>
  <c r="V813" i="1"/>
  <c r="W813" i="1"/>
  <c r="X813" i="1"/>
  <c r="Z813" i="1"/>
  <c r="R814" i="1"/>
  <c r="S814" i="1"/>
  <c r="T814" i="1"/>
  <c r="U814" i="1"/>
  <c r="V814" i="1"/>
  <c r="W814" i="1"/>
  <c r="X814" i="1"/>
  <c r="Y814" i="1"/>
  <c r="Z814" i="1"/>
  <c r="R815" i="1"/>
  <c r="S815" i="1"/>
  <c r="T815" i="1"/>
  <c r="U815" i="1"/>
  <c r="V815" i="1"/>
  <c r="W815" i="1"/>
  <c r="X815" i="1"/>
  <c r="Y815" i="1" s="1"/>
  <c r="Z815" i="1"/>
  <c r="R816" i="1"/>
  <c r="S816" i="1"/>
  <c r="T816" i="1"/>
  <c r="U816" i="1"/>
  <c r="V816" i="1"/>
  <c r="W816" i="1"/>
  <c r="X816" i="1"/>
  <c r="Y816" i="1"/>
  <c r="Z816" i="1"/>
  <c r="R817" i="1"/>
  <c r="S817" i="1"/>
  <c r="T817" i="1"/>
  <c r="U817" i="1"/>
  <c r="V817" i="1"/>
  <c r="Y817" i="1" s="1"/>
  <c r="W817" i="1"/>
  <c r="X817" i="1"/>
  <c r="Z817" i="1"/>
  <c r="R818" i="1"/>
  <c r="S818" i="1"/>
  <c r="T818" i="1"/>
  <c r="U818" i="1"/>
  <c r="Y818" i="1" s="1"/>
  <c r="V818" i="1"/>
  <c r="W818" i="1"/>
  <c r="X818" i="1"/>
  <c r="Z818" i="1"/>
  <c r="R819" i="1"/>
  <c r="S819" i="1"/>
  <c r="T819" i="1"/>
  <c r="Y819" i="1" s="1"/>
  <c r="U819" i="1"/>
  <c r="V819" i="1"/>
  <c r="W819" i="1"/>
  <c r="X819" i="1"/>
  <c r="Z819" i="1"/>
  <c r="AR13" i="1"/>
  <c r="AQ3" i="1"/>
  <c r="AQ4" i="1"/>
  <c r="AQ5" i="1"/>
  <c r="AQ6" i="1"/>
  <c r="AQ7" i="1"/>
  <c r="AQ8" i="1"/>
  <c r="AR8" i="1" s="1"/>
  <c r="AQ9" i="1"/>
  <c r="AR9" i="1" s="1"/>
  <c r="AQ10" i="1"/>
  <c r="AQ11" i="1"/>
  <c r="AQ12" i="1"/>
  <c r="AQ13" i="1"/>
  <c r="AQ14" i="1"/>
  <c r="AR14" i="1" s="1"/>
  <c r="AQ15" i="1"/>
  <c r="AQ2" i="1"/>
  <c r="AR2" i="1" s="1"/>
  <c r="AO3" i="1"/>
  <c r="AP3" i="1" s="1"/>
  <c r="AO4" i="1"/>
  <c r="AP4" i="1" s="1"/>
  <c r="AO5" i="1"/>
  <c r="AP5" i="1" s="1"/>
  <c r="AO6" i="1"/>
  <c r="AP6" i="1" s="1"/>
  <c r="AO7" i="1"/>
  <c r="AP7" i="1" s="1"/>
  <c r="AO8" i="1"/>
  <c r="AO9" i="1"/>
  <c r="AO10" i="1"/>
  <c r="AP10" i="1" s="1"/>
  <c r="AO11" i="1"/>
  <c r="AP11" i="1" s="1"/>
  <c r="AO12" i="1"/>
  <c r="AP12" i="1" s="1"/>
  <c r="AO13" i="1"/>
  <c r="AP13" i="1" s="1"/>
  <c r="AO14" i="1"/>
  <c r="AP14" i="1" s="1"/>
  <c r="AO15" i="1"/>
  <c r="AP15" i="1" s="1"/>
  <c r="AO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2" i="1"/>
  <c r="Y16" i="1"/>
  <c r="Y40" i="1"/>
  <c r="Y41" i="1"/>
  <c r="Y53" i="1"/>
  <c r="Y65" i="1"/>
  <c r="Y80" i="1"/>
  <c r="Y104" i="1"/>
  <c r="Y105" i="1"/>
  <c r="Y129" i="1"/>
  <c r="Y144" i="1"/>
  <c r="Y168" i="1"/>
  <c r="Y169" i="1"/>
  <c r="Y193" i="1"/>
  <c r="Y208" i="1"/>
  <c r="Y217" i="1"/>
  <c r="Y229" i="1"/>
  <c r="Y238" i="1"/>
  <c r="Y240" i="1"/>
  <c r="Y249" i="1"/>
  <c r="Y261" i="1"/>
  <c r="Y270" i="1"/>
  <c r="Y272" i="1"/>
  <c r="Y281" i="1"/>
  <c r="Y302" i="1"/>
  <c r="Y304" i="1"/>
  <c r="Y334" i="1"/>
  <c r="Y336" i="1"/>
  <c r="Y366" i="1"/>
  <c r="Y368" i="1"/>
  <c r="Y398" i="1"/>
  <c r="Y400" i="1"/>
  <c r="Y430" i="1"/>
  <c r="Y438" i="1"/>
  <c r="Y448" i="1"/>
  <c r="Y456" i="1"/>
  <c r="Y494" i="1"/>
  <c r="Y502" i="1"/>
  <c r="Y512" i="1"/>
  <c r="Y520" i="1"/>
  <c r="Y558" i="1"/>
  <c r="Y566" i="1"/>
  <c r="Y576" i="1"/>
  <c r="Y584" i="1"/>
  <c r="Y622" i="1"/>
  <c r="Y630" i="1"/>
  <c r="Y640" i="1"/>
  <c r="Y648" i="1"/>
  <c r="AF15" i="1"/>
  <c r="AE15" i="1"/>
  <c r="AF14" i="1"/>
  <c r="AE14" i="1"/>
  <c r="AF13" i="1"/>
  <c r="AE13" i="1"/>
  <c r="V3" i="1"/>
  <c r="W3" i="1"/>
  <c r="X3" i="1"/>
  <c r="V4" i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Y13" i="1" s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Y28" i="1" s="1"/>
  <c r="V29" i="1"/>
  <c r="W29" i="1"/>
  <c r="X29" i="1"/>
  <c r="V30" i="1"/>
  <c r="W30" i="1"/>
  <c r="X30" i="1"/>
  <c r="V31" i="1"/>
  <c r="W31" i="1"/>
  <c r="X31" i="1"/>
  <c r="V32" i="1"/>
  <c r="W32" i="1"/>
  <c r="X32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38" i="1"/>
  <c r="W38" i="1"/>
  <c r="X38" i="1"/>
  <c r="V39" i="1"/>
  <c r="W39" i="1"/>
  <c r="X39" i="1"/>
  <c r="V40" i="1"/>
  <c r="W40" i="1"/>
  <c r="X40" i="1"/>
  <c r="V41" i="1"/>
  <c r="W41" i="1"/>
  <c r="X41" i="1"/>
  <c r="V42" i="1"/>
  <c r="W42" i="1"/>
  <c r="X42" i="1"/>
  <c r="V43" i="1"/>
  <c r="W43" i="1"/>
  <c r="X43" i="1"/>
  <c r="V44" i="1"/>
  <c r="W44" i="1"/>
  <c r="X44" i="1"/>
  <c r="V45" i="1"/>
  <c r="W45" i="1"/>
  <c r="X45" i="1"/>
  <c r="V46" i="1"/>
  <c r="W46" i="1"/>
  <c r="X46" i="1"/>
  <c r="V47" i="1"/>
  <c r="W47" i="1"/>
  <c r="X47" i="1"/>
  <c r="V48" i="1"/>
  <c r="W48" i="1"/>
  <c r="X48" i="1"/>
  <c r="V49" i="1"/>
  <c r="W49" i="1"/>
  <c r="X49" i="1"/>
  <c r="V50" i="1"/>
  <c r="W50" i="1"/>
  <c r="X50" i="1"/>
  <c r="V51" i="1"/>
  <c r="W51" i="1"/>
  <c r="X51" i="1"/>
  <c r="V52" i="1"/>
  <c r="W52" i="1"/>
  <c r="X52" i="1"/>
  <c r="Y52" i="1" s="1"/>
  <c r="V53" i="1"/>
  <c r="W53" i="1"/>
  <c r="X53" i="1"/>
  <c r="V54" i="1"/>
  <c r="W54" i="1"/>
  <c r="X54" i="1"/>
  <c r="V55" i="1"/>
  <c r="W55" i="1"/>
  <c r="X55" i="1"/>
  <c r="V56" i="1"/>
  <c r="W56" i="1"/>
  <c r="X56" i="1"/>
  <c r="V57" i="1"/>
  <c r="W57" i="1"/>
  <c r="X57" i="1"/>
  <c r="V58" i="1"/>
  <c r="W58" i="1"/>
  <c r="X58" i="1"/>
  <c r="V59" i="1"/>
  <c r="W59" i="1"/>
  <c r="X59" i="1"/>
  <c r="V60" i="1"/>
  <c r="W60" i="1"/>
  <c r="X60" i="1"/>
  <c r="V61" i="1"/>
  <c r="W61" i="1"/>
  <c r="X61" i="1"/>
  <c r="V62" i="1"/>
  <c r="W62" i="1"/>
  <c r="X62" i="1"/>
  <c r="V63" i="1"/>
  <c r="W63" i="1"/>
  <c r="X63" i="1"/>
  <c r="V64" i="1"/>
  <c r="W64" i="1"/>
  <c r="X64" i="1"/>
  <c r="V65" i="1"/>
  <c r="W65" i="1"/>
  <c r="X65" i="1"/>
  <c r="V66" i="1"/>
  <c r="W66" i="1"/>
  <c r="X66" i="1"/>
  <c r="V67" i="1"/>
  <c r="W67" i="1"/>
  <c r="X67" i="1"/>
  <c r="V68" i="1"/>
  <c r="W68" i="1"/>
  <c r="X68" i="1"/>
  <c r="V69" i="1"/>
  <c r="W69" i="1"/>
  <c r="X69" i="1"/>
  <c r="V70" i="1"/>
  <c r="W70" i="1"/>
  <c r="X70" i="1"/>
  <c r="V71" i="1"/>
  <c r="W71" i="1"/>
  <c r="X71" i="1"/>
  <c r="V72" i="1"/>
  <c r="W72" i="1"/>
  <c r="X72" i="1"/>
  <c r="V73" i="1"/>
  <c r="W73" i="1"/>
  <c r="X73" i="1"/>
  <c r="V74" i="1"/>
  <c r="W74" i="1"/>
  <c r="X74" i="1"/>
  <c r="V75" i="1"/>
  <c r="W75" i="1"/>
  <c r="X75" i="1"/>
  <c r="V76" i="1"/>
  <c r="W76" i="1"/>
  <c r="X76" i="1"/>
  <c r="V77" i="1"/>
  <c r="Y77" i="1" s="1"/>
  <c r="W77" i="1"/>
  <c r="X77" i="1"/>
  <c r="V78" i="1"/>
  <c r="W78" i="1"/>
  <c r="X78" i="1"/>
  <c r="V79" i="1"/>
  <c r="W79" i="1"/>
  <c r="X79" i="1"/>
  <c r="V80" i="1"/>
  <c r="W80" i="1"/>
  <c r="X80" i="1"/>
  <c r="V81" i="1"/>
  <c r="W81" i="1"/>
  <c r="X81" i="1"/>
  <c r="V82" i="1"/>
  <c r="W82" i="1"/>
  <c r="X82" i="1"/>
  <c r="V83" i="1"/>
  <c r="W83" i="1"/>
  <c r="X83" i="1"/>
  <c r="V84" i="1"/>
  <c r="W84" i="1"/>
  <c r="X84" i="1"/>
  <c r="V85" i="1"/>
  <c r="W85" i="1"/>
  <c r="X85" i="1"/>
  <c r="V86" i="1"/>
  <c r="W86" i="1"/>
  <c r="X86" i="1"/>
  <c r="V87" i="1"/>
  <c r="W87" i="1"/>
  <c r="X87" i="1"/>
  <c r="V88" i="1"/>
  <c r="W88" i="1"/>
  <c r="X88" i="1"/>
  <c r="V89" i="1"/>
  <c r="W89" i="1"/>
  <c r="X89" i="1"/>
  <c r="V90" i="1"/>
  <c r="W90" i="1"/>
  <c r="X90" i="1"/>
  <c r="V91" i="1"/>
  <c r="W91" i="1"/>
  <c r="X91" i="1"/>
  <c r="V92" i="1"/>
  <c r="W92" i="1"/>
  <c r="X92" i="1"/>
  <c r="Y92" i="1" s="1"/>
  <c r="V93" i="1"/>
  <c r="W93" i="1"/>
  <c r="X93" i="1"/>
  <c r="V94" i="1"/>
  <c r="W94" i="1"/>
  <c r="X94" i="1"/>
  <c r="V95" i="1"/>
  <c r="W95" i="1"/>
  <c r="X95" i="1"/>
  <c r="V96" i="1"/>
  <c r="W96" i="1"/>
  <c r="X96" i="1"/>
  <c r="V97" i="1"/>
  <c r="W97" i="1"/>
  <c r="X97" i="1"/>
  <c r="V98" i="1"/>
  <c r="W98" i="1"/>
  <c r="X98" i="1"/>
  <c r="V99" i="1"/>
  <c r="W99" i="1"/>
  <c r="X99" i="1"/>
  <c r="V100" i="1"/>
  <c r="W100" i="1"/>
  <c r="X100" i="1"/>
  <c r="V101" i="1"/>
  <c r="W101" i="1"/>
  <c r="X101" i="1"/>
  <c r="V102" i="1"/>
  <c r="W102" i="1"/>
  <c r="X102" i="1"/>
  <c r="V103" i="1"/>
  <c r="W103" i="1"/>
  <c r="X103" i="1"/>
  <c r="V104" i="1"/>
  <c r="W104" i="1"/>
  <c r="X104" i="1"/>
  <c r="V105" i="1"/>
  <c r="W105" i="1"/>
  <c r="X105" i="1"/>
  <c r="V106" i="1"/>
  <c r="W106" i="1"/>
  <c r="X106" i="1"/>
  <c r="V107" i="1"/>
  <c r="W107" i="1"/>
  <c r="X107" i="1"/>
  <c r="V108" i="1"/>
  <c r="W108" i="1"/>
  <c r="X108" i="1"/>
  <c r="V109" i="1"/>
  <c r="W109" i="1"/>
  <c r="X109" i="1"/>
  <c r="V110" i="1"/>
  <c r="W110" i="1"/>
  <c r="X110" i="1"/>
  <c r="V111" i="1"/>
  <c r="W111" i="1"/>
  <c r="X111" i="1"/>
  <c r="V112" i="1"/>
  <c r="W112" i="1"/>
  <c r="X112" i="1"/>
  <c r="V113" i="1"/>
  <c r="W113" i="1"/>
  <c r="X113" i="1"/>
  <c r="V114" i="1"/>
  <c r="W114" i="1"/>
  <c r="X114" i="1"/>
  <c r="V115" i="1"/>
  <c r="W115" i="1"/>
  <c r="X115" i="1"/>
  <c r="V116" i="1"/>
  <c r="W116" i="1"/>
  <c r="X116" i="1"/>
  <c r="Y116" i="1" s="1"/>
  <c r="V117" i="1"/>
  <c r="Y117" i="1" s="1"/>
  <c r="W117" i="1"/>
  <c r="X117" i="1"/>
  <c r="V118" i="1"/>
  <c r="W118" i="1"/>
  <c r="X118" i="1"/>
  <c r="V119" i="1"/>
  <c r="W119" i="1"/>
  <c r="X119" i="1"/>
  <c r="V120" i="1"/>
  <c r="W120" i="1"/>
  <c r="X120" i="1"/>
  <c r="V121" i="1"/>
  <c r="W121" i="1"/>
  <c r="X121" i="1"/>
  <c r="V122" i="1"/>
  <c r="W122" i="1"/>
  <c r="X122" i="1"/>
  <c r="V123" i="1"/>
  <c r="W123" i="1"/>
  <c r="X123" i="1"/>
  <c r="V124" i="1"/>
  <c r="W124" i="1"/>
  <c r="X124" i="1"/>
  <c r="V125" i="1"/>
  <c r="W125" i="1"/>
  <c r="X125" i="1"/>
  <c r="V126" i="1"/>
  <c r="W126" i="1"/>
  <c r="X126" i="1"/>
  <c r="V127" i="1"/>
  <c r="W127" i="1"/>
  <c r="X127" i="1"/>
  <c r="V128" i="1"/>
  <c r="W128" i="1"/>
  <c r="X128" i="1"/>
  <c r="V129" i="1"/>
  <c r="W129" i="1"/>
  <c r="X129" i="1"/>
  <c r="V130" i="1"/>
  <c r="W130" i="1"/>
  <c r="X130" i="1"/>
  <c r="V131" i="1"/>
  <c r="W131" i="1"/>
  <c r="X131" i="1"/>
  <c r="V132" i="1"/>
  <c r="W132" i="1"/>
  <c r="X132" i="1"/>
  <c r="V133" i="1"/>
  <c r="W133" i="1"/>
  <c r="X133" i="1"/>
  <c r="V134" i="1"/>
  <c r="W134" i="1"/>
  <c r="X134" i="1"/>
  <c r="V135" i="1"/>
  <c r="W135" i="1"/>
  <c r="X135" i="1"/>
  <c r="V136" i="1"/>
  <c r="W136" i="1"/>
  <c r="X136" i="1"/>
  <c r="V137" i="1"/>
  <c r="W137" i="1"/>
  <c r="X137" i="1"/>
  <c r="V138" i="1"/>
  <c r="W138" i="1"/>
  <c r="X138" i="1"/>
  <c r="V139" i="1"/>
  <c r="W139" i="1"/>
  <c r="X139" i="1"/>
  <c r="V140" i="1"/>
  <c r="W140" i="1"/>
  <c r="X140" i="1"/>
  <c r="V141" i="1"/>
  <c r="Y141" i="1" s="1"/>
  <c r="W141" i="1"/>
  <c r="X141" i="1"/>
  <c r="V142" i="1"/>
  <c r="W142" i="1"/>
  <c r="X142" i="1"/>
  <c r="V143" i="1"/>
  <c r="W143" i="1"/>
  <c r="X143" i="1"/>
  <c r="V144" i="1"/>
  <c r="W144" i="1"/>
  <c r="X144" i="1"/>
  <c r="V145" i="1"/>
  <c r="W145" i="1"/>
  <c r="X145" i="1"/>
  <c r="V146" i="1"/>
  <c r="W146" i="1"/>
  <c r="X146" i="1"/>
  <c r="V147" i="1"/>
  <c r="W147" i="1"/>
  <c r="X147" i="1"/>
  <c r="V148" i="1"/>
  <c r="W148" i="1"/>
  <c r="X148" i="1"/>
  <c r="V149" i="1"/>
  <c r="W149" i="1"/>
  <c r="X149" i="1"/>
  <c r="V150" i="1"/>
  <c r="W150" i="1"/>
  <c r="X150" i="1"/>
  <c r="V151" i="1"/>
  <c r="W151" i="1"/>
  <c r="X151" i="1"/>
  <c r="V152" i="1"/>
  <c r="W152" i="1"/>
  <c r="X152" i="1"/>
  <c r="V153" i="1"/>
  <c r="W153" i="1"/>
  <c r="X153" i="1"/>
  <c r="V154" i="1"/>
  <c r="W154" i="1"/>
  <c r="X154" i="1"/>
  <c r="V155" i="1"/>
  <c r="W155" i="1"/>
  <c r="X155" i="1"/>
  <c r="V156" i="1"/>
  <c r="W156" i="1"/>
  <c r="X156" i="1"/>
  <c r="Y156" i="1" s="1"/>
  <c r="V157" i="1"/>
  <c r="W157" i="1"/>
  <c r="X157" i="1"/>
  <c r="V158" i="1"/>
  <c r="W158" i="1"/>
  <c r="X158" i="1"/>
  <c r="V159" i="1"/>
  <c r="W159" i="1"/>
  <c r="X159" i="1"/>
  <c r="V160" i="1"/>
  <c r="W160" i="1"/>
  <c r="X160" i="1"/>
  <c r="V161" i="1"/>
  <c r="W161" i="1"/>
  <c r="X161" i="1"/>
  <c r="V162" i="1"/>
  <c r="W162" i="1"/>
  <c r="X162" i="1"/>
  <c r="V163" i="1"/>
  <c r="W163" i="1"/>
  <c r="X163" i="1"/>
  <c r="V164" i="1"/>
  <c r="W164" i="1"/>
  <c r="X164" i="1"/>
  <c r="V165" i="1"/>
  <c r="W165" i="1"/>
  <c r="X165" i="1"/>
  <c r="V166" i="1"/>
  <c r="W166" i="1"/>
  <c r="X166" i="1"/>
  <c r="V167" i="1"/>
  <c r="W167" i="1"/>
  <c r="X167" i="1"/>
  <c r="V168" i="1"/>
  <c r="W168" i="1"/>
  <c r="X168" i="1"/>
  <c r="V169" i="1"/>
  <c r="W169" i="1"/>
  <c r="X169" i="1"/>
  <c r="V170" i="1"/>
  <c r="W170" i="1"/>
  <c r="X170" i="1"/>
  <c r="V171" i="1"/>
  <c r="W171" i="1"/>
  <c r="X171" i="1"/>
  <c r="V172" i="1"/>
  <c r="W172" i="1"/>
  <c r="X172" i="1"/>
  <c r="V173" i="1"/>
  <c r="W173" i="1"/>
  <c r="X173" i="1"/>
  <c r="V174" i="1"/>
  <c r="W174" i="1"/>
  <c r="X174" i="1"/>
  <c r="V175" i="1"/>
  <c r="W175" i="1"/>
  <c r="X175" i="1"/>
  <c r="V176" i="1"/>
  <c r="W176" i="1"/>
  <c r="X176" i="1"/>
  <c r="V177" i="1"/>
  <c r="W177" i="1"/>
  <c r="X177" i="1"/>
  <c r="V178" i="1"/>
  <c r="W178" i="1"/>
  <c r="X178" i="1"/>
  <c r="V179" i="1"/>
  <c r="W179" i="1"/>
  <c r="X179" i="1"/>
  <c r="V180" i="1"/>
  <c r="W180" i="1"/>
  <c r="X180" i="1"/>
  <c r="Y180" i="1" s="1"/>
  <c r="V181" i="1"/>
  <c r="Y181" i="1" s="1"/>
  <c r="W181" i="1"/>
  <c r="X181" i="1"/>
  <c r="V182" i="1"/>
  <c r="W182" i="1"/>
  <c r="X182" i="1"/>
  <c r="V183" i="1"/>
  <c r="W183" i="1"/>
  <c r="X183" i="1"/>
  <c r="V184" i="1"/>
  <c r="W184" i="1"/>
  <c r="X184" i="1"/>
  <c r="V185" i="1"/>
  <c r="W185" i="1"/>
  <c r="X185" i="1"/>
  <c r="V186" i="1"/>
  <c r="W186" i="1"/>
  <c r="X186" i="1"/>
  <c r="V187" i="1"/>
  <c r="W187" i="1"/>
  <c r="X187" i="1"/>
  <c r="V188" i="1"/>
  <c r="W188" i="1"/>
  <c r="X188" i="1"/>
  <c r="V189" i="1"/>
  <c r="W189" i="1"/>
  <c r="X189" i="1"/>
  <c r="V190" i="1"/>
  <c r="W190" i="1"/>
  <c r="X190" i="1"/>
  <c r="V191" i="1"/>
  <c r="W191" i="1"/>
  <c r="X191" i="1"/>
  <c r="V192" i="1"/>
  <c r="W192" i="1"/>
  <c r="X192" i="1"/>
  <c r="V193" i="1"/>
  <c r="W193" i="1"/>
  <c r="X193" i="1"/>
  <c r="V194" i="1"/>
  <c r="W194" i="1"/>
  <c r="X194" i="1"/>
  <c r="V195" i="1"/>
  <c r="W195" i="1"/>
  <c r="X195" i="1"/>
  <c r="V196" i="1"/>
  <c r="W196" i="1"/>
  <c r="X196" i="1"/>
  <c r="V197" i="1"/>
  <c r="W197" i="1"/>
  <c r="X197" i="1"/>
  <c r="V198" i="1"/>
  <c r="W198" i="1"/>
  <c r="X198" i="1"/>
  <c r="V199" i="1"/>
  <c r="W199" i="1"/>
  <c r="X199" i="1"/>
  <c r="V200" i="1"/>
  <c r="W200" i="1"/>
  <c r="X200" i="1"/>
  <c r="V201" i="1"/>
  <c r="W201" i="1"/>
  <c r="X201" i="1"/>
  <c r="V202" i="1"/>
  <c r="W202" i="1"/>
  <c r="X202" i="1"/>
  <c r="V203" i="1"/>
  <c r="W203" i="1"/>
  <c r="X203" i="1"/>
  <c r="V204" i="1"/>
  <c r="W204" i="1"/>
  <c r="X204" i="1"/>
  <c r="V205" i="1"/>
  <c r="Y205" i="1" s="1"/>
  <c r="W205" i="1"/>
  <c r="X205" i="1"/>
  <c r="V206" i="1"/>
  <c r="W206" i="1"/>
  <c r="X206" i="1"/>
  <c r="V207" i="1"/>
  <c r="W207" i="1"/>
  <c r="X207" i="1"/>
  <c r="V208" i="1"/>
  <c r="W208" i="1"/>
  <c r="X208" i="1"/>
  <c r="V209" i="1"/>
  <c r="W209" i="1"/>
  <c r="X209" i="1"/>
  <c r="V210" i="1"/>
  <c r="W210" i="1"/>
  <c r="X210" i="1"/>
  <c r="V211" i="1"/>
  <c r="W211" i="1"/>
  <c r="X211" i="1"/>
  <c r="V212" i="1"/>
  <c r="W212" i="1"/>
  <c r="X212" i="1"/>
  <c r="V213" i="1"/>
  <c r="W213" i="1"/>
  <c r="X213" i="1"/>
  <c r="V214" i="1"/>
  <c r="W214" i="1"/>
  <c r="X214" i="1"/>
  <c r="V215" i="1"/>
  <c r="W215" i="1"/>
  <c r="X215" i="1"/>
  <c r="V216" i="1"/>
  <c r="W216" i="1"/>
  <c r="X216" i="1"/>
  <c r="V217" i="1"/>
  <c r="W217" i="1"/>
  <c r="X217" i="1"/>
  <c r="V218" i="1"/>
  <c r="W218" i="1"/>
  <c r="X218" i="1"/>
  <c r="V219" i="1"/>
  <c r="W219" i="1"/>
  <c r="X219" i="1"/>
  <c r="V220" i="1"/>
  <c r="W220" i="1"/>
  <c r="X220" i="1"/>
  <c r="V221" i="1"/>
  <c r="W221" i="1"/>
  <c r="X221" i="1"/>
  <c r="V222" i="1"/>
  <c r="W222" i="1"/>
  <c r="X222" i="1"/>
  <c r="V223" i="1"/>
  <c r="W223" i="1"/>
  <c r="X223" i="1"/>
  <c r="V224" i="1"/>
  <c r="W224" i="1"/>
  <c r="X224" i="1"/>
  <c r="V225" i="1"/>
  <c r="W225" i="1"/>
  <c r="X225" i="1"/>
  <c r="V226" i="1"/>
  <c r="W226" i="1"/>
  <c r="X226" i="1"/>
  <c r="V227" i="1"/>
  <c r="W227" i="1"/>
  <c r="X227" i="1"/>
  <c r="V228" i="1"/>
  <c r="W228" i="1"/>
  <c r="X228" i="1"/>
  <c r="Y228" i="1" s="1"/>
  <c r="V229" i="1"/>
  <c r="W229" i="1"/>
  <c r="X229" i="1"/>
  <c r="V230" i="1"/>
  <c r="W230" i="1"/>
  <c r="X230" i="1"/>
  <c r="V231" i="1"/>
  <c r="W231" i="1"/>
  <c r="X231" i="1"/>
  <c r="V232" i="1"/>
  <c r="W232" i="1"/>
  <c r="X232" i="1"/>
  <c r="V233" i="1"/>
  <c r="W233" i="1"/>
  <c r="X233" i="1"/>
  <c r="V234" i="1"/>
  <c r="W234" i="1"/>
  <c r="X234" i="1"/>
  <c r="V235" i="1"/>
  <c r="W235" i="1"/>
  <c r="X235" i="1"/>
  <c r="V236" i="1"/>
  <c r="W236" i="1"/>
  <c r="X236" i="1"/>
  <c r="V237" i="1"/>
  <c r="W237" i="1"/>
  <c r="X237" i="1"/>
  <c r="V238" i="1"/>
  <c r="W238" i="1"/>
  <c r="X238" i="1"/>
  <c r="V239" i="1"/>
  <c r="W239" i="1"/>
  <c r="X239" i="1"/>
  <c r="V240" i="1"/>
  <c r="W240" i="1"/>
  <c r="X240" i="1"/>
  <c r="V241" i="1"/>
  <c r="W241" i="1"/>
  <c r="X241" i="1"/>
  <c r="V242" i="1"/>
  <c r="W242" i="1"/>
  <c r="X242" i="1"/>
  <c r="V243" i="1"/>
  <c r="W243" i="1"/>
  <c r="X243" i="1"/>
  <c r="V244" i="1"/>
  <c r="W244" i="1"/>
  <c r="X244" i="1"/>
  <c r="V245" i="1"/>
  <c r="W245" i="1"/>
  <c r="X245" i="1"/>
  <c r="V246" i="1"/>
  <c r="W246" i="1"/>
  <c r="X246" i="1"/>
  <c r="V247" i="1"/>
  <c r="W247" i="1"/>
  <c r="X247" i="1"/>
  <c r="V248" i="1"/>
  <c r="W248" i="1"/>
  <c r="X248" i="1"/>
  <c r="V249" i="1"/>
  <c r="W249" i="1"/>
  <c r="X249" i="1"/>
  <c r="V250" i="1"/>
  <c r="W250" i="1"/>
  <c r="X250" i="1"/>
  <c r="V251" i="1"/>
  <c r="W251" i="1"/>
  <c r="X251" i="1"/>
  <c r="V252" i="1"/>
  <c r="W252" i="1"/>
  <c r="X252" i="1"/>
  <c r="V253" i="1"/>
  <c r="W253" i="1"/>
  <c r="X253" i="1"/>
  <c r="V254" i="1"/>
  <c r="W254" i="1"/>
  <c r="X254" i="1"/>
  <c r="V255" i="1"/>
  <c r="W255" i="1"/>
  <c r="X255" i="1"/>
  <c r="V256" i="1"/>
  <c r="W256" i="1"/>
  <c r="X256" i="1"/>
  <c r="V257" i="1"/>
  <c r="W257" i="1"/>
  <c r="X257" i="1"/>
  <c r="V258" i="1"/>
  <c r="W258" i="1"/>
  <c r="X258" i="1"/>
  <c r="V259" i="1"/>
  <c r="W259" i="1"/>
  <c r="X259" i="1"/>
  <c r="V260" i="1"/>
  <c r="W260" i="1"/>
  <c r="X260" i="1"/>
  <c r="Y260" i="1" s="1"/>
  <c r="V261" i="1"/>
  <c r="W261" i="1"/>
  <c r="X261" i="1"/>
  <c r="V262" i="1"/>
  <c r="W262" i="1"/>
  <c r="X262" i="1"/>
  <c r="V263" i="1"/>
  <c r="W263" i="1"/>
  <c r="X263" i="1"/>
  <c r="V264" i="1"/>
  <c r="W264" i="1"/>
  <c r="X264" i="1"/>
  <c r="V265" i="1"/>
  <c r="W265" i="1"/>
  <c r="X265" i="1"/>
  <c r="V266" i="1"/>
  <c r="W266" i="1"/>
  <c r="X266" i="1"/>
  <c r="V267" i="1"/>
  <c r="W267" i="1"/>
  <c r="X267" i="1"/>
  <c r="V268" i="1"/>
  <c r="W268" i="1"/>
  <c r="X268" i="1"/>
  <c r="V269" i="1"/>
  <c r="W269" i="1"/>
  <c r="X269" i="1"/>
  <c r="V270" i="1"/>
  <c r="W270" i="1"/>
  <c r="X270" i="1"/>
  <c r="V271" i="1"/>
  <c r="W271" i="1"/>
  <c r="X271" i="1"/>
  <c r="V272" i="1"/>
  <c r="W272" i="1"/>
  <c r="X272" i="1"/>
  <c r="V273" i="1"/>
  <c r="W273" i="1"/>
  <c r="X273" i="1"/>
  <c r="V274" i="1"/>
  <c r="W274" i="1"/>
  <c r="X274" i="1"/>
  <c r="V275" i="1"/>
  <c r="W275" i="1"/>
  <c r="X275" i="1"/>
  <c r="V276" i="1"/>
  <c r="W276" i="1"/>
  <c r="X276" i="1"/>
  <c r="V277" i="1"/>
  <c r="W277" i="1"/>
  <c r="X277" i="1"/>
  <c r="V278" i="1"/>
  <c r="W278" i="1"/>
  <c r="X278" i="1"/>
  <c r="V279" i="1"/>
  <c r="W279" i="1"/>
  <c r="X279" i="1"/>
  <c r="V280" i="1"/>
  <c r="W280" i="1"/>
  <c r="X280" i="1"/>
  <c r="V281" i="1"/>
  <c r="W281" i="1"/>
  <c r="X281" i="1"/>
  <c r="V282" i="1"/>
  <c r="W282" i="1"/>
  <c r="X282" i="1"/>
  <c r="V283" i="1"/>
  <c r="W283" i="1"/>
  <c r="X283" i="1"/>
  <c r="V284" i="1"/>
  <c r="W284" i="1"/>
  <c r="X284" i="1"/>
  <c r="V285" i="1"/>
  <c r="W285" i="1"/>
  <c r="X285" i="1"/>
  <c r="V286" i="1"/>
  <c r="W286" i="1"/>
  <c r="X286" i="1"/>
  <c r="V287" i="1"/>
  <c r="W287" i="1"/>
  <c r="X287" i="1"/>
  <c r="V288" i="1"/>
  <c r="W288" i="1"/>
  <c r="X288" i="1"/>
  <c r="V289" i="1"/>
  <c r="W289" i="1"/>
  <c r="X289" i="1"/>
  <c r="V290" i="1"/>
  <c r="W290" i="1"/>
  <c r="X290" i="1"/>
  <c r="V291" i="1"/>
  <c r="W291" i="1"/>
  <c r="X291" i="1"/>
  <c r="V292" i="1"/>
  <c r="W292" i="1"/>
  <c r="X292" i="1"/>
  <c r="Y292" i="1" s="1"/>
  <c r="V293" i="1"/>
  <c r="Y293" i="1" s="1"/>
  <c r="W293" i="1"/>
  <c r="X293" i="1"/>
  <c r="V294" i="1"/>
  <c r="W294" i="1"/>
  <c r="X294" i="1"/>
  <c r="V295" i="1"/>
  <c r="W295" i="1"/>
  <c r="X295" i="1"/>
  <c r="V296" i="1"/>
  <c r="W296" i="1"/>
  <c r="X296" i="1"/>
  <c r="V297" i="1"/>
  <c r="W297" i="1"/>
  <c r="X297" i="1"/>
  <c r="V298" i="1"/>
  <c r="W298" i="1"/>
  <c r="X298" i="1"/>
  <c r="V299" i="1"/>
  <c r="W299" i="1"/>
  <c r="X299" i="1"/>
  <c r="V300" i="1"/>
  <c r="W300" i="1"/>
  <c r="X300" i="1"/>
  <c r="V301" i="1"/>
  <c r="W301" i="1"/>
  <c r="X301" i="1"/>
  <c r="V302" i="1"/>
  <c r="W302" i="1"/>
  <c r="X302" i="1"/>
  <c r="V303" i="1"/>
  <c r="W303" i="1"/>
  <c r="X303" i="1"/>
  <c r="V304" i="1"/>
  <c r="W304" i="1"/>
  <c r="X304" i="1"/>
  <c r="V305" i="1"/>
  <c r="W305" i="1"/>
  <c r="X305" i="1"/>
  <c r="V306" i="1"/>
  <c r="W306" i="1"/>
  <c r="X306" i="1"/>
  <c r="V307" i="1"/>
  <c r="W307" i="1"/>
  <c r="X307" i="1"/>
  <c r="V308" i="1"/>
  <c r="W308" i="1"/>
  <c r="X308" i="1"/>
  <c r="V309" i="1"/>
  <c r="W309" i="1"/>
  <c r="X309" i="1"/>
  <c r="V310" i="1"/>
  <c r="W310" i="1"/>
  <c r="X310" i="1"/>
  <c r="V311" i="1"/>
  <c r="W311" i="1"/>
  <c r="X311" i="1"/>
  <c r="V312" i="1"/>
  <c r="W312" i="1"/>
  <c r="X312" i="1"/>
  <c r="V313" i="1"/>
  <c r="W313" i="1"/>
  <c r="X313" i="1"/>
  <c r="V314" i="1"/>
  <c r="Y314" i="1" s="1"/>
  <c r="W314" i="1"/>
  <c r="X314" i="1"/>
  <c r="V315" i="1"/>
  <c r="W315" i="1"/>
  <c r="X315" i="1"/>
  <c r="V316" i="1"/>
  <c r="W316" i="1"/>
  <c r="X316" i="1"/>
  <c r="V317" i="1"/>
  <c r="W317" i="1"/>
  <c r="X317" i="1"/>
  <c r="V318" i="1"/>
  <c r="W318" i="1"/>
  <c r="X318" i="1"/>
  <c r="V319" i="1"/>
  <c r="W319" i="1"/>
  <c r="X319" i="1"/>
  <c r="V320" i="1"/>
  <c r="W320" i="1"/>
  <c r="X320" i="1"/>
  <c r="V321" i="1"/>
  <c r="W321" i="1"/>
  <c r="X321" i="1"/>
  <c r="V322" i="1"/>
  <c r="W322" i="1"/>
  <c r="X322" i="1"/>
  <c r="V323" i="1"/>
  <c r="W323" i="1"/>
  <c r="X323" i="1"/>
  <c r="V324" i="1"/>
  <c r="W324" i="1"/>
  <c r="X324" i="1"/>
  <c r="Y324" i="1" s="1"/>
  <c r="V325" i="1"/>
  <c r="W325" i="1"/>
  <c r="X325" i="1"/>
  <c r="V326" i="1"/>
  <c r="W326" i="1"/>
  <c r="Y326" i="1" s="1"/>
  <c r="X326" i="1"/>
  <c r="V327" i="1"/>
  <c r="W327" i="1"/>
  <c r="X327" i="1"/>
  <c r="V328" i="1"/>
  <c r="W328" i="1"/>
  <c r="X328" i="1"/>
  <c r="V329" i="1"/>
  <c r="W329" i="1"/>
  <c r="X329" i="1"/>
  <c r="V330" i="1"/>
  <c r="W330" i="1"/>
  <c r="X330" i="1"/>
  <c r="V331" i="1"/>
  <c r="W331" i="1"/>
  <c r="X331" i="1"/>
  <c r="V332" i="1"/>
  <c r="W332" i="1"/>
  <c r="X332" i="1"/>
  <c r="V333" i="1"/>
  <c r="W333" i="1"/>
  <c r="X333" i="1"/>
  <c r="V334" i="1"/>
  <c r="W334" i="1"/>
  <c r="X334" i="1"/>
  <c r="V335" i="1"/>
  <c r="W335" i="1"/>
  <c r="X335" i="1"/>
  <c r="V336" i="1"/>
  <c r="W336" i="1"/>
  <c r="X336" i="1"/>
  <c r="V337" i="1"/>
  <c r="W337" i="1"/>
  <c r="X337" i="1"/>
  <c r="V338" i="1"/>
  <c r="W338" i="1"/>
  <c r="X338" i="1"/>
  <c r="V339" i="1"/>
  <c r="W339" i="1"/>
  <c r="X339" i="1"/>
  <c r="V340" i="1"/>
  <c r="W340" i="1"/>
  <c r="X340" i="1"/>
  <c r="V341" i="1"/>
  <c r="W341" i="1"/>
  <c r="X341" i="1"/>
  <c r="V342" i="1"/>
  <c r="W342" i="1"/>
  <c r="X342" i="1"/>
  <c r="V343" i="1"/>
  <c r="W343" i="1"/>
  <c r="X343" i="1"/>
  <c r="V344" i="1"/>
  <c r="W344" i="1"/>
  <c r="X344" i="1"/>
  <c r="V345" i="1"/>
  <c r="W345" i="1"/>
  <c r="X345" i="1"/>
  <c r="V346" i="1"/>
  <c r="Y346" i="1" s="1"/>
  <c r="W346" i="1"/>
  <c r="X346" i="1"/>
  <c r="V347" i="1"/>
  <c r="W347" i="1"/>
  <c r="X347" i="1"/>
  <c r="V348" i="1"/>
  <c r="W348" i="1"/>
  <c r="X348" i="1"/>
  <c r="V349" i="1"/>
  <c r="W349" i="1"/>
  <c r="X349" i="1"/>
  <c r="V350" i="1"/>
  <c r="W350" i="1"/>
  <c r="X350" i="1"/>
  <c r="V351" i="1"/>
  <c r="W351" i="1"/>
  <c r="X351" i="1"/>
  <c r="V352" i="1"/>
  <c r="W352" i="1"/>
  <c r="X352" i="1"/>
  <c r="V353" i="1"/>
  <c r="W353" i="1"/>
  <c r="X353" i="1"/>
  <c r="V354" i="1"/>
  <c r="W354" i="1"/>
  <c r="X354" i="1"/>
  <c r="V355" i="1"/>
  <c r="W355" i="1"/>
  <c r="X355" i="1"/>
  <c r="V356" i="1"/>
  <c r="W356" i="1"/>
  <c r="X356" i="1"/>
  <c r="Y356" i="1" s="1"/>
  <c r="V357" i="1"/>
  <c r="W357" i="1"/>
  <c r="X357" i="1"/>
  <c r="V358" i="1"/>
  <c r="W358" i="1"/>
  <c r="Y358" i="1" s="1"/>
  <c r="X358" i="1"/>
  <c r="V359" i="1"/>
  <c r="W359" i="1"/>
  <c r="X359" i="1"/>
  <c r="V360" i="1"/>
  <c r="W360" i="1"/>
  <c r="X360" i="1"/>
  <c r="V361" i="1"/>
  <c r="W361" i="1"/>
  <c r="X361" i="1"/>
  <c r="V362" i="1"/>
  <c r="W362" i="1"/>
  <c r="X362" i="1"/>
  <c r="V363" i="1"/>
  <c r="W363" i="1"/>
  <c r="X363" i="1"/>
  <c r="V364" i="1"/>
  <c r="W364" i="1"/>
  <c r="X364" i="1"/>
  <c r="V365" i="1"/>
  <c r="W365" i="1"/>
  <c r="X365" i="1"/>
  <c r="V366" i="1"/>
  <c r="W366" i="1"/>
  <c r="X366" i="1"/>
  <c r="V367" i="1"/>
  <c r="W367" i="1"/>
  <c r="X367" i="1"/>
  <c r="V368" i="1"/>
  <c r="W368" i="1"/>
  <c r="X368" i="1"/>
  <c r="V369" i="1"/>
  <c r="W369" i="1"/>
  <c r="X369" i="1"/>
  <c r="V370" i="1"/>
  <c r="W370" i="1"/>
  <c r="X370" i="1"/>
  <c r="V371" i="1"/>
  <c r="W371" i="1"/>
  <c r="X371" i="1"/>
  <c r="V372" i="1"/>
  <c r="W372" i="1"/>
  <c r="X372" i="1"/>
  <c r="V373" i="1"/>
  <c r="W373" i="1"/>
  <c r="X373" i="1"/>
  <c r="V374" i="1"/>
  <c r="W374" i="1"/>
  <c r="X374" i="1"/>
  <c r="V375" i="1"/>
  <c r="W375" i="1"/>
  <c r="X375" i="1"/>
  <c r="V376" i="1"/>
  <c r="W376" i="1"/>
  <c r="X376" i="1"/>
  <c r="V377" i="1"/>
  <c r="W377" i="1"/>
  <c r="X377" i="1"/>
  <c r="V378" i="1"/>
  <c r="Y378" i="1" s="1"/>
  <c r="W378" i="1"/>
  <c r="X378" i="1"/>
  <c r="V379" i="1"/>
  <c r="W379" i="1"/>
  <c r="X379" i="1"/>
  <c r="V380" i="1"/>
  <c r="W380" i="1"/>
  <c r="X380" i="1"/>
  <c r="V381" i="1"/>
  <c r="W381" i="1"/>
  <c r="X381" i="1"/>
  <c r="V382" i="1"/>
  <c r="W382" i="1"/>
  <c r="X382" i="1"/>
  <c r="V383" i="1"/>
  <c r="W383" i="1"/>
  <c r="X383" i="1"/>
  <c r="V384" i="1"/>
  <c r="W384" i="1"/>
  <c r="X384" i="1"/>
  <c r="V385" i="1"/>
  <c r="W385" i="1"/>
  <c r="X385" i="1"/>
  <c r="V386" i="1"/>
  <c r="W386" i="1"/>
  <c r="X386" i="1"/>
  <c r="V387" i="1"/>
  <c r="W387" i="1"/>
  <c r="X387" i="1"/>
  <c r="V388" i="1"/>
  <c r="W388" i="1"/>
  <c r="X388" i="1"/>
  <c r="Y388" i="1" s="1"/>
  <c r="V389" i="1"/>
  <c r="W389" i="1"/>
  <c r="X389" i="1"/>
  <c r="V390" i="1"/>
  <c r="W390" i="1"/>
  <c r="Y390" i="1" s="1"/>
  <c r="X390" i="1"/>
  <c r="V391" i="1"/>
  <c r="W391" i="1"/>
  <c r="X391" i="1"/>
  <c r="V392" i="1"/>
  <c r="W392" i="1"/>
  <c r="X392" i="1"/>
  <c r="V393" i="1"/>
  <c r="W393" i="1"/>
  <c r="X393" i="1"/>
  <c r="V394" i="1"/>
  <c r="W394" i="1"/>
  <c r="X394" i="1"/>
  <c r="V395" i="1"/>
  <c r="W395" i="1"/>
  <c r="X395" i="1"/>
  <c r="V396" i="1"/>
  <c r="W396" i="1"/>
  <c r="X396" i="1"/>
  <c r="V397" i="1"/>
  <c r="W397" i="1"/>
  <c r="X397" i="1"/>
  <c r="V398" i="1"/>
  <c r="W398" i="1"/>
  <c r="X398" i="1"/>
  <c r="V399" i="1"/>
  <c r="W399" i="1"/>
  <c r="X399" i="1"/>
  <c r="V400" i="1"/>
  <c r="W400" i="1"/>
  <c r="X400" i="1"/>
  <c r="V401" i="1"/>
  <c r="W401" i="1"/>
  <c r="X401" i="1"/>
  <c r="V402" i="1"/>
  <c r="W402" i="1"/>
  <c r="X402" i="1"/>
  <c r="V403" i="1"/>
  <c r="W403" i="1"/>
  <c r="X403" i="1"/>
  <c r="V404" i="1"/>
  <c r="W404" i="1"/>
  <c r="X404" i="1"/>
  <c r="V405" i="1"/>
  <c r="W405" i="1"/>
  <c r="X405" i="1"/>
  <c r="V406" i="1"/>
  <c r="W406" i="1"/>
  <c r="X406" i="1"/>
  <c r="V407" i="1"/>
  <c r="W407" i="1"/>
  <c r="X407" i="1"/>
  <c r="V408" i="1"/>
  <c r="W408" i="1"/>
  <c r="X408" i="1"/>
  <c r="V409" i="1"/>
  <c r="W409" i="1"/>
  <c r="X409" i="1"/>
  <c r="V410" i="1"/>
  <c r="Y410" i="1" s="1"/>
  <c r="W410" i="1"/>
  <c r="X410" i="1"/>
  <c r="V411" i="1"/>
  <c r="W411" i="1"/>
  <c r="X411" i="1"/>
  <c r="V412" i="1"/>
  <c r="W412" i="1"/>
  <c r="X412" i="1"/>
  <c r="V413" i="1"/>
  <c r="W413" i="1"/>
  <c r="X413" i="1"/>
  <c r="V414" i="1"/>
  <c r="W414" i="1"/>
  <c r="X414" i="1"/>
  <c r="V415" i="1"/>
  <c r="W415" i="1"/>
  <c r="X415" i="1"/>
  <c r="V416" i="1"/>
  <c r="W416" i="1"/>
  <c r="X416" i="1"/>
  <c r="V417" i="1"/>
  <c r="W417" i="1"/>
  <c r="X417" i="1"/>
  <c r="V418" i="1"/>
  <c r="W418" i="1"/>
  <c r="X418" i="1"/>
  <c r="V419" i="1"/>
  <c r="W419" i="1"/>
  <c r="X419" i="1"/>
  <c r="V420" i="1"/>
  <c r="W420" i="1"/>
  <c r="X420" i="1"/>
  <c r="Y420" i="1" s="1"/>
  <c r="V421" i="1"/>
  <c r="W421" i="1"/>
  <c r="X421" i="1"/>
  <c r="V422" i="1"/>
  <c r="W422" i="1"/>
  <c r="Y422" i="1" s="1"/>
  <c r="X422" i="1"/>
  <c r="V423" i="1"/>
  <c r="W423" i="1"/>
  <c r="X423" i="1"/>
  <c r="V424" i="1"/>
  <c r="W424" i="1"/>
  <c r="X424" i="1"/>
  <c r="V425" i="1"/>
  <c r="W425" i="1"/>
  <c r="X425" i="1"/>
  <c r="V426" i="1"/>
  <c r="W426" i="1"/>
  <c r="X426" i="1"/>
  <c r="V427" i="1"/>
  <c r="W427" i="1"/>
  <c r="X427" i="1"/>
  <c r="V428" i="1"/>
  <c r="W428" i="1"/>
  <c r="X428" i="1"/>
  <c r="V429" i="1"/>
  <c r="W429" i="1"/>
  <c r="X429" i="1"/>
  <c r="V430" i="1"/>
  <c r="W430" i="1"/>
  <c r="X430" i="1"/>
  <c r="V431" i="1"/>
  <c r="W431" i="1"/>
  <c r="X431" i="1"/>
  <c r="V432" i="1"/>
  <c r="W432" i="1"/>
  <c r="X432" i="1"/>
  <c r="V433" i="1"/>
  <c r="W433" i="1"/>
  <c r="X433" i="1"/>
  <c r="V434" i="1"/>
  <c r="W434" i="1"/>
  <c r="X434" i="1"/>
  <c r="V435" i="1"/>
  <c r="W435" i="1"/>
  <c r="X435" i="1"/>
  <c r="V436" i="1"/>
  <c r="W436" i="1"/>
  <c r="X436" i="1"/>
  <c r="V437" i="1"/>
  <c r="W437" i="1"/>
  <c r="X437" i="1"/>
  <c r="V438" i="1"/>
  <c r="W438" i="1"/>
  <c r="X438" i="1"/>
  <c r="V439" i="1"/>
  <c r="W439" i="1"/>
  <c r="X439" i="1"/>
  <c r="V440" i="1"/>
  <c r="Y440" i="1" s="1"/>
  <c r="W440" i="1"/>
  <c r="X440" i="1"/>
  <c r="V441" i="1"/>
  <c r="W441" i="1"/>
  <c r="X441" i="1"/>
  <c r="V442" i="1"/>
  <c r="W442" i="1"/>
  <c r="X442" i="1"/>
  <c r="V443" i="1"/>
  <c r="W443" i="1"/>
  <c r="X443" i="1"/>
  <c r="V444" i="1"/>
  <c r="W444" i="1"/>
  <c r="X444" i="1"/>
  <c r="V445" i="1"/>
  <c r="W445" i="1"/>
  <c r="X445" i="1"/>
  <c r="V446" i="1"/>
  <c r="W446" i="1"/>
  <c r="X446" i="1"/>
  <c r="V447" i="1"/>
  <c r="W447" i="1"/>
  <c r="X447" i="1"/>
  <c r="V448" i="1"/>
  <c r="W448" i="1"/>
  <c r="X448" i="1"/>
  <c r="V449" i="1"/>
  <c r="W449" i="1"/>
  <c r="X449" i="1"/>
  <c r="V450" i="1"/>
  <c r="W450" i="1"/>
  <c r="X450" i="1"/>
  <c r="V451" i="1"/>
  <c r="W451" i="1"/>
  <c r="X451" i="1"/>
  <c r="V452" i="1"/>
  <c r="W452" i="1"/>
  <c r="X452" i="1"/>
  <c r="V453" i="1"/>
  <c r="W453" i="1"/>
  <c r="X453" i="1"/>
  <c r="V454" i="1"/>
  <c r="W454" i="1"/>
  <c r="X454" i="1"/>
  <c r="V455" i="1"/>
  <c r="W455" i="1"/>
  <c r="X455" i="1"/>
  <c r="V456" i="1"/>
  <c r="W456" i="1"/>
  <c r="X456" i="1"/>
  <c r="V457" i="1"/>
  <c r="W457" i="1"/>
  <c r="X457" i="1"/>
  <c r="V458" i="1"/>
  <c r="Y458" i="1" s="1"/>
  <c r="W458" i="1"/>
  <c r="X458" i="1"/>
  <c r="V459" i="1"/>
  <c r="W459" i="1"/>
  <c r="X459" i="1"/>
  <c r="V460" i="1"/>
  <c r="W460" i="1"/>
  <c r="X460" i="1"/>
  <c r="V461" i="1"/>
  <c r="W461" i="1"/>
  <c r="X461" i="1"/>
  <c r="V462" i="1"/>
  <c r="W462" i="1"/>
  <c r="X462" i="1"/>
  <c r="V463" i="1"/>
  <c r="W463" i="1"/>
  <c r="X463" i="1"/>
  <c r="V464" i="1"/>
  <c r="W464" i="1"/>
  <c r="X464" i="1"/>
  <c r="V465" i="1"/>
  <c r="W465" i="1"/>
  <c r="X465" i="1"/>
  <c r="V466" i="1"/>
  <c r="Y466" i="1" s="1"/>
  <c r="W466" i="1"/>
  <c r="X466" i="1"/>
  <c r="V467" i="1"/>
  <c r="W467" i="1"/>
  <c r="X467" i="1"/>
  <c r="V468" i="1"/>
  <c r="W468" i="1"/>
  <c r="X468" i="1"/>
  <c r="V469" i="1"/>
  <c r="W469" i="1"/>
  <c r="X469" i="1"/>
  <c r="V470" i="1"/>
  <c r="W470" i="1"/>
  <c r="X470" i="1"/>
  <c r="V471" i="1"/>
  <c r="W471" i="1"/>
  <c r="X471" i="1"/>
  <c r="V472" i="1"/>
  <c r="W472" i="1"/>
  <c r="X472" i="1"/>
  <c r="V473" i="1"/>
  <c r="W473" i="1"/>
  <c r="X473" i="1"/>
  <c r="V474" i="1"/>
  <c r="Y474" i="1" s="1"/>
  <c r="W474" i="1"/>
  <c r="X474" i="1"/>
  <c r="V475" i="1"/>
  <c r="W475" i="1"/>
  <c r="X475" i="1"/>
  <c r="V476" i="1"/>
  <c r="W476" i="1"/>
  <c r="X476" i="1"/>
  <c r="Y476" i="1" s="1"/>
  <c r="V477" i="1"/>
  <c r="W477" i="1"/>
  <c r="X477" i="1"/>
  <c r="V478" i="1"/>
  <c r="W478" i="1"/>
  <c r="X478" i="1"/>
  <c r="V479" i="1"/>
  <c r="W479" i="1"/>
  <c r="X479" i="1"/>
  <c r="V480" i="1"/>
  <c r="W480" i="1"/>
  <c r="X480" i="1"/>
  <c r="V481" i="1"/>
  <c r="W481" i="1"/>
  <c r="X481" i="1"/>
  <c r="V482" i="1"/>
  <c r="W482" i="1"/>
  <c r="X482" i="1"/>
  <c r="V483" i="1"/>
  <c r="W483" i="1"/>
  <c r="X483" i="1"/>
  <c r="V484" i="1"/>
  <c r="W484" i="1"/>
  <c r="X484" i="1"/>
  <c r="Y484" i="1" s="1"/>
  <c r="V485" i="1"/>
  <c r="W485" i="1"/>
  <c r="X485" i="1"/>
  <c r="V486" i="1"/>
  <c r="W486" i="1"/>
  <c r="Y486" i="1" s="1"/>
  <c r="X486" i="1"/>
  <c r="V487" i="1"/>
  <c r="W487" i="1"/>
  <c r="X487" i="1"/>
  <c r="V488" i="1"/>
  <c r="W488" i="1"/>
  <c r="X488" i="1"/>
  <c r="V489" i="1"/>
  <c r="W489" i="1"/>
  <c r="X489" i="1"/>
  <c r="V490" i="1"/>
  <c r="W490" i="1"/>
  <c r="X490" i="1"/>
  <c r="V491" i="1"/>
  <c r="W491" i="1"/>
  <c r="X491" i="1"/>
  <c r="V492" i="1"/>
  <c r="W492" i="1"/>
  <c r="X492" i="1"/>
  <c r="V493" i="1"/>
  <c r="W493" i="1"/>
  <c r="X493" i="1"/>
  <c r="V494" i="1"/>
  <c r="W494" i="1"/>
  <c r="X494" i="1"/>
  <c r="V495" i="1"/>
  <c r="W495" i="1"/>
  <c r="X495" i="1"/>
  <c r="V496" i="1"/>
  <c r="W496" i="1"/>
  <c r="X496" i="1"/>
  <c r="V497" i="1"/>
  <c r="W497" i="1"/>
  <c r="X497" i="1"/>
  <c r="V498" i="1"/>
  <c r="W498" i="1"/>
  <c r="X498" i="1"/>
  <c r="V499" i="1"/>
  <c r="W499" i="1"/>
  <c r="X499" i="1"/>
  <c r="V500" i="1"/>
  <c r="W500" i="1"/>
  <c r="X500" i="1"/>
  <c r="V501" i="1"/>
  <c r="W501" i="1"/>
  <c r="X501" i="1"/>
  <c r="V502" i="1"/>
  <c r="W502" i="1"/>
  <c r="X502" i="1"/>
  <c r="V503" i="1"/>
  <c r="W503" i="1"/>
  <c r="X503" i="1"/>
  <c r="V504" i="1"/>
  <c r="Y504" i="1" s="1"/>
  <c r="W504" i="1"/>
  <c r="X504" i="1"/>
  <c r="V505" i="1"/>
  <c r="W505" i="1"/>
  <c r="X505" i="1"/>
  <c r="V506" i="1"/>
  <c r="W506" i="1"/>
  <c r="X506" i="1"/>
  <c r="V507" i="1"/>
  <c r="W507" i="1"/>
  <c r="X507" i="1"/>
  <c r="V508" i="1"/>
  <c r="W508" i="1"/>
  <c r="X508" i="1"/>
  <c r="V509" i="1"/>
  <c r="W509" i="1"/>
  <c r="X509" i="1"/>
  <c r="V510" i="1"/>
  <c r="W510" i="1"/>
  <c r="X510" i="1"/>
  <c r="V511" i="1"/>
  <c r="W511" i="1"/>
  <c r="X511" i="1"/>
  <c r="V512" i="1"/>
  <c r="W512" i="1"/>
  <c r="X512" i="1"/>
  <c r="V513" i="1"/>
  <c r="W513" i="1"/>
  <c r="X513" i="1"/>
  <c r="V514" i="1"/>
  <c r="W514" i="1"/>
  <c r="X514" i="1"/>
  <c r="V515" i="1"/>
  <c r="W515" i="1"/>
  <c r="X515" i="1"/>
  <c r="V516" i="1"/>
  <c r="W516" i="1"/>
  <c r="X516" i="1"/>
  <c r="V517" i="1"/>
  <c r="W517" i="1"/>
  <c r="X517" i="1"/>
  <c r="V518" i="1"/>
  <c r="W518" i="1"/>
  <c r="X518" i="1"/>
  <c r="V519" i="1"/>
  <c r="W519" i="1"/>
  <c r="X519" i="1"/>
  <c r="V520" i="1"/>
  <c r="W520" i="1"/>
  <c r="X520" i="1"/>
  <c r="V521" i="1"/>
  <c r="W521" i="1"/>
  <c r="X521" i="1"/>
  <c r="V522" i="1"/>
  <c r="W522" i="1"/>
  <c r="X522" i="1"/>
  <c r="V523" i="1"/>
  <c r="W523" i="1"/>
  <c r="X523" i="1"/>
  <c r="V524" i="1"/>
  <c r="W524" i="1"/>
  <c r="X524" i="1"/>
  <c r="V525" i="1"/>
  <c r="W525" i="1"/>
  <c r="X525" i="1"/>
  <c r="V526" i="1"/>
  <c r="W526" i="1"/>
  <c r="X526" i="1"/>
  <c r="V527" i="1"/>
  <c r="W527" i="1"/>
  <c r="X527" i="1"/>
  <c r="V528" i="1"/>
  <c r="W528" i="1"/>
  <c r="X528" i="1"/>
  <c r="V529" i="1"/>
  <c r="W529" i="1"/>
  <c r="X529" i="1"/>
  <c r="V530" i="1"/>
  <c r="Y530" i="1" s="1"/>
  <c r="W530" i="1"/>
  <c r="X530" i="1"/>
  <c r="V531" i="1"/>
  <c r="W531" i="1"/>
  <c r="X531" i="1"/>
  <c r="V532" i="1"/>
  <c r="W532" i="1"/>
  <c r="X532" i="1"/>
  <c r="V533" i="1"/>
  <c r="W533" i="1"/>
  <c r="X533" i="1"/>
  <c r="V534" i="1"/>
  <c r="W534" i="1"/>
  <c r="X534" i="1"/>
  <c r="V535" i="1"/>
  <c r="W535" i="1"/>
  <c r="X535" i="1"/>
  <c r="V536" i="1"/>
  <c r="W536" i="1"/>
  <c r="X536" i="1"/>
  <c r="V537" i="1"/>
  <c r="W537" i="1"/>
  <c r="X537" i="1"/>
  <c r="V538" i="1"/>
  <c r="W538" i="1"/>
  <c r="X538" i="1"/>
  <c r="V539" i="1"/>
  <c r="W539" i="1"/>
  <c r="X539" i="1"/>
  <c r="V540" i="1"/>
  <c r="W540" i="1"/>
  <c r="X540" i="1"/>
  <c r="Y540" i="1" s="1"/>
  <c r="V541" i="1"/>
  <c r="W541" i="1"/>
  <c r="X541" i="1"/>
  <c r="V542" i="1"/>
  <c r="W542" i="1"/>
  <c r="X542" i="1"/>
  <c r="V543" i="1"/>
  <c r="W543" i="1"/>
  <c r="X543" i="1"/>
  <c r="V544" i="1"/>
  <c r="W544" i="1"/>
  <c r="X544" i="1"/>
  <c r="V545" i="1"/>
  <c r="W545" i="1"/>
  <c r="X545" i="1"/>
  <c r="V546" i="1"/>
  <c r="W546" i="1"/>
  <c r="X546" i="1"/>
  <c r="V547" i="1"/>
  <c r="W547" i="1"/>
  <c r="X547" i="1"/>
  <c r="V548" i="1"/>
  <c r="W548" i="1"/>
  <c r="X548" i="1"/>
  <c r="Y548" i="1" s="1"/>
  <c r="V549" i="1"/>
  <c r="W549" i="1"/>
  <c r="X549" i="1"/>
  <c r="V550" i="1"/>
  <c r="W550" i="1"/>
  <c r="Y550" i="1" s="1"/>
  <c r="X550" i="1"/>
  <c r="V551" i="1"/>
  <c r="W551" i="1"/>
  <c r="X551" i="1"/>
  <c r="V552" i="1"/>
  <c r="W552" i="1"/>
  <c r="X552" i="1"/>
  <c r="V553" i="1"/>
  <c r="W553" i="1"/>
  <c r="X553" i="1"/>
  <c r="V554" i="1"/>
  <c r="W554" i="1"/>
  <c r="X554" i="1"/>
  <c r="V555" i="1"/>
  <c r="W555" i="1"/>
  <c r="X555" i="1"/>
  <c r="V556" i="1"/>
  <c r="W556" i="1"/>
  <c r="X556" i="1"/>
  <c r="V557" i="1"/>
  <c r="Y557" i="1" s="1"/>
  <c r="W557" i="1"/>
  <c r="X557" i="1"/>
  <c r="V558" i="1"/>
  <c r="W558" i="1"/>
  <c r="X558" i="1"/>
  <c r="V559" i="1"/>
  <c r="W559" i="1"/>
  <c r="X559" i="1"/>
  <c r="V560" i="1"/>
  <c r="W560" i="1"/>
  <c r="X560" i="1"/>
  <c r="V561" i="1"/>
  <c r="W561" i="1"/>
  <c r="X561" i="1"/>
  <c r="V562" i="1"/>
  <c r="W562" i="1"/>
  <c r="X562" i="1"/>
  <c r="V563" i="1"/>
  <c r="W563" i="1"/>
  <c r="X563" i="1"/>
  <c r="V564" i="1"/>
  <c r="W564" i="1"/>
  <c r="X564" i="1"/>
  <c r="V565" i="1"/>
  <c r="W565" i="1"/>
  <c r="X565" i="1"/>
  <c r="V566" i="1"/>
  <c r="W566" i="1"/>
  <c r="X566" i="1"/>
  <c r="V567" i="1"/>
  <c r="W567" i="1"/>
  <c r="X567" i="1"/>
  <c r="V568" i="1"/>
  <c r="Y568" i="1" s="1"/>
  <c r="W568" i="1"/>
  <c r="X568" i="1"/>
  <c r="V569" i="1"/>
  <c r="W569" i="1"/>
  <c r="X569" i="1"/>
  <c r="V570" i="1"/>
  <c r="W570" i="1"/>
  <c r="X570" i="1"/>
  <c r="V571" i="1"/>
  <c r="W571" i="1"/>
  <c r="X571" i="1"/>
  <c r="V572" i="1"/>
  <c r="W572" i="1"/>
  <c r="X572" i="1"/>
  <c r="V573" i="1"/>
  <c r="W573" i="1"/>
  <c r="X573" i="1"/>
  <c r="V574" i="1"/>
  <c r="W574" i="1"/>
  <c r="X574" i="1"/>
  <c r="V575" i="1"/>
  <c r="W575" i="1"/>
  <c r="X575" i="1"/>
  <c r="V576" i="1"/>
  <c r="W576" i="1"/>
  <c r="X576" i="1"/>
  <c r="V577" i="1"/>
  <c r="W577" i="1"/>
  <c r="X577" i="1"/>
  <c r="V578" i="1"/>
  <c r="W578" i="1"/>
  <c r="X578" i="1"/>
  <c r="V579" i="1"/>
  <c r="W579" i="1"/>
  <c r="X579" i="1"/>
  <c r="V580" i="1"/>
  <c r="W580" i="1"/>
  <c r="X580" i="1"/>
  <c r="V581" i="1"/>
  <c r="W581" i="1"/>
  <c r="X581" i="1"/>
  <c r="V582" i="1"/>
  <c r="W582" i="1"/>
  <c r="X582" i="1"/>
  <c r="V583" i="1"/>
  <c r="W583" i="1"/>
  <c r="X583" i="1"/>
  <c r="V584" i="1"/>
  <c r="W584" i="1"/>
  <c r="X584" i="1"/>
  <c r="V585" i="1"/>
  <c r="W585" i="1"/>
  <c r="X585" i="1"/>
  <c r="V586" i="1"/>
  <c r="W586" i="1"/>
  <c r="X586" i="1"/>
  <c r="V587" i="1"/>
  <c r="W587" i="1"/>
  <c r="X587" i="1"/>
  <c r="V588" i="1"/>
  <c r="W588" i="1"/>
  <c r="X588" i="1"/>
  <c r="V589" i="1"/>
  <c r="W589" i="1"/>
  <c r="X589" i="1"/>
  <c r="V590" i="1"/>
  <c r="W590" i="1"/>
  <c r="X590" i="1"/>
  <c r="V591" i="1"/>
  <c r="W591" i="1"/>
  <c r="X591" i="1"/>
  <c r="V592" i="1"/>
  <c r="W592" i="1"/>
  <c r="X592" i="1"/>
  <c r="V593" i="1"/>
  <c r="W593" i="1"/>
  <c r="X593" i="1"/>
  <c r="V594" i="1"/>
  <c r="W594" i="1"/>
  <c r="X594" i="1"/>
  <c r="V595" i="1"/>
  <c r="W595" i="1"/>
  <c r="X595" i="1"/>
  <c r="V596" i="1"/>
  <c r="W596" i="1"/>
  <c r="X596" i="1"/>
  <c r="V597" i="1"/>
  <c r="W597" i="1"/>
  <c r="X597" i="1"/>
  <c r="V598" i="1"/>
  <c r="W598" i="1"/>
  <c r="X598" i="1"/>
  <c r="V599" i="1"/>
  <c r="W599" i="1"/>
  <c r="X599" i="1"/>
  <c r="V600" i="1"/>
  <c r="W600" i="1"/>
  <c r="X600" i="1"/>
  <c r="V601" i="1"/>
  <c r="W601" i="1"/>
  <c r="X601" i="1"/>
  <c r="V602" i="1"/>
  <c r="W602" i="1"/>
  <c r="X602" i="1"/>
  <c r="V603" i="1"/>
  <c r="W603" i="1"/>
  <c r="X603" i="1"/>
  <c r="V604" i="1"/>
  <c r="W604" i="1"/>
  <c r="X604" i="1"/>
  <c r="Y604" i="1" s="1"/>
  <c r="V605" i="1"/>
  <c r="W605" i="1"/>
  <c r="X605" i="1"/>
  <c r="V606" i="1"/>
  <c r="W606" i="1"/>
  <c r="X606" i="1"/>
  <c r="V607" i="1"/>
  <c r="W607" i="1"/>
  <c r="X607" i="1"/>
  <c r="V608" i="1"/>
  <c r="W608" i="1"/>
  <c r="X608" i="1"/>
  <c r="V609" i="1"/>
  <c r="W609" i="1"/>
  <c r="X609" i="1"/>
  <c r="V610" i="1"/>
  <c r="W610" i="1"/>
  <c r="X610" i="1"/>
  <c r="V611" i="1"/>
  <c r="W611" i="1"/>
  <c r="X611" i="1"/>
  <c r="V612" i="1"/>
  <c r="W612" i="1"/>
  <c r="X612" i="1"/>
  <c r="Y612" i="1" s="1"/>
  <c r="V613" i="1"/>
  <c r="W613" i="1"/>
  <c r="X613" i="1"/>
  <c r="V614" i="1"/>
  <c r="W614" i="1"/>
  <c r="Y614" i="1" s="1"/>
  <c r="X614" i="1"/>
  <c r="V615" i="1"/>
  <c r="W615" i="1"/>
  <c r="X615" i="1"/>
  <c r="V616" i="1"/>
  <c r="W616" i="1"/>
  <c r="X616" i="1"/>
  <c r="V617" i="1"/>
  <c r="W617" i="1"/>
  <c r="X617" i="1"/>
  <c r="V618" i="1"/>
  <c r="W618" i="1"/>
  <c r="X618" i="1"/>
  <c r="V619" i="1"/>
  <c r="W619" i="1"/>
  <c r="X619" i="1"/>
  <c r="V620" i="1"/>
  <c r="W620" i="1"/>
  <c r="X620" i="1"/>
  <c r="V621" i="1"/>
  <c r="W621" i="1"/>
  <c r="X621" i="1"/>
  <c r="V622" i="1"/>
  <c r="W622" i="1"/>
  <c r="X622" i="1"/>
  <c r="V623" i="1"/>
  <c r="W623" i="1"/>
  <c r="X623" i="1"/>
  <c r="V624" i="1"/>
  <c r="W624" i="1"/>
  <c r="X624" i="1"/>
  <c r="V625" i="1"/>
  <c r="W625" i="1"/>
  <c r="X625" i="1"/>
  <c r="V626" i="1"/>
  <c r="W626" i="1"/>
  <c r="X626" i="1"/>
  <c r="V627" i="1"/>
  <c r="W627" i="1"/>
  <c r="X627" i="1"/>
  <c r="V628" i="1"/>
  <c r="W628" i="1"/>
  <c r="X628" i="1"/>
  <c r="V629" i="1"/>
  <c r="W629" i="1"/>
  <c r="X629" i="1"/>
  <c r="V630" i="1"/>
  <c r="W630" i="1"/>
  <c r="X630" i="1"/>
  <c r="V631" i="1"/>
  <c r="W631" i="1"/>
  <c r="X631" i="1"/>
  <c r="V632" i="1"/>
  <c r="Y632" i="1" s="1"/>
  <c r="W632" i="1"/>
  <c r="X632" i="1"/>
  <c r="V633" i="1"/>
  <c r="W633" i="1"/>
  <c r="X633" i="1"/>
  <c r="V634" i="1"/>
  <c r="W634" i="1"/>
  <c r="X634" i="1"/>
  <c r="V635" i="1"/>
  <c r="W635" i="1"/>
  <c r="X635" i="1"/>
  <c r="V636" i="1"/>
  <c r="W636" i="1"/>
  <c r="X636" i="1"/>
  <c r="V637" i="1"/>
  <c r="W637" i="1"/>
  <c r="X637" i="1"/>
  <c r="V638" i="1"/>
  <c r="W638" i="1"/>
  <c r="X638" i="1"/>
  <c r="V639" i="1"/>
  <c r="W639" i="1"/>
  <c r="X639" i="1"/>
  <c r="V640" i="1"/>
  <c r="W640" i="1"/>
  <c r="X640" i="1"/>
  <c r="V641" i="1"/>
  <c r="W641" i="1"/>
  <c r="X641" i="1"/>
  <c r="V642" i="1"/>
  <c r="W642" i="1"/>
  <c r="X642" i="1"/>
  <c r="V643" i="1"/>
  <c r="W643" i="1"/>
  <c r="X643" i="1"/>
  <c r="V644" i="1"/>
  <c r="W644" i="1"/>
  <c r="X644" i="1"/>
  <c r="V645" i="1"/>
  <c r="W645" i="1"/>
  <c r="X645" i="1"/>
  <c r="V646" i="1"/>
  <c r="W646" i="1"/>
  <c r="X646" i="1"/>
  <c r="V647" i="1"/>
  <c r="W647" i="1"/>
  <c r="X647" i="1"/>
  <c r="V648" i="1"/>
  <c r="W648" i="1"/>
  <c r="X648" i="1"/>
  <c r="V649" i="1"/>
  <c r="W649" i="1"/>
  <c r="X649" i="1"/>
  <c r="V650" i="1"/>
  <c r="W650" i="1"/>
  <c r="X650" i="1"/>
  <c r="V651" i="1"/>
  <c r="W651" i="1"/>
  <c r="X651" i="1"/>
  <c r="V652" i="1"/>
  <c r="W652" i="1"/>
  <c r="X652" i="1"/>
  <c r="V653" i="1"/>
  <c r="W653" i="1"/>
  <c r="X653" i="1"/>
  <c r="V654" i="1"/>
  <c r="W654" i="1"/>
  <c r="X654" i="1"/>
  <c r="V655" i="1"/>
  <c r="W655" i="1"/>
  <c r="X655" i="1"/>
  <c r="V656" i="1"/>
  <c r="W656" i="1"/>
  <c r="X656" i="1"/>
  <c r="X2" i="1"/>
  <c r="W2" i="1"/>
  <c r="V2" i="1"/>
  <c r="U2" i="1"/>
  <c r="Y2" i="1" s="1"/>
  <c r="R296" i="1"/>
  <c r="S296" i="1"/>
  <c r="T296" i="1"/>
  <c r="Y296" i="1" s="1"/>
  <c r="U296" i="1"/>
  <c r="R297" i="1"/>
  <c r="S297" i="1"/>
  <c r="T297" i="1"/>
  <c r="U297" i="1"/>
  <c r="R298" i="1"/>
  <c r="S298" i="1"/>
  <c r="T298" i="1"/>
  <c r="U298" i="1"/>
  <c r="R299" i="1"/>
  <c r="S299" i="1"/>
  <c r="T299" i="1"/>
  <c r="U299" i="1"/>
  <c r="R300" i="1"/>
  <c r="S300" i="1"/>
  <c r="T300" i="1"/>
  <c r="U300" i="1"/>
  <c r="R301" i="1"/>
  <c r="S301" i="1"/>
  <c r="T301" i="1"/>
  <c r="U301" i="1"/>
  <c r="R302" i="1"/>
  <c r="S302" i="1"/>
  <c r="T302" i="1"/>
  <c r="U302" i="1"/>
  <c r="R303" i="1"/>
  <c r="S303" i="1"/>
  <c r="T303" i="1"/>
  <c r="U303" i="1"/>
  <c r="R304" i="1"/>
  <c r="S304" i="1"/>
  <c r="T304" i="1"/>
  <c r="U304" i="1"/>
  <c r="R305" i="1"/>
  <c r="S305" i="1"/>
  <c r="T305" i="1"/>
  <c r="U305" i="1"/>
  <c r="R306" i="1"/>
  <c r="S306" i="1"/>
  <c r="T306" i="1"/>
  <c r="U306" i="1"/>
  <c r="R307" i="1"/>
  <c r="S307" i="1"/>
  <c r="T307" i="1"/>
  <c r="U307" i="1"/>
  <c r="R308" i="1"/>
  <c r="S308" i="1"/>
  <c r="T308" i="1"/>
  <c r="U308" i="1"/>
  <c r="R309" i="1"/>
  <c r="S309" i="1"/>
  <c r="T309" i="1"/>
  <c r="U309" i="1"/>
  <c r="R310" i="1"/>
  <c r="S310" i="1"/>
  <c r="T310" i="1"/>
  <c r="Y310" i="1" s="1"/>
  <c r="U310" i="1"/>
  <c r="R311" i="1"/>
  <c r="S311" i="1"/>
  <c r="T311" i="1"/>
  <c r="U311" i="1"/>
  <c r="R312" i="1"/>
  <c r="S312" i="1"/>
  <c r="T312" i="1"/>
  <c r="Y312" i="1" s="1"/>
  <c r="U312" i="1"/>
  <c r="R313" i="1"/>
  <c r="S313" i="1"/>
  <c r="T313" i="1"/>
  <c r="U313" i="1"/>
  <c r="Y313" i="1" s="1"/>
  <c r="R314" i="1"/>
  <c r="S314" i="1"/>
  <c r="T314" i="1"/>
  <c r="U314" i="1"/>
  <c r="R315" i="1"/>
  <c r="S315" i="1"/>
  <c r="T315" i="1"/>
  <c r="U315" i="1"/>
  <c r="R316" i="1"/>
  <c r="S316" i="1"/>
  <c r="T316" i="1"/>
  <c r="U316" i="1"/>
  <c r="R317" i="1"/>
  <c r="S317" i="1"/>
  <c r="T317" i="1"/>
  <c r="U317" i="1"/>
  <c r="R318" i="1"/>
  <c r="S318" i="1"/>
  <c r="T318" i="1"/>
  <c r="Y318" i="1" s="1"/>
  <c r="U318" i="1"/>
  <c r="R319" i="1"/>
  <c r="S319" i="1"/>
  <c r="T319" i="1"/>
  <c r="U319" i="1"/>
  <c r="R320" i="1"/>
  <c r="S320" i="1"/>
  <c r="T320" i="1"/>
  <c r="Y320" i="1" s="1"/>
  <c r="U320" i="1"/>
  <c r="R321" i="1"/>
  <c r="S321" i="1"/>
  <c r="T321" i="1"/>
  <c r="U321" i="1"/>
  <c r="R322" i="1"/>
  <c r="S322" i="1"/>
  <c r="T322" i="1"/>
  <c r="U322" i="1"/>
  <c r="R323" i="1"/>
  <c r="S323" i="1"/>
  <c r="T323" i="1"/>
  <c r="U323" i="1"/>
  <c r="R324" i="1"/>
  <c r="S324" i="1"/>
  <c r="T324" i="1"/>
  <c r="U324" i="1"/>
  <c r="R325" i="1"/>
  <c r="S325" i="1"/>
  <c r="T325" i="1"/>
  <c r="U325" i="1"/>
  <c r="Y325" i="1" s="1"/>
  <c r="R326" i="1"/>
  <c r="S326" i="1"/>
  <c r="T326" i="1"/>
  <c r="U326" i="1"/>
  <c r="R327" i="1"/>
  <c r="S327" i="1"/>
  <c r="T327" i="1"/>
  <c r="U327" i="1"/>
  <c r="R328" i="1"/>
  <c r="S328" i="1"/>
  <c r="T328" i="1"/>
  <c r="Y328" i="1" s="1"/>
  <c r="U328" i="1"/>
  <c r="R329" i="1"/>
  <c r="S329" i="1"/>
  <c r="T329" i="1"/>
  <c r="U329" i="1"/>
  <c r="R330" i="1"/>
  <c r="S330" i="1"/>
  <c r="T330" i="1"/>
  <c r="U330" i="1"/>
  <c r="R331" i="1"/>
  <c r="S331" i="1"/>
  <c r="T331" i="1"/>
  <c r="U331" i="1"/>
  <c r="R332" i="1"/>
  <c r="S332" i="1"/>
  <c r="T332" i="1"/>
  <c r="U332" i="1"/>
  <c r="R333" i="1"/>
  <c r="S333" i="1"/>
  <c r="T333" i="1"/>
  <c r="U333" i="1"/>
  <c r="R334" i="1"/>
  <c r="S334" i="1"/>
  <c r="T334" i="1"/>
  <c r="U334" i="1"/>
  <c r="R335" i="1"/>
  <c r="S335" i="1"/>
  <c r="T335" i="1"/>
  <c r="U335" i="1"/>
  <c r="R336" i="1"/>
  <c r="S336" i="1"/>
  <c r="T336" i="1"/>
  <c r="U336" i="1"/>
  <c r="R337" i="1"/>
  <c r="S337" i="1"/>
  <c r="T337" i="1"/>
  <c r="U337" i="1"/>
  <c r="R338" i="1"/>
  <c r="S338" i="1"/>
  <c r="T338" i="1"/>
  <c r="U338" i="1"/>
  <c r="R339" i="1"/>
  <c r="S339" i="1"/>
  <c r="T339" i="1"/>
  <c r="U339" i="1"/>
  <c r="R340" i="1"/>
  <c r="S340" i="1"/>
  <c r="T340" i="1"/>
  <c r="U340" i="1"/>
  <c r="R341" i="1"/>
  <c r="S341" i="1"/>
  <c r="T341" i="1"/>
  <c r="U341" i="1"/>
  <c r="R342" i="1"/>
  <c r="S342" i="1"/>
  <c r="T342" i="1"/>
  <c r="Y342" i="1" s="1"/>
  <c r="U342" i="1"/>
  <c r="R343" i="1"/>
  <c r="S343" i="1"/>
  <c r="T343" i="1"/>
  <c r="U343" i="1"/>
  <c r="R344" i="1"/>
  <c r="S344" i="1"/>
  <c r="T344" i="1"/>
  <c r="Y344" i="1" s="1"/>
  <c r="U344" i="1"/>
  <c r="R345" i="1"/>
  <c r="S345" i="1"/>
  <c r="T345" i="1"/>
  <c r="U345" i="1"/>
  <c r="Y345" i="1" s="1"/>
  <c r="R346" i="1"/>
  <c r="S346" i="1"/>
  <c r="T346" i="1"/>
  <c r="U346" i="1"/>
  <c r="R347" i="1"/>
  <c r="S347" i="1"/>
  <c r="T347" i="1"/>
  <c r="U347" i="1"/>
  <c r="R348" i="1"/>
  <c r="S348" i="1"/>
  <c r="T348" i="1"/>
  <c r="U348" i="1"/>
  <c r="R349" i="1"/>
  <c r="S349" i="1"/>
  <c r="T349" i="1"/>
  <c r="U349" i="1"/>
  <c r="R350" i="1"/>
  <c r="S350" i="1"/>
  <c r="T350" i="1"/>
  <c r="Y350" i="1" s="1"/>
  <c r="U350" i="1"/>
  <c r="R351" i="1"/>
  <c r="S351" i="1"/>
  <c r="T351" i="1"/>
  <c r="U351" i="1"/>
  <c r="R352" i="1"/>
  <c r="S352" i="1"/>
  <c r="T352" i="1"/>
  <c r="Y352" i="1" s="1"/>
  <c r="U352" i="1"/>
  <c r="R353" i="1"/>
  <c r="S353" i="1"/>
  <c r="T353" i="1"/>
  <c r="U353" i="1"/>
  <c r="R354" i="1"/>
  <c r="S354" i="1"/>
  <c r="T354" i="1"/>
  <c r="U354" i="1"/>
  <c r="R355" i="1"/>
  <c r="S355" i="1"/>
  <c r="T355" i="1"/>
  <c r="U355" i="1"/>
  <c r="R356" i="1"/>
  <c r="S356" i="1"/>
  <c r="T356" i="1"/>
  <c r="U356" i="1"/>
  <c r="R357" i="1"/>
  <c r="S357" i="1"/>
  <c r="T357" i="1"/>
  <c r="U357" i="1"/>
  <c r="Y357" i="1" s="1"/>
  <c r="R358" i="1"/>
  <c r="S358" i="1"/>
  <c r="T358" i="1"/>
  <c r="U358" i="1"/>
  <c r="R359" i="1"/>
  <c r="S359" i="1"/>
  <c r="T359" i="1"/>
  <c r="U359" i="1"/>
  <c r="R360" i="1"/>
  <c r="S360" i="1"/>
  <c r="T360" i="1"/>
  <c r="Y360" i="1" s="1"/>
  <c r="U360" i="1"/>
  <c r="R361" i="1"/>
  <c r="S361" i="1"/>
  <c r="T361" i="1"/>
  <c r="U361" i="1"/>
  <c r="R362" i="1"/>
  <c r="S362" i="1"/>
  <c r="T362" i="1"/>
  <c r="U362" i="1"/>
  <c r="R363" i="1"/>
  <c r="S363" i="1"/>
  <c r="T363" i="1"/>
  <c r="U363" i="1"/>
  <c r="R364" i="1"/>
  <c r="S364" i="1"/>
  <c r="T364" i="1"/>
  <c r="U364" i="1"/>
  <c r="R365" i="1"/>
  <c r="S365" i="1"/>
  <c r="T365" i="1"/>
  <c r="U365" i="1"/>
  <c r="R366" i="1"/>
  <c r="S366" i="1"/>
  <c r="T366" i="1"/>
  <c r="U366" i="1"/>
  <c r="R367" i="1"/>
  <c r="S367" i="1"/>
  <c r="T367" i="1"/>
  <c r="U367" i="1"/>
  <c r="R368" i="1"/>
  <c r="S368" i="1"/>
  <c r="T368" i="1"/>
  <c r="U368" i="1"/>
  <c r="R369" i="1"/>
  <c r="S369" i="1"/>
  <c r="T369" i="1"/>
  <c r="U369" i="1"/>
  <c r="R370" i="1"/>
  <c r="S370" i="1"/>
  <c r="T370" i="1"/>
  <c r="U370" i="1"/>
  <c r="R371" i="1"/>
  <c r="S371" i="1"/>
  <c r="T371" i="1"/>
  <c r="U371" i="1"/>
  <c r="R372" i="1"/>
  <c r="S372" i="1"/>
  <c r="T372" i="1"/>
  <c r="U372" i="1"/>
  <c r="R373" i="1"/>
  <c r="S373" i="1"/>
  <c r="T373" i="1"/>
  <c r="U373" i="1"/>
  <c r="R374" i="1"/>
  <c r="S374" i="1"/>
  <c r="T374" i="1"/>
  <c r="Y374" i="1" s="1"/>
  <c r="U374" i="1"/>
  <c r="R375" i="1"/>
  <c r="S375" i="1"/>
  <c r="T375" i="1"/>
  <c r="U375" i="1"/>
  <c r="R376" i="1"/>
  <c r="S376" i="1"/>
  <c r="T376" i="1"/>
  <c r="Y376" i="1" s="1"/>
  <c r="U376" i="1"/>
  <c r="R377" i="1"/>
  <c r="S377" i="1"/>
  <c r="T377" i="1"/>
  <c r="U377" i="1"/>
  <c r="Y377" i="1" s="1"/>
  <c r="R378" i="1"/>
  <c r="S378" i="1"/>
  <c r="T378" i="1"/>
  <c r="U378" i="1"/>
  <c r="R379" i="1"/>
  <c r="S379" i="1"/>
  <c r="T379" i="1"/>
  <c r="U379" i="1"/>
  <c r="R380" i="1"/>
  <c r="S380" i="1"/>
  <c r="T380" i="1"/>
  <c r="U380" i="1"/>
  <c r="R381" i="1"/>
  <c r="S381" i="1"/>
  <c r="T381" i="1"/>
  <c r="U381" i="1"/>
  <c r="R382" i="1"/>
  <c r="S382" i="1"/>
  <c r="T382" i="1"/>
  <c r="Y382" i="1" s="1"/>
  <c r="U382" i="1"/>
  <c r="R383" i="1"/>
  <c r="S383" i="1"/>
  <c r="T383" i="1"/>
  <c r="U383" i="1"/>
  <c r="R384" i="1"/>
  <c r="S384" i="1"/>
  <c r="T384" i="1"/>
  <c r="Y384" i="1" s="1"/>
  <c r="U384" i="1"/>
  <c r="R385" i="1"/>
  <c r="S385" i="1"/>
  <c r="T385" i="1"/>
  <c r="U385" i="1"/>
  <c r="R386" i="1"/>
  <c r="S386" i="1"/>
  <c r="T386" i="1"/>
  <c r="U386" i="1"/>
  <c r="R387" i="1"/>
  <c r="S387" i="1"/>
  <c r="T387" i="1"/>
  <c r="U387" i="1"/>
  <c r="R388" i="1"/>
  <c r="S388" i="1"/>
  <c r="T388" i="1"/>
  <c r="U388" i="1"/>
  <c r="R389" i="1"/>
  <c r="S389" i="1"/>
  <c r="T389" i="1"/>
  <c r="U389" i="1"/>
  <c r="Y389" i="1" s="1"/>
  <c r="R390" i="1"/>
  <c r="S390" i="1"/>
  <c r="T390" i="1"/>
  <c r="U390" i="1"/>
  <c r="R391" i="1"/>
  <c r="S391" i="1"/>
  <c r="T391" i="1"/>
  <c r="U391" i="1"/>
  <c r="R392" i="1"/>
  <c r="S392" i="1"/>
  <c r="T392" i="1"/>
  <c r="Y392" i="1" s="1"/>
  <c r="U392" i="1"/>
  <c r="R393" i="1"/>
  <c r="S393" i="1"/>
  <c r="T393" i="1"/>
  <c r="U393" i="1"/>
  <c r="R394" i="1"/>
  <c r="S394" i="1"/>
  <c r="T394" i="1"/>
  <c r="U394" i="1"/>
  <c r="R395" i="1"/>
  <c r="S395" i="1"/>
  <c r="T395" i="1"/>
  <c r="U395" i="1"/>
  <c r="R396" i="1"/>
  <c r="S396" i="1"/>
  <c r="T396" i="1"/>
  <c r="U396" i="1"/>
  <c r="R397" i="1"/>
  <c r="S397" i="1"/>
  <c r="T397" i="1"/>
  <c r="U397" i="1"/>
  <c r="R398" i="1"/>
  <c r="S398" i="1"/>
  <c r="T398" i="1"/>
  <c r="U398" i="1"/>
  <c r="R399" i="1"/>
  <c r="S399" i="1"/>
  <c r="T399" i="1"/>
  <c r="U399" i="1"/>
  <c r="R400" i="1"/>
  <c r="S400" i="1"/>
  <c r="T400" i="1"/>
  <c r="U400" i="1"/>
  <c r="R401" i="1"/>
  <c r="S401" i="1"/>
  <c r="T401" i="1"/>
  <c r="U401" i="1"/>
  <c r="R402" i="1"/>
  <c r="S402" i="1"/>
  <c r="T402" i="1"/>
  <c r="U402" i="1"/>
  <c r="R403" i="1"/>
  <c r="S403" i="1"/>
  <c r="T403" i="1"/>
  <c r="U403" i="1"/>
  <c r="R404" i="1"/>
  <c r="S404" i="1"/>
  <c r="T404" i="1"/>
  <c r="U404" i="1"/>
  <c r="R405" i="1"/>
  <c r="S405" i="1"/>
  <c r="T405" i="1"/>
  <c r="U405" i="1"/>
  <c r="R406" i="1"/>
  <c r="S406" i="1"/>
  <c r="T406" i="1"/>
  <c r="Y406" i="1" s="1"/>
  <c r="U406" i="1"/>
  <c r="R407" i="1"/>
  <c r="S407" i="1"/>
  <c r="T407" i="1"/>
  <c r="U407" i="1"/>
  <c r="R408" i="1"/>
  <c r="S408" i="1"/>
  <c r="T408" i="1"/>
  <c r="Y408" i="1" s="1"/>
  <c r="U408" i="1"/>
  <c r="R409" i="1"/>
  <c r="S409" i="1"/>
  <c r="T409" i="1"/>
  <c r="U409" i="1"/>
  <c r="Y409" i="1" s="1"/>
  <c r="R410" i="1"/>
  <c r="S410" i="1"/>
  <c r="T410" i="1"/>
  <c r="U410" i="1"/>
  <c r="R411" i="1"/>
  <c r="S411" i="1"/>
  <c r="T411" i="1"/>
  <c r="U411" i="1"/>
  <c r="R412" i="1"/>
  <c r="S412" i="1"/>
  <c r="T412" i="1"/>
  <c r="U412" i="1"/>
  <c r="R413" i="1"/>
  <c r="S413" i="1"/>
  <c r="T413" i="1"/>
  <c r="U413" i="1"/>
  <c r="R414" i="1"/>
  <c r="S414" i="1"/>
  <c r="T414" i="1"/>
  <c r="Y414" i="1" s="1"/>
  <c r="U414" i="1"/>
  <c r="R415" i="1"/>
  <c r="S415" i="1"/>
  <c r="T415" i="1"/>
  <c r="U415" i="1"/>
  <c r="R416" i="1"/>
  <c r="S416" i="1"/>
  <c r="T416" i="1"/>
  <c r="Y416" i="1" s="1"/>
  <c r="U416" i="1"/>
  <c r="R417" i="1"/>
  <c r="S417" i="1"/>
  <c r="T417" i="1"/>
  <c r="U417" i="1"/>
  <c r="R418" i="1"/>
  <c r="S418" i="1"/>
  <c r="T418" i="1"/>
  <c r="U418" i="1"/>
  <c r="R419" i="1"/>
  <c r="S419" i="1"/>
  <c r="T419" i="1"/>
  <c r="U419" i="1"/>
  <c r="R420" i="1"/>
  <c r="S420" i="1"/>
  <c r="T420" i="1"/>
  <c r="U420" i="1"/>
  <c r="R421" i="1"/>
  <c r="S421" i="1"/>
  <c r="T421" i="1"/>
  <c r="U421" i="1"/>
  <c r="Y421" i="1" s="1"/>
  <c r="R422" i="1"/>
  <c r="S422" i="1"/>
  <c r="T422" i="1"/>
  <c r="U422" i="1"/>
  <c r="R423" i="1"/>
  <c r="S423" i="1"/>
  <c r="T423" i="1"/>
  <c r="U423" i="1"/>
  <c r="R424" i="1"/>
  <c r="S424" i="1"/>
  <c r="T424" i="1"/>
  <c r="Y424" i="1" s="1"/>
  <c r="U424" i="1"/>
  <c r="R425" i="1"/>
  <c r="S425" i="1"/>
  <c r="T425" i="1"/>
  <c r="U425" i="1"/>
  <c r="R426" i="1"/>
  <c r="S426" i="1"/>
  <c r="T426" i="1"/>
  <c r="U426" i="1"/>
  <c r="R427" i="1"/>
  <c r="S427" i="1"/>
  <c r="T427" i="1"/>
  <c r="U427" i="1"/>
  <c r="R428" i="1"/>
  <c r="S428" i="1"/>
  <c r="T428" i="1"/>
  <c r="U428" i="1"/>
  <c r="R429" i="1"/>
  <c r="S429" i="1"/>
  <c r="T429" i="1"/>
  <c r="U429" i="1"/>
  <c r="Y429" i="1" s="1"/>
  <c r="R430" i="1"/>
  <c r="S430" i="1"/>
  <c r="T430" i="1"/>
  <c r="U430" i="1"/>
  <c r="R431" i="1"/>
  <c r="S431" i="1"/>
  <c r="T431" i="1"/>
  <c r="U431" i="1"/>
  <c r="R432" i="1"/>
  <c r="S432" i="1"/>
  <c r="T432" i="1"/>
  <c r="Y432" i="1" s="1"/>
  <c r="U432" i="1"/>
  <c r="R433" i="1"/>
  <c r="S433" i="1"/>
  <c r="T433" i="1"/>
  <c r="U433" i="1"/>
  <c r="R434" i="1"/>
  <c r="S434" i="1"/>
  <c r="T434" i="1"/>
  <c r="U434" i="1"/>
  <c r="R435" i="1"/>
  <c r="S435" i="1"/>
  <c r="T435" i="1"/>
  <c r="U435" i="1"/>
  <c r="R436" i="1"/>
  <c r="S436" i="1"/>
  <c r="T436" i="1"/>
  <c r="U436" i="1"/>
  <c r="R437" i="1"/>
  <c r="S437" i="1"/>
  <c r="T437" i="1"/>
  <c r="U437" i="1"/>
  <c r="R438" i="1"/>
  <c r="S438" i="1"/>
  <c r="T438" i="1"/>
  <c r="U438" i="1"/>
  <c r="R439" i="1"/>
  <c r="S439" i="1"/>
  <c r="T439" i="1"/>
  <c r="U439" i="1"/>
  <c r="Y439" i="1" s="1"/>
  <c r="R440" i="1"/>
  <c r="S440" i="1"/>
  <c r="T440" i="1"/>
  <c r="U440" i="1"/>
  <c r="R441" i="1"/>
  <c r="S441" i="1"/>
  <c r="T441" i="1"/>
  <c r="U441" i="1"/>
  <c r="R442" i="1"/>
  <c r="S442" i="1"/>
  <c r="T442" i="1"/>
  <c r="U442" i="1"/>
  <c r="R443" i="1"/>
  <c r="S443" i="1"/>
  <c r="T443" i="1"/>
  <c r="U443" i="1"/>
  <c r="R444" i="1"/>
  <c r="S444" i="1"/>
  <c r="T444" i="1"/>
  <c r="U444" i="1"/>
  <c r="R445" i="1"/>
  <c r="S445" i="1"/>
  <c r="T445" i="1"/>
  <c r="U445" i="1"/>
  <c r="R446" i="1"/>
  <c r="S446" i="1"/>
  <c r="T446" i="1"/>
  <c r="Y446" i="1" s="1"/>
  <c r="U446" i="1"/>
  <c r="R447" i="1"/>
  <c r="S447" i="1"/>
  <c r="T447" i="1"/>
  <c r="U447" i="1"/>
  <c r="Y447" i="1" s="1"/>
  <c r="R448" i="1"/>
  <c r="S448" i="1"/>
  <c r="T448" i="1"/>
  <c r="U448" i="1"/>
  <c r="R449" i="1"/>
  <c r="S449" i="1"/>
  <c r="T449" i="1"/>
  <c r="U449" i="1"/>
  <c r="R450" i="1"/>
  <c r="S450" i="1"/>
  <c r="T450" i="1"/>
  <c r="U450" i="1"/>
  <c r="R451" i="1"/>
  <c r="S451" i="1"/>
  <c r="T451" i="1"/>
  <c r="U451" i="1"/>
  <c r="R452" i="1"/>
  <c r="S452" i="1"/>
  <c r="T452" i="1"/>
  <c r="U452" i="1"/>
  <c r="R453" i="1"/>
  <c r="S453" i="1"/>
  <c r="T453" i="1"/>
  <c r="U453" i="1"/>
  <c r="R454" i="1"/>
  <c r="S454" i="1"/>
  <c r="T454" i="1"/>
  <c r="Y454" i="1" s="1"/>
  <c r="U454" i="1"/>
  <c r="R455" i="1"/>
  <c r="S455" i="1"/>
  <c r="T455" i="1"/>
  <c r="U455" i="1"/>
  <c r="R456" i="1"/>
  <c r="S456" i="1"/>
  <c r="T456" i="1"/>
  <c r="U456" i="1"/>
  <c r="R457" i="1"/>
  <c r="S457" i="1"/>
  <c r="T457" i="1"/>
  <c r="U457" i="1"/>
  <c r="Y457" i="1" s="1"/>
  <c r="R458" i="1"/>
  <c r="S458" i="1"/>
  <c r="T458" i="1"/>
  <c r="U458" i="1"/>
  <c r="R459" i="1"/>
  <c r="S459" i="1"/>
  <c r="T459" i="1"/>
  <c r="U459" i="1"/>
  <c r="R460" i="1"/>
  <c r="S460" i="1"/>
  <c r="T460" i="1"/>
  <c r="U460" i="1"/>
  <c r="R461" i="1"/>
  <c r="S461" i="1"/>
  <c r="T461" i="1"/>
  <c r="U461" i="1"/>
  <c r="R462" i="1"/>
  <c r="S462" i="1"/>
  <c r="T462" i="1"/>
  <c r="Y462" i="1" s="1"/>
  <c r="U462" i="1"/>
  <c r="R463" i="1"/>
  <c r="S463" i="1"/>
  <c r="T463" i="1"/>
  <c r="U463" i="1"/>
  <c r="R464" i="1"/>
  <c r="S464" i="1"/>
  <c r="T464" i="1"/>
  <c r="Y464" i="1" s="1"/>
  <c r="U464" i="1"/>
  <c r="R465" i="1"/>
  <c r="S465" i="1"/>
  <c r="T465" i="1"/>
  <c r="U465" i="1"/>
  <c r="Y465" i="1" s="1"/>
  <c r="R466" i="1"/>
  <c r="S466" i="1"/>
  <c r="T466" i="1"/>
  <c r="U466" i="1"/>
  <c r="R467" i="1"/>
  <c r="S467" i="1"/>
  <c r="T467" i="1"/>
  <c r="U467" i="1"/>
  <c r="R468" i="1"/>
  <c r="S468" i="1"/>
  <c r="T468" i="1"/>
  <c r="U468" i="1"/>
  <c r="R469" i="1"/>
  <c r="S469" i="1"/>
  <c r="T469" i="1"/>
  <c r="U469" i="1"/>
  <c r="R470" i="1"/>
  <c r="S470" i="1"/>
  <c r="T470" i="1"/>
  <c r="Y470" i="1" s="1"/>
  <c r="U470" i="1"/>
  <c r="R471" i="1"/>
  <c r="S471" i="1"/>
  <c r="T471" i="1"/>
  <c r="U471" i="1"/>
  <c r="R472" i="1"/>
  <c r="S472" i="1"/>
  <c r="T472" i="1"/>
  <c r="Y472" i="1" s="1"/>
  <c r="U472" i="1"/>
  <c r="R473" i="1"/>
  <c r="S473" i="1"/>
  <c r="T473" i="1"/>
  <c r="U473" i="1"/>
  <c r="R474" i="1"/>
  <c r="S474" i="1"/>
  <c r="T474" i="1"/>
  <c r="U474" i="1"/>
  <c r="R475" i="1"/>
  <c r="S475" i="1"/>
  <c r="T475" i="1"/>
  <c r="U475" i="1"/>
  <c r="R476" i="1"/>
  <c r="S476" i="1"/>
  <c r="T476" i="1"/>
  <c r="U476" i="1"/>
  <c r="R477" i="1"/>
  <c r="S477" i="1"/>
  <c r="T477" i="1"/>
  <c r="U477" i="1"/>
  <c r="R478" i="1"/>
  <c r="S478" i="1"/>
  <c r="T478" i="1"/>
  <c r="Y478" i="1" s="1"/>
  <c r="U478" i="1"/>
  <c r="R479" i="1"/>
  <c r="S479" i="1"/>
  <c r="T479" i="1"/>
  <c r="U479" i="1"/>
  <c r="R480" i="1"/>
  <c r="S480" i="1"/>
  <c r="T480" i="1"/>
  <c r="Y480" i="1" s="1"/>
  <c r="U480" i="1"/>
  <c r="R481" i="1"/>
  <c r="S481" i="1"/>
  <c r="T481" i="1"/>
  <c r="U481" i="1"/>
  <c r="R482" i="1"/>
  <c r="S482" i="1"/>
  <c r="T482" i="1"/>
  <c r="U482" i="1"/>
  <c r="R483" i="1"/>
  <c r="S483" i="1"/>
  <c r="T483" i="1"/>
  <c r="U483" i="1"/>
  <c r="R484" i="1"/>
  <c r="S484" i="1"/>
  <c r="T484" i="1"/>
  <c r="U484" i="1"/>
  <c r="R485" i="1"/>
  <c r="S485" i="1"/>
  <c r="T485" i="1"/>
  <c r="U485" i="1"/>
  <c r="Y485" i="1" s="1"/>
  <c r="R486" i="1"/>
  <c r="S486" i="1"/>
  <c r="T486" i="1"/>
  <c r="U486" i="1"/>
  <c r="R487" i="1"/>
  <c r="S487" i="1"/>
  <c r="T487" i="1"/>
  <c r="U487" i="1"/>
  <c r="R488" i="1"/>
  <c r="S488" i="1"/>
  <c r="T488" i="1"/>
  <c r="Y488" i="1" s="1"/>
  <c r="U488" i="1"/>
  <c r="R489" i="1"/>
  <c r="S489" i="1"/>
  <c r="T489" i="1"/>
  <c r="U489" i="1"/>
  <c r="R490" i="1"/>
  <c r="S490" i="1"/>
  <c r="T490" i="1"/>
  <c r="U490" i="1"/>
  <c r="R491" i="1"/>
  <c r="S491" i="1"/>
  <c r="T491" i="1"/>
  <c r="U491" i="1"/>
  <c r="R492" i="1"/>
  <c r="S492" i="1"/>
  <c r="T492" i="1"/>
  <c r="U492" i="1"/>
  <c r="R493" i="1"/>
  <c r="S493" i="1"/>
  <c r="T493" i="1"/>
  <c r="U493" i="1"/>
  <c r="Y493" i="1" s="1"/>
  <c r="R494" i="1"/>
  <c r="S494" i="1"/>
  <c r="T494" i="1"/>
  <c r="U494" i="1"/>
  <c r="R495" i="1"/>
  <c r="S495" i="1"/>
  <c r="T495" i="1"/>
  <c r="U495" i="1"/>
  <c r="R496" i="1"/>
  <c r="S496" i="1"/>
  <c r="T496" i="1"/>
  <c r="Y496" i="1" s="1"/>
  <c r="U496" i="1"/>
  <c r="R497" i="1"/>
  <c r="S497" i="1"/>
  <c r="T497" i="1"/>
  <c r="U497" i="1"/>
  <c r="R498" i="1"/>
  <c r="S498" i="1"/>
  <c r="T498" i="1"/>
  <c r="U498" i="1"/>
  <c r="R499" i="1"/>
  <c r="S499" i="1"/>
  <c r="T499" i="1"/>
  <c r="U499" i="1"/>
  <c r="R500" i="1"/>
  <c r="S500" i="1"/>
  <c r="T500" i="1"/>
  <c r="U500" i="1"/>
  <c r="R501" i="1"/>
  <c r="S501" i="1"/>
  <c r="T501" i="1"/>
  <c r="U501" i="1"/>
  <c r="R502" i="1"/>
  <c r="S502" i="1"/>
  <c r="T502" i="1"/>
  <c r="U502" i="1"/>
  <c r="R503" i="1"/>
  <c r="S503" i="1"/>
  <c r="T503" i="1"/>
  <c r="U503" i="1"/>
  <c r="R504" i="1"/>
  <c r="S504" i="1"/>
  <c r="T504" i="1"/>
  <c r="U504" i="1"/>
  <c r="R505" i="1"/>
  <c r="S505" i="1"/>
  <c r="T505" i="1"/>
  <c r="U505" i="1"/>
  <c r="R506" i="1"/>
  <c r="S506" i="1"/>
  <c r="T506" i="1"/>
  <c r="U506" i="1"/>
  <c r="R507" i="1"/>
  <c r="S507" i="1"/>
  <c r="T507" i="1"/>
  <c r="U507" i="1"/>
  <c r="R508" i="1"/>
  <c r="S508" i="1"/>
  <c r="T508" i="1"/>
  <c r="U508" i="1"/>
  <c r="R509" i="1"/>
  <c r="S509" i="1"/>
  <c r="T509" i="1"/>
  <c r="U509" i="1"/>
  <c r="R510" i="1"/>
  <c r="S510" i="1"/>
  <c r="T510" i="1"/>
  <c r="Y510" i="1" s="1"/>
  <c r="U510" i="1"/>
  <c r="R511" i="1"/>
  <c r="S511" i="1"/>
  <c r="T511" i="1"/>
  <c r="U511" i="1"/>
  <c r="R512" i="1"/>
  <c r="S512" i="1"/>
  <c r="T512" i="1"/>
  <c r="U512" i="1"/>
  <c r="R513" i="1"/>
  <c r="S513" i="1"/>
  <c r="T513" i="1"/>
  <c r="U513" i="1"/>
  <c r="R514" i="1"/>
  <c r="S514" i="1"/>
  <c r="T514" i="1"/>
  <c r="U514" i="1"/>
  <c r="R515" i="1"/>
  <c r="S515" i="1"/>
  <c r="T515" i="1"/>
  <c r="U515" i="1"/>
  <c r="R516" i="1"/>
  <c r="S516" i="1"/>
  <c r="T516" i="1"/>
  <c r="U516" i="1"/>
  <c r="R517" i="1"/>
  <c r="S517" i="1"/>
  <c r="T517" i="1"/>
  <c r="U517" i="1"/>
  <c r="R518" i="1"/>
  <c r="S518" i="1"/>
  <c r="T518" i="1"/>
  <c r="Y518" i="1" s="1"/>
  <c r="U518" i="1"/>
  <c r="R519" i="1"/>
  <c r="S519" i="1"/>
  <c r="T519" i="1"/>
  <c r="U519" i="1"/>
  <c r="R520" i="1"/>
  <c r="S520" i="1"/>
  <c r="T520" i="1"/>
  <c r="U520" i="1"/>
  <c r="R521" i="1"/>
  <c r="S521" i="1"/>
  <c r="T521" i="1"/>
  <c r="U521" i="1"/>
  <c r="Y521" i="1" s="1"/>
  <c r="R522" i="1"/>
  <c r="S522" i="1"/>
  <c r="T522" i="1"/>
  <c r="U522" i="1"/>
  <c r="R523" i="1"/>
  <c r="S523" i="1"/>
  <c r="T523" i="1"/>
  <c r="U523" i="1"/>
  <c r="R524" i="1"/>
  <c r="S524" i="1"/>
  <c r="T524" i="1"/>
  <c r="U524" i="1"/>
  <c r="R525" i="1"/>
  <c r="S525" i="1"/>
  <c r="T525" i="1"/>
  <c r="U525" i="1"/>
  <c r="R526" i="1"/>
  <c r="S526" i="1"/>
  <c r="T526" i="1"/>
  <c r="Y526" i="1" s="1"/>
  <c r="U526" i="1"/>
  <c r="R527" i="1"/>
  <c r="S527" i="1"/>
  <c r="T527" i="1"/>
  <c r="U527" i="1"/>
  <c r="R528" i="1"/>
  <c r="S528" i="1"/>
  <c r="T528" i="1"/>
  <c r="Y528" i="1" s="1"/>
  <c r="U528" i="1"/>
  <c r="R529" i="1"/>
  <c r="S529" i="1"/>
  <c r="T529" i="1"/>
  <c r="U529" i="1"/>
  <c r="Y529" i="1" s="1"/>
  <c r="R530" i="1"/>
  <c r="S530" i="1"/>
  <c r="T530" i="1"/>
  <c r="U530" i="1"/>
  <c r="R531" i="1"/>
  <c r="S531" i="1"/>
  <c r="T531" i="1"/>
  <c r="U531" i="1"/>
  <c r="R532" i="1"/>
  <c r="S532" i="1"/>
  <c r="T532" i="1"/>
  <c r="U532" i="1"/>
  <c r="R533" i="1"/>
  <c r="S533" i="1"/>
  <c r="T533" i="1"/>
  <c r="U533" i="1"/>
  <c r="R534" i="1"/>
  <c r="S534" i="1"/>
  <c r="T534" i="1"/>
  <c r="Y534" i="1" s="1"/>
  <c r="U534" i="1"/>
  <c r="R535" i="1"/>
  <c r="S535" i="1"/>
  <c r="T535" i="1"/>
  <c r="U535" i="1"/>
  <c r="R536" i="1"/>
  <c r="S536" i="1"/>
  <c r="T536" i="1"/>
  <c r="Y536" i="1" s="1"/>
  <c r="U536" i="1"/>
  <c r="R537" i="1"/>
  <c r="S537" i="1"/>
  <c r="T537" i="1"/>
  <c r="U537" i="1"/>
  <c r="R538" i="1"/>
  <c r="S538" i="1"/>
  <c r="T538" i="1"/>
  <c r="U538" i="1"/>
  <c r="R539" i="1"/>
  <c r="S539" i="1"/>
  <c r="T539" i="1"/>
  <c r="U539" i="1"/>
  <c r="R540" i="1"/>
  <c r="S540" i="1"/>
  <c r="T540" i="1"/>
  <c r="U540" i="1"/>
  <c r="R541" i="1"/>
  <c r="S541" i="1"/>
  <c r="T541" i="1"/>
  <c r="U541" i="1"/>
  <c r="R542" i="1"/>
  <c r="S542" i="1"/>
  <c r="T542" i="1"/>
  <c r="Y542" i="1" s="1"/>
  <c r="U542" i="1"/>
  <c r="R543" i="1"/>
  <c r="S543" i="1"/>
  <c r="T543" i="1"/>
  <c r="U543" i="1"/>
  <c r="R544" i="1"/>
  <c r="S544" i="1"/>
  <c r="T544" i="1"/>
  <c r="Y544" i="1" s="1"/>
  <c r="U544" i="1"/>
  <c r="R545" i="1"/>
  <c r="S545" i="1"/>
  <c r="T545" i="1"/>
  <c r="U545" i="1"/>
  <c r="R546" i="1"/>
  <c r="S546" i="1"/>
  <c r="T546" i="1"/>
  <c r="U546" i="1"/>
  <c r="R547" i="1"/>
  <c r="S547" i="1"/>
  <c r="T547" i="1"/>
  <c r="U547" i="1"/>
  <c r="R548" i="1"/>
  <c r="S548" i="1"/>
  <c r="T548" i="1"/>
  <c r="U548" i="1"/>
  <c r="R549" i="1"/>
  <c r="S549" i="1"/>
  <c r="T549" i="1"/>
  <c r="U549" i="1"/>
  <c r="R550" i="1"/>
  <c r="S550" i="1"/>
  <c r="T550" i="1"/>
  <c r="U550" i="1"/>
  <c r="R551" i="1"/>
  <c r="S551" i="1"/>
  <c r="T551" i="1"/>
  <c r="U551" i="1"/>
  <c r="R552" i="1"/>
  <c r="S552" i="1"/>
  <c r="T552" i="1"/>
  <c r="Y552" i="1" s="1"/>
  <c r="U552" i="1"/>
  <c r="R553" i="1"/>
  <c r="S553" i="1"/>
  <c r="T553" i="1"/>
  <c r="U553" i="1"/>
  <c r="R554" i="1"/>
  <c r="S554" i="1"/>
  <c r="T554" i="1"/>
  <c r="U554" i="1"/>
  <c r="R555" i="1"/>
  <c r="S555" i="1"/>
  <c r="T555" i="1"/>
  <c r="U555" i="1"/>
  <c r="R556" i="1"/>
  <c r="S556" i="1"/>
  <c r="T556" i="1"/>
  <c r="U556" i="1"/>
  <c r="R557" i="1"/>
  <c r="S557" i="1"/>
  <c r="T557" i="1"/>
  <c r="U557" i="1"/>
  <c r="R558" i="1"/>
  <c r="S558" i="1"/>
  <c r="T558" i="1"/>
  <c r="U558" i="1"/>
  <c r="R559" i="1"/>
  <c r="S559" i="1"/>
  <c r="T559" i="1"/>
  <c r="U559" i="1"/>
  <c r="R560" i="1"/>
  <c r="S560" i="1"/>
  <c r="T560" i="1"/>
  <c r="Y560" i="1" s="1"/>
  <c r="U560" i="1"/>
  <c r="R561" i="1"/>
  <c r="S561" i="1"/>
  <c r="T561" i="1"/>
  <c r="U561" i="1"/>
  <c r="R562" i="1"/>
  <c r="S562" i="1"/>
  <c r="T562" i="1"/>
  <c r="U562" i="1"/>
  <c r="R563" i="1"/>
  <c r="S563" i="1"/>
  <c r="T563" i="1"/>
  <c r="U563" i="1"/>
  <c r="R564" i="1"/>
  <c r="S564" i="1"/>
  <c r="T564" i="1"/>
  <c r="U564" i="1"/>
  <c r="R565" i="1"/>
  <c r="S565" i="1"/>
  <c r="T565" i="1"/>
  <c r="U565" i="1"/>
  <c r="R566" i="1"/>
  <c r="S566" i="1"/>
  <c r="T566" i="1"/>
  <c r="U566" i="1"/>
  <c r="R567" i="1"/>
  <c r="S567" i="1"/>
  <c r="T567" i="1"/>
  <c r="U567" i="1"/>
  <c r="Y567" i="1" s="1"/>
  <c r="R568" i="1"/>
  <c r="S568" i="1"/>
  <c r="T568" i="1"/>
  <c r="U568" i="1"/>
  <c r="R569" i="1"/>
  <c r="S569" i="1"/>
  <c r="T569" i="1"/>
  <c r="U569" i="1"/>
  <c r="R570" i="1"/>
  <c r="S570" i="1"/>
  <c r="T570" i="1"/>
  <c r="U570" i="1"/>
  <c r="R571" i="1"/>
  <c r="S571" i="1"/>
  <c r="T571" i="1"/>
  <c r="U571" i="1"/>
  <c r="R572" i="1"/>
  <c r="S572" i="1"/>
  <c r="T572" i="1"/>
  <c r="U572" i="1"/>
  <c r="R573" i="1"/>
  <c r="S573" i="1"/>
  <c r="T573" i="1"/>
  <c r="U573" i="1"/>
  <c r="R574" i="1"/>
  <c r="S574" i="1"/>
  <c r="T574" i="1"/>
  <c r="Y574" i="1" s="1"/>
  <c r="U574" i="1"/>
  <c r="R575" i="1"/>
  <c r="S575" i="1"/>
  <c r="T575" i="1"/>
  <c r="U575" i="1"/>
  <c r="R576" i="1"/>
  <c r="S576" i="1"/>
  <c r="T576" i="1"/>
  <c r="U576" i="1"/>
  <c r="R577" i="1"/>
  <c r="S577" i="1"/>
  <c r="T577" i="1"/>
  <c r="U577" i="1"/>
  <c r="R578" i="1"/>
  <c r="S578" i="1"/>
  <c r="T578" i="1"/>
  <c r="U578" i="1"/>
  <c r="R579" i="1"/>
  <c r="S579" i="1"/>
  <c r="T579" i="1"/>
  <c r="U579" i="1"/>
  <c r="R580" i="1"/>
  <c r="S580" i="1"/>
  <c r="T580" i="1"/>
  <c r="U580" i="1"/>
  <c r="R581" i="1"/>
  <c r="S581" i="1"/>
  <c r="T581" i="1"/>
  <c r="U581" i="1"/>
  <c r="R582" i="1"/>
  <c r="S582" i="1"/>
  <c r="T582" i="1"/>
  <c r="Y582" i="1" s="1"/>
  <c r="U582" i="1"/>
  <c r="R583" i="1"/>
  <c r="S583" i="1"/>
  <c r="T583" i="1"/>
  <c r="U583" i="1"/>
  <c r="R584" i="1"/>
  <c r="S584" i="1"/>
  <c r="T584" i="1"/>
  <c r="U584" i="1"/>
  <c r="R585" i="1"/>
  <c r="S585" i="1"/>
  <c r="T585" i="1"/>
  <c r="U585" i="1"/>
  <c r="Y585" i="1" s="1"/>
  <c r="R586" i="1"/>
  <c r="S586" i="1"/>
  <c r="T586" i="1"/>
  <c r="U586" i="1"/>
  <c r="R587" i="1"/>
  <c r="S587" i="1"/>
  <c r="T587" i="1"/>
  <c r="U587" i="1"/>
  <c r="R588" i="1"/>
  <c r="S588" i="1"/>
  <c r="T588" i="1"/>
  <c r="U588" i="1"/>
  <c r="R589" i="1"/>
  <c r="S589" i="1"/>
  <c r="T589" i="1"/>
  <c r="U589" i="1"/>
  <c r="R590" i="1"/>
  <c r="S590" i="1"/>
  <c r="T590" i="1"/>
  <c r="Y590" i="1" s="1"/>
  <c r="U590" i="1"/>
  <c r="R591" i="1"/>
  <c r="S591" i="1"/>
  <c r="T591" i="1"/>
  <c r="U591" i="1"/>
  <c r="R592" i="1"/>
  <c r="S592" i="1"/>
  <c r="T592" i="1"/>
  <c r="Y592" i="1" s="1"/>
  <c r="U592" i="1"/>
  <c r="R593" i="1"/>
  <c r="S593" i="1"/>
  <c r="T593" i="1"/>
  <c r="U593" i="1"/>
  <c r="Y593" i="1" s="1"/>
  <c r="R594" i="1"/>
  <c r="S594" i="1"/>
  <c r="T594" i="1"/>
  <c r="U594" i="1"/>
  <c r="R595" i="1"/>
  <c r="S595" i="1"/>
  <c r="T595" i="1"/>
  <c r="U595" i="1"/>
  <c r="R596" i="1"/>
  <c r="S596" i="1"/>
  <c r="T596" i="1"/>
  <c r="U596" i="1"/>
  <c r="R597" i="1"/>
  <c r="S597" i="1"/>
  <c r="T597" i="1"/>
  <c r="U597" i="1"/>
  <c r="R598" i="1"/>
  <c r="S598" i="1"/>
  <c r="T598" i="1"/>
  <c r="Y598" i="1" s="1"/>
  <c r="U598" i="1"/>
  <c r="R599" i="1"/>
  <c r="S599" i="1"/>
  <c r="T599" i="1"/>
  <c r="U599" i="1"/>
  <c r="R600" i="1"/>
  <c r="S600" i="1"/>
  <c r="T600" i="1"/>
  <c r="Y600" i="1" s="1"/>
  <c r="U600" i="1"/>
  <c r="R601" i="1"/>
  <c r="S601" i="1"/>
  <c r="T601" i="1"/>
  <c r="U601" i="1"/>
  <c r="R602" i="1"/>
  <c r="S602" i="1"/>
  <c r="T602" i="1"/>
  <c r="U602" i="1"/>
  <c r="R603" i="1"/>
  <c r="S603" i="1"/>
  <c r="T603" i="1"/>
  <c r="U603" i="1"/>
  <c r="R604" i="1"/>
  <c r="S604" i="1"/>
  <c r="T604" i="1"/>
  <c r="U604" i="1"/>
  <c r="R605" i="1"/>
  <c r="S605" i="1"/>
  <c r="T605" i="1"/>
  <c r="U605" i="1"/>
  <c r="R606" i="1"/>
  <c r="S606" i="1"/>
  <c r="T606" i="1"/>
  <c r="Y606" i="1" s="1"/>
  <c r="U606" i="1"/>
  <c r="R607" i="1"/>
  <c r="S607" i="1"/>
  <c r="T607" i="1"/>
  <c r="U607" i="1"/>
  <c r="R608" i="1"/>
  <c r="S608" i="1"/>
  <c r="T608" i="1"/>
  <c r="Y608" i="1" s="1"/>
  <c r="U608" i="1"/>
  <c r="R609" i="1"/>
  <c r="S609" i="1"/>
  <c r="T609" i="1"/>
  <c r="U609" i="1"/>
  <c r="R610" i="1"/>
  <c r="S610" i="1"/>
  <c r="T610" i="1"/>
  <c r="U610" i="1"/>
  <c r="R611" i="1"/>
  <c r="S611" i="1"/>
  <c r="T611" i="1"/>
  <c r="U611" i="1"/>
  <c r="R612" i="1"/>
  <c r="S612" i="1"/>
  <c r="T612" i="1"/>
  <c r="U612" i="1"/>
  <c r="R613" i="1"/>
  <c r="S613" i="1"/>
  <c r="T613" i="1"/>
  <c r="U613" i="1"/>
  <c r="R614" i="1"/>
  <c r="S614" i="1"/>
  <c r="T614" i="1"/>
  <c r="U614" i="1"/>
  <c r="R615" i="1"/>
  <c r="S615" i="1"/>
  <c r="T615" i="1"/>
  <c r="U615" i="1"/>
  <c r="R616" i="1"/>
  <c r="S616" i="1"/>
  <c r="T616" i="1"/>
  <c r="Y616" i="1" s="1"/>
  <c r="U616" i="1"/>
  <c r="R617" i="1"/>
  <c r="S617" i="1"/>
  <c r="T617" i="1"/>
  <c r="U617" i="1"/>
  <c r="R618" i="1"/>
  <c r="S618" i="1"/>
  <c r="T618" i="1"/>
  <c r="U618" i="1"/>
  <c r="R619" i="1"/>
  <c r="S619" i="1"/>
  <c r="T619" i="1"/>
  <c r="U619" i="1"/>
  <c r="R620" i="1"/>
  <c r="S620" i="1"/>
  <c r="T620" i="1"/>
  <c r="U620" i="1"/>
  <c r="R621" i="1"/>
  <c r="S621" i="1"/>
  <c r="T621" i="1"/>
  <c r="U621" i="1"/>
  <c r="R622" i="1"/>
  <c r="S622" i="1"/>
  <c r="T622" i="1"/>
  <c r="U622" i="1"/>
  <c r="R623" i="1"/>
  <c r="S623" i="1"/>
  <c r="T623" i="1"/>
  <c r="U623" i="1"/>
  <c r="R624" i="1"/>
  <c r="S624" i="1"/>
  <c r="T624" i="1"/>
  <c r="Y624" i="1" s="1"/>
  <c r="U624" i="1"/>
  <c r="R625" i="1"/>
  <c r="S625" i="1"/>
  <c r="T625" i="1"/>
  <c r="U625" i="1"/>
  <c r="R626" i="1"/>
  <c r="S626" i="1"/>
  <c r="T626" i="1"/>
  <c r="U626" i="1"/>
  <c r="R627" i="1"/>
  <c r="S627" i="1"/>
  <c r="T627" i="1"/>
  <c r="U627" i="1"/>
  <c r="R628" i="1"/>
  <c r="S628" i="1"/>
  <c r="T628" i="1"/>
  <c r="U628" i="1"/>
  <c r="R629" i="1"/>
  <c r="S629" i="1"/>
  <c r="T629" i="1"/>
  <c r="U629" i="1"/>
  <c r="R630" i="1"/>
  <c r="S630" i="1"/>
  <c r="T630" i="1"/>
  <c r="U630" i="1"/>
  <c r="R631" i="1"/>
  <c r="S631" i="1"/>
  <c r="T631" i="1"/>
  <c r="U631" i="1"/>
  <c r="R632" i="1"/>
  <c r="S632" i="1"/>
  <c r="T632" i="1"/>
  <c r="U632" i="1"/>
  <c r="R633" i="1"/>
  <c r="S633" i="1"/>
  <c r="T633" i="1"/>
  <c r="U633" i="1"/>
  <c r="R634" i="1"/>
  <c r="S634" i="1"/>
  <c r="T634" i="1"/>
  <c r="U634" i="1"/>
  <c r="R635" i="1"/>
  <c r="S635" i="1"/>
  <c r="T635" i="1"/>
  <c r="U635" i="1"/>
  <c r="R636" i="1"/>
  <c r="S636" i="1"/>
  <c r="T636" i="1"/>
  <c r="U636" i="1"/>
  <c r="R637" i="1"/>
  <c r="S637" i="1"/>
  <c r="T637" i="1"/>
  <c r="U637" i="1"/>
  <c r="R638" i="1"/>
  <c r="S638" i="1"/>
  <c r="T638" i="1"/>
  <c r="Y638" i="1" s="1"/>
  <c r="U638" i="1"/>
  <c r="R639" i="1"/>
  <c r="S639" i="1"/>
  <c r="T639" i="1"/>
  <c r="U639" i="1"/>
  <c r="R640" i="1"/>
  <c r="S640" i="1"/>
  <c r="T640" i="1"/>
  <c r="U640" i="1"/>
  <c r="R641" i="1"/>
  <c r="S641" i="1"/>
  <c r="T641" i="1"/>
  <c r="U641" i="1"/>
  <c r="R642" i="1"/>
  <c r="S642" i="1"/>
  <c r="T642" i="1"/>
  <c r="U642" i="1"/>
  <c r="R643" i="1"/>
  <c r="S643" i="1"/>
  <c r="T643" i="1"/>
  <c r="U643" i="1"/>
  <c r="R644" i="1"/>
  <c r="S644" i="1"/>
  <c r="T644" i="1"/>
  <c r="U644" i="1"/>
  <c r="R645" i="1"/>
  <c r="S645" i="1"/>
  <c r="T645" i="1"/>
  <c r="U645" i="1"/>
  <c r="R646" i="1"/>
  <c r="S646" i="1"/>
  <c r="T646" i="1"/>
  <c r="Y646" i="1" s="1"/>
  <c r="U646" i="1"/>
  <c r="R647" i="1"/>
  <c r="S647" i="1"/>
  <c r="T647" i="1"/>
  <c r="U647" i="1"/>
  <c r="R648" i="1"/>
  <c r="S648" i="1"/>
  <c r="T648" i="1"/>
  <c r="U648" i="1"/>
  <c r="R649" i="1"/>
  <c r="S649" i="1"/>
  <c r="T649" i="1"/>
  <c r="U649" i="1"/>
  <c r="Y649" i="1" s="1"/>
  <c r="R650" i="1"/>
  <c r="S650" i="1"/>
  <c r="T650" i="1"/>
  <c r="U650" i="1"/>
  <c r="R651" i="1"/>
  <c r="S651" i="1"/>
  <c r="T651" i="1"/>
  <c r="U651" i="1"/>
  <c r="R652" i="1"/>
  <c r="S652" i="1"/>
  <c r="T652" i="1"/>
  <c r="U652" i="1"/>
  <c r="R653" i="1"/>
  <c r="S653" i="1"/>
  <c r="T653" i="1"/>
  <c r="U653" i="1"/>
  <c r="R654" i="1"/>
  <c r="S654" i="1"/>
  <c r="T654" i="1"/>
  <c r="Y654" i="1" s="1"/>
  <c r="U654" i="1"/>
  <c r="R655" i="1"/>
  <c r="S655" i="1"/>
  <c r="T655" i="1"/>
  <c r="U655" i="1"/>
  <c r="R656" i="1"/>
  <c r="S656" i="1"/>
  <c r="T656" i="1"/>
  <c r="Y656" i="1" s="1"/>
  <c r="U656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3" i="1"/>
  <c r="R2" i="1"/>
  <c r="AF6" i="1"/>
  <c r="AF12" i="1"/>
  <c r="AF8" i="1"/>
  <c r="AF11" i="1"/>
  <c r="AF4" i="1"/>
  <c r="AF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Y26" i="1" s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Y66" i="1" s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Y90" i="1" s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Y130" i="1" s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Y154" i="1" s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Y194" i="1" s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Y218" i="1" s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Y250" i="1" s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Y282" i="1" s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T2" i="1"/>
  <c r="S3" i="1"/>
  <c r="T3" i="1"/>
  <c r="S4" i="1"/>
  <c r="T4" i="1"/>
  <c r="S5" i="1"/>
  <c r="T5" i="1"/>
  <c r="Y5" i="1" s="1"/>
  <c r="S6" i="1"/>
  <c r="T6" i="1"/>
  <c r="Y6" i="1" s="1"/>
  <c r="S7" i="1"/>
  <c r="T7" i="1"/>
  <c r="Y7" i="1" s="1"/>
  <c r="S8" i="1"/>
  <c r="T8" i="1"/>
  <c r="S9" i="1"/>
  <c r="T9" i="1"/>
  <c r="Y9" i="1" s="1"/>
  <c r="S10" i="1"/>
  <c r="T10" i="1"/>
  <c r="S11" i="1"/>
  <c r="T11" i="1"/>
  <c r="S12" i="1"/>
  <c r="T12" i="1"/>
  <c r="S13" i="1"/>
  <c r="T13" i="1"/>
  <c r="S14" i="1"/>
  <c r="T14" i="1"/>
  <c r="Y14" i="1" s="1"/>
  <c r="S15" i="1"/>
  <c r="T15" i="1"/>
  <c r="Y15" i="1" s="1"/>
  <c r="S16" i="1"/>
  <c r="T16" i="1"/>
  <c r="S17" i="1"/>
  <c r="T17" i="1"/>
  <c r="Y17" i="1" s="1"/>
  <c r="S18" i="1"/>
  <c r="T18" i="1"/>
  <c r="S19" i="1"/>
  <c r="T19" i="1"/>
  <c r="S20" i="1"/>
  <c r="T20" i="1"/>
  <c r="S21" i="1"/>
  <c r="T21" i="1"/>
  <c r="Y21" i="1" s="1"/>
  <c r="S22" i="1"/>
  <c r="T22" i="1"/>
  <c r="Y22" i="1" s="1"/>
  <c r="S23" i="1"/>
  <c r="T23" i="1"/>
  <c r="Y23" i="1" s="1"/>
  <c r="S24" i="1"/>
  <c r="T24" i="1"/>
  <c r="Y24" i="1" s="1"/>
  <c r="S25" i="1"/>
  <c r="T25" i="1"/>
  <c r="Y25" i="1" s="1"/>
  <c r="S26" i="1"/>
  <c r="T26" i="1"/>
  <c r="S27" i="1"/>
  <c r="T27" i="1"/>
  <c r="S28" i="1"/>
  <c r="T28" i="1"/>
  <c r="S29" i="1"/>
  <c r="T29" i="1"/>
  <c r="Y29" i="1" s="1"/>
  <c r="S30" i="1"/>
  <c r="T30" i="1"/>
  <c r="Y30" i="1" s="1"/>
  <c r="S31" i="1"/>
  <c r="T31" i="1"/>
  <c r="Y31" i="1" s="1"/>
  <c r="S32" i="1"/>
  <c r="T32" i="1"/>
  <c r="Y32" i="1" s="1"/>
  <c r="S33" i="1"/>
  <c r="T33" i="1"/>
  <c r="Y33" i="1" s="1"/>
  <c r="S34" i="1"/>
  <c r="T34" i="1"/>
  <c r="S35" i="1"/>
  <c r="T35" i="1"/>
  <c r="S36" i="1"/>
  <c r="T36" i="1"/>
  <c r="S37" i="1"/>
  <c r="T37" i="1"/>
  <c r="Y37" i="1" s="1"/>
  <c r="S38" i="1"/>
  <c r="T38" i="1"/>
  <c r="Y38" i="1" s="1"/>
  <c r="S39" i="1"/>
  <c r="T39" i="1"/>
  <c r="Y39" i="1" s="1"/>
  <c r="S40" i="1"/>
  <c r="T40" i="1"/>
  <c r="S41" i="1"/>
  <c r="T41" i="1"/>
  <c r="S42" i="1"/>
  <c r="T42" i="1"/>
  <c r="S43" i="1"/>
  <c r="T43" i="1"/>
  <c r="S44" i="1"/>
  <c r="T44" i="1"/>
  <c r="S45" i="1"/>
  <c r="T45" i="1"/>
  <c r="Y45" i="1" s="1"/>
  <c r="S46" i="1"/>
  <c r="T46" i="1"/>
  <c r="Y46" i="1" s="1"/>
  <c r="S47" i="1"/>
  <c r="T47" i="1"/>
  <c r="Y47" i="1" s="1"/>
  <c r="S48" i="1"/>
  <c r="T48" i="1"/>
  <c r="Y48" i="1" s="1"/>
  <c r="S49" i="1"/>
  <c r="T49" i="1"/>
  <c r="Y49" i="1" s="1"/>
  <c r="S50" i="1"/>
  <c r="T50" i="1"/>
  <c r="S51" i="1"/>
  <c r="T51" i="1"/>
  <c r="S52" i="1"/>
  <c r="T52" i="1"/>
  <c r="S53" i="1"/>
  <c r="T53" i="1"/>
  <c r="S54" i="1"/>
  <c r="T54" i="1"/>
  <c r="Y54" i="1" s="1"/>
  <c r="S55" i="1"/>
  <c r="T55" i="1"/>
  <c r="Y55" i="1" s="1"/>
  <c r="S56" i="1"/>
  <c r="T56" i="1"/>
  <c r="Y56" i="1" s="1"/>
  <c r="S57" i="1"/>
  <c r="T57" i="1"/>
  <c r="Y57" i="1" s="1"/>
  <c r="S58" i="1"/>
  <c r="T58" i="1"/>
  <c r="S59" i="1"/>
  <c r="T59" i="1"/>
  <c r="S60" i="1"/>
  <c r="T60" i="1"/>
  <c r="S61" i="1"/>
  <c r="T61" i="1"/>
  <c r="Y61" i="1" s="1"/>
  <c r="S62" i="1"/>
  <c r="T62" i="1"/>
  <c r="Y62" i="1" s="1"/>
  <c r="S63" i="1"/>
  <c r="T63" i="1"/>
  <c r="Y63" i="1" s="1"/>
  <c r="S64" i="1"/>
  <c r="T64" i="1"/>
  <c r="Y64" i="1" s="1"/>
  <c r="S65" i="1"/>
  <c r="T65" i="1"/>
  <c r="S66" i="1"/>
  <c r="T66" i="1"/>
  <c r="S67" i="1"/>
  <c r="T67" i="1"/>
  <c r="S68" i="1"/>
  <c r="T68" i="1"/>
  <c r="S69" i="1"/>
  <c r="T69" i="1"/>
  <c r="Y69" i="1" s="1"/>
  <c r="S70" i="1"/>
  <c r="T70" i="1"/>
  <c r="Y70" i="1" s="1"/>
  <c r="S71" i="1"/>
  <c r="T71" i="1"/>
  <c r="Y71" i="1" s="1"/>
  <c r="S72" i="1"/>
  <c r="T72" i="1"/>
  <c r="Y72" i="1" s="1"/>
  <c r="S73" i="1"/>
  <c r="T73" i="1"/>
  <c r="Y73" i="1" s="1"/>
  <c r="S74" i="1"/>
  <c r="T74" i="1"/>
  <c r="S75" i="1"/>
  <c r="T75" i="1"/>
  <c r="S76" i="1"/>
  <c r="T76" i="1"/>
  <c r="S77" i="1"/>
  <c r="T77" i="1"/>
  <c r="S78" i="1"/>
  <c r="T78" i="1"/>
  <c r="Y78" i="1" s="1"/>
  <c r="S79" i="1"/>
  <c r="T79" i="1"/>
  <c r="Y79" i="1" s="1"/>
  <c r="S80" i="1"/>
  <c r="T80" i="1"/>
  <c r="S81" i="1"/>
  <c r="T81" i="1"/>
  <c r="Y81" i="1" s="1"/>
  <c r="S82" i="1"/>
  <c r="T82" i="1"/>
  <c r="S83" i="1"/>
  <c r="T83" i="1"/>
  <c r="S84" i="1"/>
  <c r="T84" i="1"/>
  <c r="S85" i="1"/>
  <c r="T85" i="1"/>
  <c r="Y85" i="1" s="1"/>
  <c r="S86" i="1"/>
  <c r="T86" i="1"/>
  <c r="Y86" i="1" s="1"/>
  <c r="S87" i="1"/>
  <c r="T87" i="1"/>
  <c r="Y87" i="1" s="1"/>
  <c r="S88" i="1"/>
  <c r="T88" i="1"/>
  <c r="Y88" i="1" s="1"/>
  <c r="S89" i="1"/>
  <c r="T89" i="1"/>
  <c r="Y89" i="1" s="1"/>
  <c r="S90" i="1"/>
  <c r="T90" i="1"/>
  <c r="S91" i="1"/>
  <c r="T91" i="1"/>
  <c r="S92" i="1"/>
  <c r="T92" i="1"/>
  <c r="S93" i="1"/>
  <c r="T93" i="1"/>
  <c r="Y93" i="1" s="1"/>
  <c r="S94" i="1"/>
  <c r="T94" i="1"/>
  <c r="Y94" i="1" s="1"/>
  <c r="S95" i="1"/>
  <c r="T95" i="1"/>
  <c r="Y95" i="1" s="1"/>
  <c r="S96" i="1"/>
  <c r="T96" i="1"/>
  <c r="Y96" i="1" s="1"/>
  <c r="S97" i="1"/>
  <c r="T97" i="1"/>
  <c r="Y97" i="1" s="1"/>
  <c r="S98" i="1"/>
  <c r="T98" i="1"/>
  <c r="S99" i="1"/>
  <c r="T99" i="1"/>
  <c r="S100" i="1"/>
  <c r="T100" i="1"/>
  <c r="S101" i="1"/>
  <c r="T101" i="1"/>
  <c r="Y101" i="1" s="1"/>
  <c r="S102" i="1"/>
  <c r="T102" i="1"/>
  <c r="Y102" i="1" s="1"/>
  <c r="S103" i="1"/>
  <c r="T103" i="1"/>
  <c r="Y103" i="1" s="1"/>
  <c r="S104" i="1"/>
  <c r="T104" i="1"/>
  <c r="S105" i="1"/>
  <c r="T105" i="1"/>
  <c r="S106" i="1"/>
  <c r="T106" i="1"/>
  <c r="S107" i="1"/>
  <c r="T107" i="1"/>
  <c r="S108" i="1"/>
  <c r="T108" i="1"/>
  <c r="S109" i="1"/>
  <c r="T109" i="1"/>
  <c r="Y109" i="1" s="1"/>
  <c r="S110" i="1"/>
  <c r="T110" i="1"/>
  <c r="Y110" i="1" s="1"/>
  <c r="S111" i="1"/>
  <c r="T111" i="1"/>
  <c r="Y111" i="1" s="1"/>
  <c r="S112" i="1"/>
  <c r="T112" i="1"/>
  <c r="Y112" i="1" s="1"/>
  <c r="S113" i="1"/>
  <c r="T113" i="1"/>
  <c r="Y113" i="1" s="1"/>
  <c r="S114" i="1"/>
  <c r="T114" i="1"/>
  <c r="S115" i="1"/>
  <c r="T115" i="1"/>
  <c r="S116" i="1"/>
  <c r="T116" i="1"/>
  <c r="S117" i="1"/>
  <c r="T117" i="1"/>
  <c r="S118" i="1"/>
  <c r="T118" i="1"/>
  <c r="Y118" i="1" s="1"/>
  <c r="S119" i="1"/>
  <c r="T119" i="1"/>
  <c r="Y119" i="1" s="1"/>
  <c r="S120" i="1"/>
  <c r="T120" i="1"/>
  <c r="Y120" i="1" s="1"/>
  <c r="S121" i="1"/>
  <c r="T121" i="1"/>
  <c r="Y121" i="1" s="1"/>
  <c r="S122" i="1"/>
  <c r="T122" i="1"/>
  <c r="S123" i="1"/>
  <c r="T123" i="1"/>
  <c r="S124" i="1"/>
  <c r="T124" i="1"/>
  <c r="S125" i="1"/>
  <c r="T125" i="1"/>
  <c r="Y125" i="1" s="1"/>
  <c r="S126" i="1"/>
  <c r="T126" i="1"/>
  <c r="Y126" i="1" s="1"/>
  <c r="S127" i="1"/>
  <c r="T127" i="1"/>
  <c r="Y127" i="1" s="1"/>
  <c r="S128" i="1"/>
  <c r="T128" i="1"/>
  <c r="Y128" i="1" s="1"/>
  <c r="S129" i="1"/>
  <c r="T129" i="1"/>
  <c r="S130" i="1"/>
  <c r="T130" i="1"/>
  <c r="S131" i="1"/>
  <c r="T131" i="1"/>
  <c r="S132" i="1"/>
  <c r="T132" i="1"/>
  <c r="S133" i="1"/>
  <c r="T133" i="1"/>
  <c r="Y133" i="1" s="1"/>
  <c r="S134" i="1"/>
  <c r="T134" i="1"/>
  <c r="Y134" i="1" s="1"/>
  <c r="S135" i="1"/>
  <c r="T135" i="1"/>
  <c r="Y135" i="1" s="1"/>
  <c r="S136" i="1"/>
  <c r="T136" i="1"/>
  <c r="Y136" i="1" s="1"/>
  <c r="S137" i="1"/>
  <c r="T137" i="1"/>
  <c r="Y137" i="1" s="1"/>
  <c r="S138" i="1"/>
  <c r="T138" i="1"/>
  <c r="S139" i="1"/>
  <c r="T139" i="1"/>
  <c r="S140" i="1"/>
  <c r="T140" i="1"/>
  <c r="S141" i="1"/>
  <c r="T141" i="1"/>
  <c r="S142" i="1"/>
  <c r="T142" i="1"/>
  <c r="Y142" i="1" s="1"/>
  <c r="S143" i="1"/>
  <c r="T143" i="1"/>
  <c r="Y143" i="1" s="1"/>
  <c r="S144" i="1"/>
  <c r="T144" i="1"/>
  <c r="S145" i="1"/>
  <c r="T145" i="1"/>
  <c r="Y145" i="1" s="1"/>
  <c r="S146" i="1"/>
  <c r="T146" i="1"/>
  <c r="S147" i="1"/>
  <c r="T147" i="1"/>
  <c r="S148" i="1"/>
  <c r="T148" i="1"/>
  <c r="S149" i="1"/>
  <c r="T149" i="1"/>
  <c r="Y149" i="1" s="1"/>
  <c r="S150" i="1"/>
  <c r="T150" i="1"/>
  <c r="Y150" i="1" s="1"/>
  <c r="S151" i="1"/>
  <c r="T151" i="1"/>
  <c r="Y151" i="1" s="1"/>
  <c r="S152" i="1"/>
  <c r="T152" i="1"/>
  <c r="Y152" i="1" s="1"/>
  <c r="S153" i="1"/>
  <c r="T153" i="1"/>
  <c r="Y153" i="1" s="1"/>
  <c r="S154" i="1"/>
  <c r="T154" i="1"/>
  <c r="S155" i="1"/>
  <c r="T155" i="1"/>
  <c r="S156" i="1"/>
  <c r="T156" i="1"/>
  <c r="S157" i="1"/>
  <c r="T157" i="1"/>
  <c r="Y157" i="1" s="1"/>
  <c r="S158" i="1"/>
  <c r="T158" i="1"/>
  <c r="Y158" i="1" s="1"/>
  <c r="S159" i="1"/>
  <c r="T159" i="1"/>
  <c r="Y159" i="1" s="1"/>
  <c r="S160" i="1"/>
  <c r="T160" i="1"/>
  <c r="Y160" i="1" s="1"/>
  <c r="S161" i="1"/>
  <c r="T161" i="1"/>
  <c r="Y161" i="1" s="1"/>
  <c r="S162" i="1"/>
  <c r="T162" i="1"/>
  <c r="S163" i="1"/>
  <c r="T163" i="1"/>
  <c r="S164" i="1"/>
  <c r="T164" i="1"/>
  <c r="S165" i="1"/>
  <c r="T165" i="1"/>
  <c r="Y165" i="1" s="1"/>
  <c r="S166" i="1"/>
  <c r="T166" i="1"/>
  <c r="Y166" i="1" s="1"/>
  <c r="S167" i="1"/>
  <c r="T167" i="1"/>
  <c r="Y167" i="1" s="1"/>
  <c r="S168" i="1"/>
  <c r="T168" i="1"/>
  <c r="S169" i="1"/>
  <c r="T169" i="1"/>
  <c r="S170" i="1"/>
  <c r="T170" i="1"/>
  <c r="S171" i="1"/>
  <c r="T171" i="1"/>
  <c r="S172" i="1"/>
  <c r="T172" i="1"/>
  <c r="S173" i="1"/>
  <c r="T173" i="1"/>
  <c r="Y173" i="1" s="1"/>
  <c r="S174" i="1"/>
  <c r="T174" i="1"/>
  <c r="Y174" i="1" s="1"/>
  <c r="S175" i="1"/>
  <c r="T175" i="1"/>
  <c r="Y175" i="1" s="1"/>
  <c r="S176" i="1"/>
  <c r="T176" i="1"/>
  <c r="Y176" i="1" s="1"/>
  <c r="S177" i="1"/>
  <c r="T177" i="1"/>
  <c r="Y177" i="1" s="1"/>
  <c r="S178" i="1"/>
  <c r="T178" i="1"/>
  <c r="S179" i="1"/>
  <c r="T179" i="1"/>
  <c r="S180" i="1"/>
  <c r="T180" i="1"/>
  <c r="S181" i="1"/>
  <c r="T181" i="1"/>
  <c r="S182" i="1"/>
  <c r="T182" i="1"/>
  <c r="Y182" i="1" s="1"/>
  <c r="S183" i="1"/>
  <c r="T183" i="1"/>
  <c r="Y183" i="1" s="1"/>
  <c r="S184" i="1"/>
  <c r="T184" i="1"/>
  <c r="Y184" i="1" s="1"/>
  <c r="S185" i="1"/>
  <c r="T185" i="1"/>
  <c r="Y185" i="1" s="1"/>
  <c r="S186" i="1"/>
  <c r="T186" i="1"/>
  <c r="S187" i="1"/>
  <c r="T187" i="1"/>
  <c r="S188" i="1"/>
  <c r="T188" i="1"/>
  <c r="S189" i="1"/>
  <c r="T189" i="1"/>
  <c r="Y189" i="1" s="1"/>
  <c r="S190" i="1"/>
  <c r="T190" i="1"/>
  <c r="Y190" i="1" s="1"/>
  <c r="S191" i="1"/>
  <c r="T191" i="1"/>
  <c r="Y191" i="1" s="1"/>
  <c r="S192" i="1"/>
  <c r="T192" i="1"/>
  <c r="Y192" i="1" s="1"/>
  <c r="S193" i="1"/>
  <c r="T193" i="1"/>
  <c r="S194" i="1"/>
  <c r="T194" i="1"/>
  <c r="S195" i="1"/>
  <c r="T195" i="1"/>
  <c r="S196" i="1"/>
  <c r="T196" i="1"/>
  <c r="S197" i="1"/>
  <c r="T197" i="1"/>
  <c r="Y197" i="1" s="1"/>
  <c r="S198" i="1"/>
  <c r="T198" i="1"/>
  <c r="Y198" i="1" s="1"/>
  <c r="S199" i="1"/>
  <c r="T199" i="1"/>
  <c r="Y199" i="1" s="1"/>
  <c r="S200" i="1"/>
  <c r="T200" i="1"/>
  <c r="Y200" i="1" s="1"/>
  <c r="S201" i="1"/>
  <c r="T201" i="1"/>
  <c r="Y201" i="1" s="1"/>
  <c r="S202" i="1"/>
  <c r="T202" i="1"/>
  <c r="S203" i="1"/>
  <c r="T203" i="1"/>
  <c r="S204" i="1"/>
  <c r="T204" i="1"/>
  <c r="S205" i="1"/>
  <c r="T205" i="1"/>
  <c r="S206" i="1"/>
  <c r="T206" i="1"/>
  <c r="Y206" i="1" s="1"/>
  <c r="S207" i="1"/>
  <c r="T207" i="1"/>
  <c r="Y207" i="1" s="1"/>
  <c r="S208" i="1"/>
  <c r="T208" i="1"/>
  <c r="S209" i="1"/>
  <c r="T209" i="1"/>
  <c r="Y209" i="1" s="1"/>
  <c r="S210" i="1"/>
  <c r="T210" i="1"/>
  <c r="S211" i="1"/>
  <c r="T211" i="1"/>
  <c r="S212" i="1"/>
  <c r="T212" i="1"/>
  <c r="S213" i="1"/>
  <c r="T213" i="1"/>
  <c r="Y213" i="1" s="1"/>
  <c r="S214" i="1"/>
  <c r="T214" i="1"/>
  <c r="Y214" i="1" s="1"/>
  <c r="S215" i="1"/>
  <c r="T215" i="1"/>
  <c r="Y215" i="1" s="1"/>
  <c r="S216" i="1"/>
  <c r="T216" i="1"/>
  <c r="Y216" i="1" s="1"/>
  <c r="S217" i="1"/>
  <c r="T217" i="1"/>
  <c r="S218" i="1"/>
  <c r="T218" i="1"/>
  <c r="S219" i="1"/>
  <c r="T219" i="1"/>
  <c r="S220" i="1"/>
  <c r="T220" i="1"/>
  <c r="S221" i="1"/>
  <c r="T221" i="1"/>
  <c r="Y221" i="1" s="1"/>
  <c r="S222" i="1"/>
  <c r="T222" i="1"/>
  <c r="Y222" i="1" s="1"/>
  <c r="S223" i="1"/>
  <c r="T223" i="1"/>
  <c r="Y223" i="1" s="1"/>
  <c r="S224" i="1"/>
  <c r="T224" i="1"/>
  <c r="Y224" i="1" s="1"/>
  <c r="S225" i="1"/>
  <c r="T225" i="1"/>
  <c r="Y225" i="1" s="1"/>
  <c r="S226" i="1"/>
  <c r="T226" i="1"/>
  <c r="S227" i="1"/>
  <c r="T227" i="1"/>
  <c r="S228" i="1"/>
  <c r="T228" i="1"/>
  <c r="S229" i="1"/>
  <c r="T229" i="1"/>
  <c r="S230" i="1"/>
  <c r="T230" i="1"/>
  <c r="Y230" i="1" s="1"/>
  <c r="S231" i="1"/>
  <c r="T231" i="1"/>
  <c r="Y231" i="1" s="1"/>
  <c r="S232" i="1"/>
  <c r="T232" i="1"/>
  <c r="Y232" i="1" s="1"/>
  <c r="S233" i="1"/>
  <c r="T233" i="1"/>
  <c r="Y233" i="1" s="1"/>
  <c r="S234" i="1"/>
  <c r="T234" i="1"/>
  <c r="S235" i="1"/>
  <c r="T235" i="1"/>
  <c r="S236" i="1"/>
  <c r="T236" i="1"/>
  <c r="S237" i="1"/>
  <c r="T237" i="1"/>
  <c r="Y237" i="1" s="1"/>
  <c r="S238" i="1"/>
  <c r="T238" i="1"/>
  <c r="S239" i="1"/>
  <c r="T239" i="1"/>
  <c r="Y239" i="1" s="1"/>
  <c r="S240" i="1"/>
  <c r="T240" i="1"/>
  <c r="S241" i="1"/>
  <c r="T241" i="1"/>
  <c r="Y241" i="1" s="1"/>
  <c r="S242" i="1"/>
  <c r="T242" i="1"/>
  <c r="S243" i="1"/>
  <c r="T243" i="1"/>
  <c r="S244" i="1"/>
  <c r="T244" i="1"/>
  <c r="S245" i="1"/>
  <c r="T245" i="1"/>
  <c r="Y245" i="1" s="1"/>
  <c r="S246" i="1"/>
  <c r="T246" i="1"/>
  <c r="Y246" i="1" s="1"/>
  <c r="S247" i="1"/>
  <c r="T247" i="1"/>
  <c r="Y247" i="1" s="1"/>
  <c r="S248" i="1"/>
  <c r="T248" i="1"/>
  <c r="Y248" i="1" s="1"/>
  <c r="S249" i="1"/>
  <c r="T249" i="1"/>
  <c r="S250" i="1"/>
  <c r="T250" i="1"/>
  <c r="S251" i="1"/>
  <c r="T251" i="1"/>
  <c r="S252" i="1"/>
  <c r="T252" i="1"/>
  <c r="S253" i="1"/>
  <c r="T253" i="1"/>
  <c r="Y253" i="1" s="1"/>
  <c r="S254" i="1"/>
  <c r="T254" i="1"/>
  <c r="Y254" i="1" s="1"/>
  <c r="S255" i="1"/>
  <c r="T255" i="1"/>
  <c r="Y255" i="1" s="1"/>
  <c r="S256" i="1"/>
  <c r="T256" i="1"/>
  <c r="Y256" i="1" s="1"/>
  <c r="S257" i="1"/>
  <c r="T257" i="1"/>
  <c r="Y257" i="1" s="1"/>
  <c r="S258" i="1"/>
  <c r="T258" i="1"/>
  <c r="S259" i="1"/>
  <c r="T259" i="1"/>
  <c r="S260" i="1"/>
  <c r="T260" i="1"/>
  <c r="S261" i="1"/>
  <c r="T261" i="1"/>
  <c r="S262" i="1"/>
  <c r="T262" i="1"/>
  <c r="Y262" i="1" s="1"/>
  <c r="S263" i="1"/>
  <c r="T263" i="1"/>
  <c r="Y263" i="1" s="1"/>
  <c r="S264" i="1"/>
  <c r="T264" i="1"/>
  <c r="Y264" i="1" s="1"/>
  <c r="S265" i="1"/>
  <c r="T265" i="1"/>
  <c r="Y265" i="1" s="1"/>
  <c r="S266" i="1"/>
  <c r="T266" i="1"/>
  <c r="S267" i="1"/>
  <c r="T267" i="1"/>
  <c r="S268" i="1"/>
  <c r="T268" i="1"/>
  <c r="S269" i="1"/>
  <c r="T269" i="1"/>
  <c r="Y269" i="1" s="1"/>
  <c r="S270" i="1"/>
  <c r="T270" i="1"/>
  <c r="S271" i="1"/>
  <c r="T271" i="1"/>
  <c r="Y271" i="1" s="1"/>
  <c r="S272" i="1"/>
  <c r="T272" i="1"/>
  <c r="S273" i="1"/>
  <c r="T273" i="1"/>
  <c r="Y273" i="1" s="1"/>
  <c r="S274" i="1"/>
  <c r="T274" i="1"/>
  <c r="S275" i="1"/>
  <c r="T275" i="1"/>
  <c r="S276" i="1"/>
  <c r="T276" i="1"/>
  <c r="S277" i="1"/>
  <c r="T277" i="1"/>
  <c r="Y277" i="1" s="1"/>
  <c r="S278" i="1"/>
  <c r="T278" i="1"/>
  <c r="Y278" i="1" s="1"/>
  <c r="S279" i="1"/>
  <c r="T279" i="1"/>
  <c r="Y279" i="1" s="1"/>
  <c r="S280" i="1"/>
  <c r="T280" i="1"/>
  <c r="Y280" i="1" s="1"/>
  <c r="S281" i="1"/>
  <c r="T281" i="1"/>
  <c r="S282" i="1"/>
  <c r="T282" i="1"/>
  <c r="S283" i="1"/>
  <c r="T283" i="1"/>
  <c r="S284" i="1"/>
  <c r="T284" i="1"/>
  <c r="S285" i="1"/>
  <c r="T285" i="1"/>
  <c r="Y285" i="1" s="1"/>
  <c r="S286" i="1"/>
  <c r="T286" i="1"/>
  <c r="Y286" i="1" s="1"/>
  <c r="S287" i="1"/>
  <c r="T287" i="1"/>
  <c r="Y287" i="1" s="1"/>
  <c r="S288" i="1"/>
  <c r="T288" i="1"/>
  <c r="Y288" i="1" s="1"/>
  <c r="S289" i="1"/>
  <c r="T289" i="1"/>
  <c r="Y289" i="1" s="1"/>
  <c r="S290" i="1"/>
  <c r="T290" i="1"/>
  <c r="S291" i="1"/>
  <c r="T291" i="1"/>
  <c r="S292" i="1"/>
  <c r="T292" i="1"/>
  <c r="S293" i="1"/>
  <c r="T293" i="1"/>
  <c r="S294" i="1"/>
  <c r="T294" i="1"/>
  <c r="Y294" i="1" s="1"/>
  <c r="S295" i="1"/>
  <c r="T295" i="1"/>
  <c r="Y295" i="1" s="1"/>
  <c r="S2" i="1"/>
  <c r="AE4" i="1"/>
  <c r="AE8" i="1"/>
  <c r="AE11" i="1"/>
  <c r="AE6" i="1"/>
  <c r="AE12" i="1"/>
  <c r="AE2" i="1"/>
  <c r="AB3" i="1"/>
  <c r="AB2" i="1"/>
  <c r="AP2" i="1" l="1"/>
  <c r="AP8" i="1"/>
  <c r="AR15" i="1"/>
  <c r="AR7" i="1"/>
  <c r="AR6" i="1"/>
  <c r="AR5" i="1"/>
  <c r="AR12" i="1"/>
  <c r="AR4" i="1"/>
  <c r="AP9" i="1"/>
  <c r="AR11" i="1"/>
  <c r="AR3" i="1"/>
  <c r="Y639" i="1"/>
  <c r="Y621" i="1"/>
  <c r="Y575" i="1"/>
  <c r="Y503" i="1"/>
  <c r="Y275" i="1"/>
  <c r="Y251" i="1"/>
  <c r="Y227" i="1"/>
  <c r="Y171" i="1"/>
  <c r="Y139" i="1"/>
  <c r="Y123" i="1"/>
  <c r="Y107" i="1"/>
  <c r="Y91" i="1"/>
  <c r="Y75" i="1"/>
  <c r="Y59" i="1"/>
  <c r="Y43" i="1"/>
  <c r="Y27" i="1"/>
  <c r="Y11" i="1"/>
  <c r="Y613" i="1"/>
  <c r="Y549" i="1"/>
  <c r="Y586" i="1"/>
  <c r="Y291" i="1"/>
  <c r="Y283" i="1"/>
  <c r="Y259" i="1"/>
  <c r="Y235" i="1"/>
  <c r="Y211" i="1"/>
  <c r="Y195" i="1"/>
  <c r="Y187" i="1"/>
  <c r="Y155" i="1"/>
  <c r="Y655" i="1"/>
  <c r="Y653" i="1"/>
  <c r="Y647" i="1"/>
  <c r="Y645" i="1"/>
  <c r="Y641" i="1"/>
  <c r="Y637" i="1"/>
  <c r="Y633" i="1"/>
  <c r="Y629" i="1"/>
  <c r="Y625" i="1"/>
  <c r="Y623" i="1"/>
  <c r="Y617" i="1"/>
  <c r="Y615" i="1"/>
  <c r="Y609" i="1"/>
  <c r="Y607" i="1"/>
  <c r="Y605" i="1"/>
  <c r="Y601" i="1"/>
  <c r="Y599" i="1"/>
  <c r="Y597" i="1"/>
  <c r="Y589" i="1"/>
  <c r="Y99" i="1"/>
  <c r="Y83" i="1"/>
  <c r="Y51" i="1"/>
  <c r="Y19" i="1"/>
  <c r="Y511" i="1"/>
  <c r="AK19" i="1"/>
  <c r="Y602" i="1"/>
  <c r="Y267" i="1"/>
  <c r="Y243" i="1"/>
  <c r="Y219" i="1"/>
  <c r="Y203" i="1"/>
  <c r="Y179" i="1"/>
  <c r="Y163" i="1"/>
  <c r="Y147" i="1"/>
  <c r="Y131" i="1"/>
  <c r="Y115" i="1"/>
  <c r="Y67" i="1"/>
  <c r="Y35" i="1"/>
  <c r="Y3" i="1"/>
  <c r="AK14" i="1" s="1"/>
  <c r="Y631" i="1"/>
  <c r="Y594" i="1"/>
  <c r="Y538" i="1"/>
  <c r="Y522" i="1"/>
  <c r="AG15" i="1"/>
  <c r="Y591" i="1"/>
  <c r="Y581" i="1"/>
  <c r="Y573" i="1"/>
  <c r="Y565" i="1"/>
  <c r="Y559" i="1"/>
  <c r="Y551" i="1"/>
  <c r="Y543" i="1"/>
  <c r="Y537" i="1"/>
  <c r="Y533" i="1"/>
  <c r="Y525" i="1"/>
  <c r="Y519" i="1"/>
  <c r="Y509" i="1"/>
  <c r="Y479" i="1"/>
  <c r="Y473" i="1"/>
  <c r="Y469" i="1"/>
  <c r="Y461" i="1"/>
  <c r="Y453" i="1"/>
  <c r="Y445" i="1"/>
  <c r="Y437" i="1"/>
  <c r="Y431" i="1"/>
  <c r="Y423" i="1"/>
  <c r="Y413" i="1"/>
  <c r="Y401" i="1"/>
  <c r="Y397" i="1"/>
  <c r="Y381" i="1"/>
  <c r="Y373" i="1"/>
  <c r="Y361" i="1"/>
  <c r="Y353" i="1"/>
  <c r="Y337" i="1"/>
  <c r="Y329" i="1"/>
  <c r="Y321" i="1"/>
  <c r="Y309" i="1"/>
  <c r="Y301" i="1"/>
  <c r="Y297" i="1"/>
  <c r="Y583" i="1"/>
  <c r="Y577" i="1"/>
  <c r="Y569" i="1"/>
  <c r="Y561" i="1"/>
  <c r="Y553" i="1"/>
  <c r="Y545" i="1"/>
  <c r="Y541" i="1"/>
  <c r="Y535" i="1"/>
  <c r="Y527" i="1"/>
  <c r="Y517" i="1"/>
  <c r="Y513" i="1"/>
  <c r="Y505" i="1"/>
  <c r="Y501" i="1"/>
  <c r="Y497" i="1"/>
  <c r="Y495" i="1"/>
  <c r="Y489" i="1"/>
  <c r="Y487" i="1"/>
  <c r="Y481" i="1"/>
  <c r="Y477" i="1"/>
  <c r="Y471" i="1"/>
  <c r="Y463" i="1"/>
  <c r="Y455" i="1"/>
  <c r="Y449" i="1"/>
  <c r="Y441" i="1"/>
  <c r="Y433" i="1"/>
  <c r="Y425" i="1"/>
  <c r="Y417" i="1"/>
  <c r="Y405" i="1"/>
  <c r="Y393" i="1"/>
  <c r="Y385" i="1"/>
  <c r="Y369" i="1"/>
  <c r="Y365" i="1"/>
  <c r="Y349" i="1"/>
  <c r="Y341" i="1"/>
  <c r="Y333" i="1"/>
  <c r="Y317" i="1"/>
  <c r="Y305" i="1"/>
  <c r="AG13" i="1"/>
  <c r="Y290" i="1"/>
  <c r="Y274" i="1"/>
  <c r="Y266" i="1"/>
  <c r="Y258" i="1"/>
  <c r="Y242" i="1"/>
  <c r="Y234" i="1"/>
  <c r="Y226" i="1"/>
  <c r="Y210" i="1"/>
  <c r="Y202" i="1"/>
  <c r="Y186" i="1"/>
  <c r="Y178" i="1"/>
  <c r="Y170" i="1"/>
  <c r="Y162" i="1"/>
  <c r="Y146" i="1"/>
  <c r="Y138" i="1"/>
  <c r="Y122" i="1"/>
  <c r="Y114" i="1"/>
  <c r="Y106" i="1"/>
  <c r="Y98" i="1"/>
  <c r="Y82" i="1"/>
  <c r="Y74" i="1"/>
  <c r="Y58" i="1"/>
  <c r="Y50" i="1"/>
  <c r="Y42" i="1"/>
  <c r="Y34" i="1"/>
  <c r="Y18" i="1"/>
  <c r="Y10" i="1"/>
  <c r="AG14" i="1"/>
  <c r="Y596" i="1"/>
  <c r="Y532" i="1"/>
  <c r="Y468" i="1"/>
  <c r="Y412" i="1"/>
  <c r="Y380" i="1"/>
  <c r="Y348" i="1"/>
  <c r="Y316" i="1"/>
  <c r="Y652" i="1"/>
  <c r="Y650" i="1"/>
  <c r="Y644" i="1"/>
  <c r="Y642" i="1"/>
  <c r="Y636" i="1"/>
  <c r="Y634" i="1"/>
  <c r="Y628" i="1"/>
  <c r="Y626" i="1"/>
  <c r="Y620" i="1"/>
  <c r="Y618" i="1"/>
  <c r="Y610" i="1"/>
  <c r="Y588" i="1"/>
  <c r="Y580" i="1"/>
  <c r="Y578" i="1"/>
  <c r="Y572" i="1"/>
  <c r="Y570" i="1"/>
  <c r="Y564" i="1"/>
  <c r="Y562" i="1"/>
  <c r="Y556" i="1"/>
  <c r="Y554" i="1"/>
  <c r="Y546" i="1"/>
  <c r="Y524" i="1"/>
  <c r="Y516" i="1"/>
  <c r="Y514" i="1"/>
  <c r="Y508" i="1"/>
  <c r="Y506" i="1"/>
  <c r="Y500" i="1"/>
  <c r="Y498" i="1"/>
  <c r="Y492" i="1"/>
  <c r="Y490" i="1"/>
  <c r="Y482" i="1"/>
  <c r="Y460" i="1"/>
  <c r="Y452" i="1"/>
  <c r="Y450" i="1"/>
  <c r="Y444" i="1"/>
  <c r="Y442" i="1"/>
  <c r="Y436" i="1"/>
  <c r="Y434" i="1"/>
  <c r="Y428" i="1"/>
  <c r="Y426" i="1"/>
  <c r="Y418" i="1"/>
  <c r="Y404" i="1"/>
  <c r="Y402" i="1"/>
  <c r="Y396" i="1"/>
  <c r="Y394" i="1"/>
  <c r="Y386" i="1"/>
  <c r="Y372" i="1"/>
  <c r="Y370" i="1"/>
  <c r="Y364" i="1"/>
  <c r="Y362" i="1"/>
  <c r="Y354" i="1"/>
  <c r="Y340" i="1"/>
  <c r="Y338" i="1"/>
  <c r="Y332" i="1"/>
  <c r="Y330" i="1"/>
  <c r="Y322" i="1"/>
  <c r="Y308" i="1"/>
  <c r="Y306" i="1"/>
  <c r="Y300" i="1"/>
  <c r="Y298" i="1"/>
  <c r="Y284" i="1"/>
  <c r="Y276" i="1"/>
  <c r="Y268" i="1"/>
  <c r="Y252" i="1"/>
  <c r="Y244" i="1"/>
  <c r="Y236" i="1"/>
  <c r="Y220" i="1"/>
  <c r="Y212" i="1"/>
  <c r="Y204" i="1"/>
  <c r="Y196" i="1"/>
  <c r="Y188" i="1"/>
  <c r="Y172" i="1"/>
  <c r="Y164" i="1"/>
  <c r="Y148" i="1"/>
  <c r="Y140" i="1"/>
  <c r="Y132" i="1"/>
  <c r="Y124" i="1"/>
  <c r="Y108" i="1"/>
  <c r="Y100" i="1"/>
  <c r="Y84" i="1"/>
  <c r="Y76" i="1"/>
  <c r="Y68" i="1"/>
  <c r="AE17" i="1" s="1"/>
  <c r="Y60" i="1"/>
  <c r="Y44" i="1"/>
  <c r="Y36" i="1"/>
  <c r="Y20" i="1"/>
  <c r="Y12" i="1"/>
  <c r="Y4" i="1"/>
  <c r="Y8" i="1"/>
  <c r="AK18" i="1" s="1"/>
  <c r="Y651" i="1"/>
  <c r="Y643" i="1"/>
  <c r="Y635" i="1"/>
  <c r="Y627" i="1"/>
  <c r="Y619" i="1"/>
  <c r="Y611" i="1"/>
  <c r="Y603" i="1"/>
  <c r="Y595" i="1"/>
  <c r="Y587" i="1"/>
  <c r="Y579" i="1"/>
  <c r="Y571" i="1"/>
  <c r="Y563" i="1"/>
  <c r="Y555" i="1"/>
  <c r="Y547" i="1"/>
  <c r="Y539" i="1"/>
  <c r="Y531" i="1"/>
  <c r="Y523" i="1"/>
  <c r="Y515" i="1"/>
  <c r="Y507" i="1"/>
  <c r="Y499" i="1"/>
  <c r="Y491" i="1"/>
  <c r="Y483" i="1"/>
  <c r="Y475" i="1"/>
  <c r="Y467" i="1"/>
  <c r="Y459" i="1"/>
  <c r="Y451" i="1"/>
  <c r="Y443" i="1"/>
  <c r="Y435" i="1"/>
  <c r="Y427" i="1"/>
  <c r="Y419" i="1"/>
  <c r="Y415" i="1"/>
  <c r="Y411" i="1"/>
  <c r="Y407" i="1"/>
  <c r="Y403" i="1"/>
  <c r="Y399" i="1"/>
  <c r="Y395" i="1"/>
  <c r="Y391" i="1"/>
  <c r="Y387" i="1"/>
  <c r="Y383" i="1"/>
  <c r="Y379" i="1"/>
  <c r="Y375" i="1"/>
  <c r="Y371" i="1"/>
  <c r="Y367" i="1"/>
  <c r="Y363" i="1"/>
  <c r="Y359" i="1"/>
  <c r="Y355" i="1"/>
  <c r="Y351" i="1"/>
  <c r="Y347" i="1"/>
  <c r="Y343" i="1"/>
  <c r="Y339" i="1"/>
  <c r="Y335" i="1"/>
  <c r="Y331" i="1"/>
  <c r="Y327" i="1"/>
  <c r="Y323" i="1"/>
  <c r="Y319" i="1"/>
  <c r="Y315" i="1"/>
  <c r="Y311" i="1"/>
  <c r="Y307" i="1"/>
  <c r="Y303" i="1"/>
  <c r="Y299" i="1"/>
  <c r="AR10" i="1"/>
  <c r="AG2" i="1"/>
  <c r="AG12" i="1"/>
  <c r="AG11" i="1"/>
  <c r="AG4" i="1"/>
  <c r="AK17" i="1" l="1"/>
  <c r="AK11" i="1"/>
  <c r="AK13" i="1"/>
  <c r="AK12" i="1"/>
  <c r="AK16" i="1"/>
  <c r="AE16" i="1"/>
  <c r="AH16" i="1" s="1"/>
  <c r="AK15" i="1"/>
</calcChain>
</file>

<file path=xl/sharedStrings.xml><?xml version="1.0" encoding="utf-8"?>
<sst xmlns="http://schemas.openxmlformats.org/spreadsheetml/2006/main" count="7406" uniqueCount="1772">
  <si>
    <t>Date</t>
  </si>
  <si>
    <t>Race No</t>
  </si>
  <si>
    <t>Race</t>
  </si>
  <si>
    <t>1-4Q</t>
  </si>
  <si>
    <t>5-9Q</t>
  </si>
  <si>
    <t>10-14Q</t>
  </si>
  <si>
    <t>Win</t>
  </si>
  <si>
    <t>Qin</t>
  </si>
  <si>
    <t>2022/09/11</t>
  </si>
  <si>
    <t>第 1 場</t>
  </si>
  <si>
    <t>第五班 - 1600米 - (40-0) - 草地 - "A" 賽道 - 柏架山讓賽</t>
  </si>
  <si>
    <t>非凡魅力</t>
  </si>
  <si>
    <t>潘頓</t>
  </si>
  <si>
    <t>老表醒</t>
  </si>
  <si>
    <t>賀銘年</t>
  </si>
  <si>
    <t>摘星光輝</t>
  </si>
  <si>
    <t>鍾易禮</t>
  </si>
  <si>
    <t>第 2 場</t>
  </si>
  <si>
    <t>第五班 - 1200米 - (40-0) - 草地 - "A" 賽道 - 飛鵝山讓賽</t>
  </si>
  <si>
    <t>佳尊三</t>
  </si>
  <si>
    <t>尊才</t>
  </si>
  <si>
    <t>樂天派</t>
  </si>
  <si>
    <t>蘇兆輝</t>
  </si>
  <si>
    <t>第 3 場</t>
  </si>
  <si>
    <t>第四班 - 1200米 - (60-40) - 草地 - "A" 賽道 - 二東山讓賽</t>
  </si>
  <si>
    <t>維港智能</t>
  </si>
  <si>
    <t>潘明輝</t>
  </si>
  <si>
    <t>星運明爵</t>
  </si>
  <si>
    <t>田泰安</t>
  </si>
  <si>
    <t>成功財富</t>
  </si>
  <si>
    <t>班德禮</t>
  </si>
  <si>
    <t>第 4 場</t>
  </si>
  <si>
    <t>第一班 - 1200米 - (90+) - 草地 - "A" 賽道 - 香港特區行政長官盃（讓賽）</t>
  </si>
  <si>
    <t>金鑽貴人</t>
  </si>
  <si>
    <t>時時滿意</t>
  </si>
  <si>
    <t>韋小寶</t>
  </si>
  <si>
    <t>周俊樂</t>
  </si>
  <si>
    <t>第 5 場</t>
  </si>
  <si>
    <t>第四班 - 1000米 - (60-40) - 草地 - "A" 賽道 - 蓮花山讓賽</t>
  </si>
  <si>
    <t>嘉應精神</t>
  </si>
  <si>
    <t>威妙星</t>
  </si>
  <si>
    <t>不可擋</t>
  </si>
  <si>
    <t>希威森</t>
  </si>
  <si>
    <t>第 6 場</t>
  </si>
  <si>
    <t>縱橫天下</t>
  </si>
  <si>
    <t>勇敢夢想</t>
  </si>
  <si>
    <t>錶之科學</t>
  </si>
  <si>
    <t>黃皓楠</t>
  </si>
  <si>
    <t>第 7 場</t>
  </si>
  <si>
    <t>第三班 - 1200米 - (80-60) - 草地 - "A" 賽道 - 鳳凰山讓賽</t>
  </si>
  <si>
    <t>東方飛影</t>
  </si>
  <si>
    <t>電子傳奇</t>
  </si>
  <si>
    <t>黎海榮</t>
  </si>
  <si>
    <t>威馬先生</t>
  </si>
  <si>
    <t>第 8 場</t>
  </si>
  <si>
    <t>第四班 - 1400米 - (60-40) - 草地 - "A" 賽道 - 馬鞍山讓賽</t>
  </si>
  <si>
    <t>年年豐盛</t>
  </si>
  <si>
    <t>何澤堯</t>
  </si>
  <si>
    <t>紅衣震撼</t>
  </si>
  <si>
    <t>世澤歆星</t>
  </si>
  <si>
    <t>第 9 場</t>
  </si>
  <si>
    <t>第二班 - 1400米 - (100-80) - 草地 - "A" 賽道 - 大帽山讓賽</t>
  </si>
  <si>
    <t>寶成智勝</t>
  </si>
  <si>
    <t>波健士</t>
  </si>
  <si>
    <t>美好世界</t>
  </si>
  <si>
    <t>包裝長勝</t>
  </si>
  <si>
    <t>第 10 場</t>
  </si>
  <si>
    <t>第三班 - 1400米 - (80-60) - 草地 - "A" 賽道 - 大東山讓賽</t>
  </si>
  <si>
    <t>冠寶駒</t>
  </si>
  <si>
    <t>疾風明駒</t>
  </si>
  <si>
    <t>安遇</t>
  </si>
  <si>
    <t>2022/09/14</t>
  </si>
  <si>
    <t>第四班 - 1000米 - (60-40) - 草地 - "A" 賽道 - 大浪灣讓賽</t>
  </si>
  <si>
    <t>令才</t>
  </si>
  <si>
    <t>霍宏聲</t>
  </si>
  <si>
    <t>想見你</t>
  </si>
  <si>
    <t>胡椒軍曹</t>
  </si>
  <si>
    <t>梁家俊</t>
  </si>
  <si>
    <t>第四班 - 1200米 - (60-40) - 草地 - "A" 賽道 - 舂坎角讓賽</t>
  </si>
  <si>
    <t>紫雲冰</t>
  </si>
  <si>
    <t>杭州飛輪</t>
  </si>
  <si>
    <t>晉神</t>
  </si>
  <si>
    <t>第三班 - 1000米 - (80-60) - 草地 - "A" 賽道 - 深水灣讓賽</t>
  </si>
  <si>
    <t>八心之威</t>
  </si>
  <si>
    <t>齊心同行</t>
  </si>
  <si>
    <t>輗多福</t>
  </si>
  <si>
    <t>巫顯東</t>
  </si>
  <si>
    <t>第五班 - 1000米 - (40-0) - 草地 - "A" 賽道 - 中灣讓賽</t>
  </si>
  <si>
    <t>純金酒杯</t>
  </si>
  <si>
    <t>精算赤焰</t>
  </si>
  <si>
    <t>巴度</t>
  </si>
  <si>
    <t>吉利大勝</t>
  </si>
  <si>
    <t>三劍俠</t>
  </si>
  <si>
    <t>南莊加好</t>
  </si>
  <si>
    <t>明駿福星</t>
  </si>
  <si>
    <t>第四班 - 1650米 - (60-40) - 草地 - "A" 賽道 - 公益金盃（讓賽）</t>
  </si>
  <si>
    <t>勁叻仔</t>
  </si>
  <si>
    <t>信心滿滿</t>
  </si>
  <si>
    <t>蔡明紹</t>
  </si>
  <si>
    <t>創建群英</t>
  </si>
  <si>
    <t>第三班 - 1650米 - (80-60) - 草地 - "A" 賽道 - 淺水灣讓賽</t>
  </si>
  <si>
    <t>寶賢得得</t>
  </si>
  <si>
    <t>包裝風雲</t>
  </si>
  <si>
    <t>燊榮之星</t>
  </si>
  <si>
    <t>第三班 - 1200米 - (80-60) - 草地 - "A" 賽道 - 石澳讓賽</t>
  </si>
  <si>
    <t>美麗邂逅</t>
  </si>
  <si>
    <t>鴻運飛鷹</t>
  </si>
  <si>
    <t>五門齊</t>
  </si>
  <si>
    <t>2022/09/18</t>
  </si>
  <si>
    <t>第四班 - 1200米 - (60-40) - 全天候跑道 - 必發讓賽</t>
  </si>
  <si>
    <t>加州威勝</t>
  </si>
  <si>
    <t>創奇蹟</t>
  </si>
  <si>
    <t>幸運天賜</t>
  </si>
  <si>
    <t>第五班 - 1400米 - (40-0) - 草地 - "B" 賽道 - 暢運讓賽</t>
  </si>
  <si>
    <t>生生勝勝</t>
  </si>
  <si>
    <t>晨曦英雄</t>
  </si>
  <si>
    <t>莫雷拉</t>
  </si>
  <si>
    <t>向上游</t>
  </si>
  <si>
    <t>合衷共濟</t>
  </si>
  <si>
    <t>紅海福星</t>
  </si>
  <si>
    <t>閃耀光芒</t>
  </si>
  <si>
    <t>潮州大兄</t>
  </si>
  <si>
    <t>豹子膽</t>
  </si>
  <si>
    <t>滿貫摯友</t>
  </si>
  <si>
    <t>第四班 - 1600米 - (60-40) - 草地 - "B" 賽道 - 長發讓賽</t>
  </si>
  <si>
    <t>眾歡笑</t>
  </si>
  <si>
    <t>度身訂做</t>
  </si>
  <si>
    <t>金獅大將</t>
  </si>
  <si>
    <t>第四班 - 1400米 - (60-40) - 草地 - "B" 賽道 - 長順讓賽</t>
  </si>
  <si>
    <t>賽得意</t>
  </si>
  <si>
    <t>優達星</t>
  </si>
  <si>
    <t>新境界</t>
  </si>
  <si>
    <t>第三班 - 1200米 - (80-60) - 草地 - "B" 賽道 - 廠商會88周年紀念盃（讓賽）</t>
  </si>
  <si>
    <t>駟跑得</t>
  </si>
  <si>
    <t>齊天大聖</t>
  </si>
  <si>
    <t>紅旺</t>
  </si>
  <si>
    <t>第三班 - 1200米 - (80-60) - 全天候跑道 - 發祥讓賽</t>
  </si>
  <si>
    <t>勝意龍</t>
  </si>
  <si>
    <t>文明之星</t>
  </si>
  <si>
    <t>醒臣</t>
  </si>
  <si>
    <t>第二班 - 1000米 - (100-80) - 草地 - "B" 賽道 - 快富讓賽</t>
  </si>
  <si>
    <t>幸運有您</t>
  </si>
  <si>
    <t>艮志騰雲</t>
  </si>
  <si>
    <t>嘉里</t>
  </si>
  <si>
    <t>日日型</t>
  </si>
  <si>
    <t>第三班 - 1400米 - (80-60) - 草地 - "B" 賽道 - 興華讓賽</t>
  </si>
  <si>
    <t>一先生</t>
  </si>
  <si>
    <t>架勢奇爸</t>
  </si>
  <si>
    <t>紅運泰斗</t>
  </si>
  <si>
    <t>2022/09/21</t>
  </si>
  <si>
    <t>第四班 - 1650米 - (60-40) - 草地 - "B" 賽道 - 西灣河讓賽</t>
  </si>
  <si>
    <t>怡昌勇士</t>
  </si>
  <si>
    <t>噴火龍</t>
  </si>
  <si>
    <t>日輝煌</t>
  </si>
  <si>
    <t>第二班 - 1650米 - (100-80) - 草地 - "B" 賽道 - 銅鑼灣讓賽</t>
  </si>
  <si>
    <t>電訊巴打</t>
  </si>
  <si>
    <t>同舟共濟</t>
  </si>
  <si>
    <t>俏芳華</t>
  </si>
  <si>
    <t>第四班 - 1000米 - (60-40) - 草地 - "B" 賽道 - 北角讓賽</t>
  </si>
  <si>
    <t>靚蝦女</t>
  </si>
  <si>
    <t>幸運之神</t>
  </si>
  <si>
    <t>第五班 - 1800米 - (40-0) - 草地 - "B" 賽道 - 大坑讓賽</t>
  </si>
  <si>
    <t>綫路菁英</t>
  </si>
  <si>
    <t>赤子雄心</t>
  </si>
  <si>
    <t>成功星駒</t>
  </si>
  <si>
    <t>第五班 - 1200米 - (40-0) - 草地 - "B" 賽道 - 筲箕灣讓賽</t>
  </si>
  <si>
    <t>富存英雄</t>
  </si>
  <si>
    <t>馬雅</t>
  </si>
  <si>
    <t>鼓浪精綵</t>
  </si>
  <si>
    <t>歐洲導彈</t>
  </si>
  <si>
    <t>楊明綸</t>
  </si>
  <si>
    <t>第三班 - 1650米 - (80-60) - 草地 - "B" 賽道 - 炮台山讓賽</t>
  </si>
  <si>
    <t>變數</t>
  </si>
  <si>
    <t>天寅合一</t>
  </si>
  <si>
    <t>第三班 - 1200米 - (80-60) - 草地 - "B" 賽道 - 柴灣讓賽</t>
  </si>
  <si>
    <t>桃花盛</t>
  </si>
  <si>
    <t>神之水滴</t>
  </si>
  <si>
    <t>極速奔馳</t>
  </si>
  <si>
    <t>第四班 - 1200米 - (60-40) - 草地 - "B" 賽道 - 鰂魚涌讓賽</t>
  </si>
  <si>
    <t>對衡之星</t>
  </si>
  <si>
    <t>勁快聯盟</t>
  </si>
  <si>
    <t>美滿星雲</t>
  </si>
  <si>
    <t>2022/09/25</t>
  </si>
  <si>
    <t>第四班 - 1650米 - (60-40) - 全天候跑道 - 順利讓賽</t>
  </si>
  <si>
    <t>木火兄弟</t>
  </si>
  <si>
    <t>皮具之星</t>
  </si>
  <si>
    <t>大道至正</t>
  </si>
  <si>
    <t>第五班 - 1650米 - (40-0) - 全天候跑道 - 華富讓賽</t>
  </si>
  <si>
    <t>幸運勝駒</t>
  </si>
  <si>
    <t>跑得寶寶</t>
  </si>
  <si>
    <t>日日夠</t>
  </si>
  <si>
    <t>三級賽 - 1400米 - 草地 - "C" 賽道 - 慶典盃（讓賽）</t>
  </si>
  <si>
    <t>加州星球</t>
  </si>
  <si>
    <t>健康愉快</t>
  </si>
  <si>
    <t>第四班 - 1200米 - (60-40) - 草地 - "C" 賽道 - 廣福讓賽</t>
  </si>
  <si>
    <t>魅力知遇</t>
  </si>
  <si>
    <t>幸運旅程</t>
  </si>
  <si>
    <t>第四班 - 1400米 - (60-40) - 草地 - "C" 賽道 - 愛民讓賽</t>
  </si>
  <si>
    <t>久久為攻</t>
  </si>
  <si>
    <t>天天得樂</t>
  </si>
  <si>
    <t>能文能武</t>
  </si>
  <si>
    <t>第三班 - 1000米 - (80-60) - 草地 - "C" 賽道 - 富泰讓賽</t>
  </si>
  <si>
    <t>你知我勝</t>
  </si>
  <si>
    <t>龍騰飛翔</t>
  </si>
  <si>
    <t>黃俊</t>
  </si>
  <si>
    <t>攻頂</t>
  </si>
  <si>
    <t>好拍檔</t>
  </si>
  <si>
    <t>場長勝</t>
  </si>
  <si>
    <t>陽明天空</t>
  </si>
  <si>
    <t>第三班 - 1600米 - (80-60) - 草地 - "C" 賽道 - 興民讓賽</t>
  </si>
  <si>
    <t>路路醒</t>
  </si>
  <si>
    <t>安頌</t>
  </si>
  <si>
    <t>隱形翅膀</t>
  </si>
  <si>
    <t>第三班 - 1400米 - (80-60) - 草地 - "C" 賽道 - 福來讓賽</t>
  </si>
  <si>
    <t>自勝者強</t>
  </si>
  <si>
    <t>旭日昇</t>
  </si>
  <si>
    <t>閃得快</t>
  </si>
  <si>
    <t>第二班 - 1200米 - (100-80) - 草地 - "C" 賽道 - 長康讓賽</t>
  </si>
  <si>
    <t>佳運財</t>
  </si>
  <si>
    <t>樂滿貫</t>
  </si>
  <si>
    <t>勝得威風</t>
  </si>
  <si>
    <t>2022/09/28</t>
  </si>
  <si>
    <t>第五班 - 1650米 - (40-0) - 草地 - "C" 賽道 - 堅尼地城讓賽</t>
  </si>
  <si>
    <t>東風壹號</t>
  </si>
  <si>
    <t>一舖成名</t>
  </si>
  <si>
    <t>無敵精英</t>
  </si>
  <si>
    <t>第四班 - 1800米 - (60-40) - 草地 - "C" 賽道 - 西營盤讓賽</t>
  </si>
  <si>
    <t>鑽石福星</t>
  </si>
  <si>
    <t>九龍神駒</t>
  </si>
  <si>
    <t>第四班 - 1650米 - (60-40) - 草地 - "C" 賽道 - 上環讓賽</t>
  </si>
  <si>
    <t>紫菜福星</t>
  </si>
  <si>
    <t>龍戰士</t>
  </si>
  <si>
    <t>第四班 - 1200米 - (60-40) - 草地 - "C" 賽道 - 香港稅務學會50周年紀念盃（讓賽）</t>
  </si>
  <si>
    <t>財駿</t>
  </si>
  <si>
    <t>中華威威</t>
  </si>
  <si>
    <t>第四班 - 1200米 - (60-40) - 草地 - "C" 賽道 - 中環讓賽</t>
  </si>
  <si>
    <t>威武覺醒</t>
  </si>
  <si>
    <t>喜駿之星</t>
  </si>
  <si>
    <t>銀河飛馬</t>
  </si>
  <si>
    <t>第三班 - 1200米 - (80-60) - 草地 - "C" 賽道 - 金鐘讓賽</t>
  </si>
  <si>
    <t>終身美麗</t>
  </si>
  <si>
    <t>越駿知己</t>
  </si>
  <si>
    <t>友心友型</t>
  </si>
  <si>
    <t>第三班 - 1800米 - (85-60) - 草地 - "C" 賽道 - 灣仔讓賽</t>
  </si>
  <si>
    <t>高瞻遠矚</t>
  </si>
  <si>
    <t>2022/10/01</t>
  </si>
  <si>
    <t>第五班 - 1800米 - (40-0) - 草地 - "C+3" 賽道 - 瀋陽讓賽</t>
  </si>
  <si>
    <t>馬主星輝</t>
  </si>
  <si>
    <t>爸巴閉</t>
  </si>
  <si>
    <t>第四班 - 1000米 - (60-40) - 草地 - "C+3" 賽道 - 重慶讓賽</t>
  </si>
  <si>
    <t>超能勇士</t>
  </si>
  <si>
    <t>萬里飛至</t>
  </si>
  <si>
    <t>第四班 - 1200米 - (60-40) - 草地 - "C+3" 賽道 - 成都讓賽</t>
  </si>
  <si>
    <t>美麗笑聲</t>
  </si>
  <si>
    <t>同聲同氣</t>
  </si>
  <si>
    <t>錢多多</t>
  </si>
  <si>
    <t>第四班 - 1400米 - (60-40) - 草地 - "C+3" 賽道 - 濟南讓賽</t>
  </si>
  <si>
    <t>桃花多</t>
  </si>
  <si>
    <t>善傳萬里</t>
  </si>
  <si>
    <t>健康第一</t>
  </si>
  <si>
    <t>第四班 - 1600米 - (60-40) - 草地 - "C+3" 賽道 - 南寧讓賽</t>
  </si>
  <si>
    <t>金像非凡</t>
  </si>
  <si>
    <t>一舖縱橫</t>
  </si>
  <si>
    <t>第三班 - 1200米 - (80-60) - 草地 - "C+3" 賽道 - 上海讓賽</t>
  </si>
  <si>
    <t>綠色有料</t>
  </si>
  <si>
    <t>電源之駒</t>
  </si>
  <si>
    <t>三級賽 - 1000米 - 草地 - "C+3" 賽道 - 國慶盃（讓賽）</t>
  </si>
  <si>
    <t>聚才</t>
  </si>
  <si>
    <t>蟲草成名</t>
  </si>
  <si>
    <t>顯心星</t>
  </si>
  <si>
    <t>連連有盈</t>
  </si>
  <si>
    <t>芙蓉莊</t>
  </si>
  <si>
    <t>第二班 - 1600米 - (100-80) - 草地 - "C+3" 賽道 - 北京讓賽</t>
  </si>
  <si>
    <t>保羅承傳</t>
  </si>
  <si>
    <t>發財先鋒</t>
  </si>
  <si>
    <t>天駟</t>
  </si>
  <si>
    <t>第三班 - 1400米 - (80-60) - 草地 - "C+3" 賽道 - 天津讓賽</t>
  </si>
  <si>
    <t>2022/10/05</t>
  </si>
  <si>
    <t>第三班 - 1000米 - (85-60) - 草地 - "C+3" 賽道 - 香葉讓賽</t>
  </si>
  <si>
    <t>平海歡星</t>
  </si>
  <si>
    <t>志勝時機</t>
  </si>
  <si>
    <t>英雄豪邁</t>
  </si>
  <si>
    <t>第五班 - 1200米 - (40-0) - 草地 - "C+3" 賽道 - 香島讓賽</t>
  </si>
  <si>
    <t>神朗金剛</t>
  </si>
  <si>
    <t>誠心所願</t>
  </si>
  <si>
    <t>第四班 - 1650米 - (60-40) - 草地 - "C+3" 賽道 - 南風讓賽</t>
  </si>
  <si>
    <t>威進駒</t>
  </si>
  <si>
    <t>多多歡笑</t>
  </si>
  <si>
    <t>翡翠鳳凰</t>
  </si>
  <si>
    <t>第五班 - 1650米 - (40-0) - 草地 - "C+3" 賽道 - 深灣讓賽</t>
  </si>
  <si>
    <t>雲彩飛揚</t>
  </si>
  <si>
    <t>綫路暉華</t>
  </si>
  <si>
    <t>大家開心</t>
  </si>
  <si>
    <t>仍然贏</t>
  </si>
  <si>
    <t>第三班 - 1650米 - (80-60) - 草地 - "C+3" 賽道 - 香港鄉村俱樂部挑戰盃（讓賽）</t>
  </si>
  <si>
    <t>觔斗雲</t>
  </si>
  <si>
    <t>川河冠駒</t>
  </si>
  <si>
    <t>皇帝金</t>
  </si>
  <si>
    <t>第三班 - 1200米 - (80-60) - 草地 - "C+3" 賽道 - 大樹灣讓賽</t>
  </si>
  <si>
    <t>順勢而飛</t>
  </si>
  <si>
    <t>南莊之歌</t>
  </si>
  <si>
    <t>量化歡騰</t>
  </si>
  <si>
    <t>第四班 - 1200米 - (60-40) - 草地 - "C+3" 賽道 - 黃竹坑讓賽</t>
  </si>
  <si>
    <t>勇眼光</t>
  </si>
  <si>
    <t>勇敢巨星</t>
  </si>
  <si>
    <t>有鴻利</t>
  </si>
  <si>
    <t>亞洲籐王</t>
  </si>
  <si>
    <t>黃腳鱲</t>
  </si>
  <si>
    <t>2022/10/09</t>
  </si>
  <si>
    <t>第四班 - 1650米 - (60-40) - 全天候跑道 - 紅鶴讓賽</t>
  </si>
  <si>
    <t>綠登</t>
  </si>
  <si>
    <t>第四班 - 1200米 - (60-40) - 全天候跑道 - 蒼鷺讓賽</t>
  </si>
  <si>
    <t>火鑽</t>
  </si>
  <si>
    <t>駿皇星</t>
  </si>
  <si>
    <t>第一班 - 1200米 - (110-85) - 全天候跑道 - 白鷺讓賽</t>
  </si>
  <si>
    <t>上駿之星</t>
  </si>
  <si>
    <t>南區寶</t>
  </si>
  <si>
    <t>平常心</t>
  </si>
  <si>
    <t>第五班 - 1400米 - (40-0) - 草地 - "A" 賽道 - 紅隼讓賽</t>
  </si>
  <si>
    <t>第四班 - 1200米 - (60-40) - 草地 - "A" 賽道 - 孔雀讓賽</t>
  </si>
  <si>
    <t>永遠美麗</t>
  </si>
  <si>
    <t>帝豪寶寶</t>
  </si>
  <si>
    <t>電子兄弟</t>
  </si>
  <si>
    <t>第三班 - 1650米 - (80-60) - 全天候跑道 - 香港中華總商會盃（讓賽）</t>
  </si>
  <si>
    <t>盈嵐</t>
  </si>
  <si>
    <t>禪勝寶駒</t>
  </si>
  <si>
    <t>極速飛彈</t>
  </si>
  <si>
    <t>第四班 - 1400米 - (60-40) - 草地 - "A" 賽道 - 海鵰讓賽</t>
  </si>
  <si>
    <t>紅鬃烈馬</t>
  </si>
  <si>
    <t>天外飛天</t>
  </si>
  <si>
    <t>雄龍</t>
  </si>
  <si>
    <t>第三班 - 1200米 - (85-60) - 全天候跑道 - 中華游樂會挑戰盃（讓賽）</t>
  </si>
  <si>
    <t>智慧神駒</t>
  </si>
  <si>
    <t>第三班 - 1400米 - (80-60) - 草地 - "A" 賽道 - 琵鷺讓賽</t>
  </si>
  <si>
    <t>烈風</t>
  </si>
  <si>
    <t>知道再勝</t>
  </si>
  <si>
    <t>駿龍駒</t>
  </si>
  <si>
    <t>第二班 - 1400米 - (100-80) - 草地 - "A" 賽道 - 天鵝讓賽</t>
  </si>
  <si>
    <t>中華盛景</t>
  </si>
  <si>
    <t>2022/10/12</t>
  </si>
  <si>
    <t>第五班 - 1000米 - (40-0) - 草地 - "A" 賽道 - 砵甸乍讓賽</t>
  </si>
  <si>
    <t>五邑之星</t>
  </si>
  <si>
    <t>驛驛其達</t>
  </si>
  <si>
    <t>駿爵士</t>
  </si>
  <si>
    <t>陳嘉熙</t>
  </si>
  <si>
    <t>旋里多彩</t>
  </si>
  <si>
    <t>天足貓</t>
  </si>
  <si>
    <t>第三班 - 1200米 - (80-60) - 草地 - "A" 賽道 - 畢打讓賽</t>
  </si>
  <si>
    <t>銀亮之風</t>
  </si>
  <si>
    <t>第二班 - 1650米 - (100-80) - 草地 - "A" 賽道 - 民耀讓賽</t>
  </si>
  <si>
    <t>柏林探戈</t>
  </si>
  <si>
    <t>大眾開心</t>
  </si>
  <si>
    <t>喜駿駒</t>
  </si>
  <si>
    <t>第五班 - 1650米 - (40-0) - 草地 - "A" 賽道 - 民祥讓賽</t>
  </si>
  <si>
    <t>旅英福星</t>
  </si>
  <si>
    <t>有力</t>
  </si>
  <si>
    <t>帝豪大師</t>
  </si>
  <si>
    <t>第四班 - 1200米 - (60-40) - 草地 - "A" 賽道 - 金融街讓賽</t>
  </si>
  <si>
    <t>銀進</t>
  </si>
  <si>
    <t>必跑得</t>
  </si>
  <si>
    <t>各取所需</t>
  </si>
  <si>
    <t>第三班 - 1650米 - (80-60) - 草地 - "A" 賽道 - 香港交易所盃（讓賽）</t>
  </si>
  <si>
    <t>牽旺加富</t>
  </si>
  <si>
    <t>第四班 - 1800米 - (60-40) - 草地 - "A" 賽道 - 利源讓賽</t>
  </si>
  <si>
    <t>鈁糖武士</t>
  </si>
  <si>
    <t>人和家盛</t>
  </si>
  <si>
    <t>同盟力量</t>
  </si>
  <si>
    <t>2022/10/16</t>
  </si>
  <si>
    <t>第四班（條件限制） - 1200米 - (60-40) - 草地 - "A+3" 賽道 - CORUM卓越讓賽</t>
  </si>
  <si>
    <t>鼓浪飛凡</t>
  </si>
  <si>
    <t>競駿無敵</t>
  </si>
  <si>
    <t>着着領先</t>
  </si>
  <si>
    <t>第五班 - 2000米 - (40-0) - 草地 - "A+3" 賽道 - PIAGET卓越讓賽</t>
  </si>
  <si>
    <t>其利斷金</t>
  </si>
  <si>
    <t>第二班 - 1200米 - (100-80) - 草地 - "A+3" 賽道 - FRANCK MULLER卓越讓賽</t>
  </si>
  <si>
    <t>第四班 - 1000米 - (60-40) - 草地 - "A+3" 賽道 - PARMIGIANI FLEURIER卓越讓賽</t>
  </si>
  <si>
    <t>怡心聲</t>
  </si>
  <si>
    <t>魅力一丁</t>
  </si>
  <si>
    <t>第四班 - 1400米 - (60-40) - 草地 - "A+3" 賽道 - GRAND SEIKO卓越讓賽</t>
  </si>
  <si>
    <t>遨遊之星</t>
  </si>
  <si>
    <t>第三班 - 1800米 - (80-60) - 草地 - "A+3" 賽道 - H. MOSER &amp; CIE.卓越讓賽</t>
  </si>
  <si>
    <t>三江飛輪</t>
  </si>
  <si>
    <t>精準快車</t>
  </si>
  <si>
    <t>第四班 - 1400米 - (60-40) - 草地 - "A+3" 賽道 - GIRARD-PERREGAUX卓越讓賽</t>
  </si>
  <si>
    <t>是必飛飛</t>
  </si>
  <si>
    <t>二級賽 - 1600米 - 草地 - "A+3" 賽道 - 東方表行沙田錦標（讓賽）</t>
  </si>
  <si>
    <t>飛輪閃耀</t>
  </si>
  <si>
    <t>玖寶</t>
  </si>
  <si>
    <t>第三班 - 1400米 - (80-60) - 草地 - "A+3" 賽道 - IWC SCHAFFHAUSEN卓越讓賽</t>
  </si>
  <si>
    <t>添濼意</t>
  </si>
  <si>
    <t>仁仁之寶</t>
  </si>
  <si>
    <t>第三班 - 1200米 - (80-60) - 草地 - "A+3" 賽道 - 瑞士表行卓越讓賽</t>
  </si>
  <si>
    <t>包裝必勝</t>
  </si>
  <si>
    <t>2022/10/19</t>
  </si>
  <si>
    <t>第四班 - 1650米 - (60-40) - 草地 - "B" 賽道 - 馬力讓賽</t>
  </si>
  <si>
    <t>赤火驍龍</t>
  </si>
  <si>
    <t>好運寶寶</t>
  </si>
  <si>
    <t>精彩非凡</t>
  </si>
  <si>
    <t>第四班 - 1200米 - (60-40) - 草地 - "B" 賽道 - 快捷讓賽</t>
  </si>
  <si>
    <t>辣得驕</t>
  </si>
  <si>
    <t>第四班 - 1000米 - (60-40) - 草地 - "B" 賽道 - 飛行讓賽</t>
  </si>
  <si>
    <t>福滿寶</t>
  </si>
  <si>
    <t>友港友笑</t>
  </si>
  <si>
    <t>精明勇駿</t>
  </si>
  <si>
    <t>協奏曲</t>
  </si>
  <si>
    <t>第三班 - 1200米 - (80-60) - 草地 - "B" 賽道 - 浪琴錦標（讓賽）</t>
  </si>
  <si>
    <t>增有</t>
  </si>
  <si>
    <t>第三班 - 1650米 - (80-60) - 草地 - "B" 賽道 - 競賽精神讓賽</t>
  </si>
  <si>
    <t>確妙星</t>
  </si>
  <si>
    <t>自力更生</t>
  </si>
  <si>
    <t>第三班 - 1200米 - (80-60) - 草地 - "B" 賽道 - 風馳讓賽</t>
  </si>
  <si>
    <t>多利神駒</t>
  </si>
  <si>
    <t>2022/10/23</t>
  </si>
  <si>
    <t>第五班 - 1400米 - (40-0) - 草地 - "B+2" 賽道 - 啄木鳥讓賽</t>
  </si>
  <si>
    <t>影疾</t>
  </si>
  <si>
    <t>第四班 - 1600米 - (60-40) - 草地 - "B+2" 賽道 - 縫葉鶯讓賽</t>
  </si>
  <si>
    <t>安力寶</t>
  </si>
  <si>
    <t>巴基之友</t>
  </si>
  <si>
    <t>第四班 - 1400米 - (60-40) - 草地 - "B+2" 賽道 - 燕子讓賽</t>
  </si>
  <si>
    <t>鹿鼎記</t>
  </si>
  <si>
    <t>第四班 - 1200米 - (60-40) - 草地 - "B+2" 賽道 - 太陽鳥讓賽</t>
  </si>
  <si>
    <t>發財好市</t>
  </si>
  <si>
    <t>新力高升</t>
  </si>
  <si>
    <t>第三班 - 1000米 - (80-60) - 草地 - "B+2" 賽道 - 雲雀讓賽</t>
  </si>
  <si>
    <t>巴閉哥</t>
  </si>
  <si>
    <t>精彩勇士</t>
  </si>
  <si>
    <t>第三班 - 1600米 - (80-60) - 草地 - "B+2" 賽道 - 伯勞讓賽</t>
  </si>
  <si>
    <t>綫路之星</t>
  </si>
  <si>
    <t>醉眼光</t>
  </si>
  <si>
    <t>快搏</t>
  </si>
  <si>
    <t>第二班 - 1800米 - (100-80) - 草地 - "B+2" 賽道 - 畫眉讓賽</t>
  </si>
  <si>
    <t>健康快駒</t>
  </si>
  <si>
    <t>二級賽 - 1200米 - 草地 - "B+2" 賽道 - 精英碗（讓賽）</t>
  </si>
  <si>
    <t>福逸</t>
  </si>
  <si>
    <t>第三班 - 1200米 - (80-60) - 草地 - "B+2" 賽道 - 喜鵲讓賽</t>
  </si>
  <si>
    <t>勁才</t>
  </si>
  <si>
    <t>白鷺高超</t>
  </si>
  <si>
    <t>第二班 - 1400米 - (100-80) - 草地 - "B+2" 賽道 - 杜鵑讓賽</t>
  </si>
  <si>
    <t>包裝智威</t>
  </si>
  <si>
    <t>喜旺駒</t>
  </si>
  <si>
    <t>北極光</t>
  </si>
  <si>
    <t>2022/10/26</t>
  </si>
  <si>
    <t>第五班 - 1200米 - (40-0) - 全天候跑道 - 眾安讓賽</t>
  </si>
  <si>
    <t>鑽飾翱翔</t>
  </si>
  <si>
    <t>育成精彩</t>
  </si>
  <si>
    <t>倍增勝數</t>
  </si>
  <si>
    <t>第五班 - 1800米 - (40-0) - 全天候跑道 - 海壩讓賽</t>
  </si>
  <si>
    <t>慶萬家</t>
  </si>
  <si>
    <t>澳華威威</t>
  </si>
  <si>
    <t>玉樹臨風</t>
  </si>
  <si>
    <t>第二班 - 1650米 - (105-80) - 全天候跑道 - 國瑞讓賽</t>
  </si>
  <si>
    <t>黃金甲</t>
  </si>
  <si>
    <t>好好心得</t>
  </si>
  <si>
    <t>無心睡眠</t>
  </si>
  <si>
    <t>第四班 - 1200米 - (60-40) - 全天候跑道 - 沙咀讓賽</t>
  </si>
  <si>
    <t>為您鍾情</t>
  </si>
  <si>
    <t>顏色王子</t>
  </si>
  <si>
    <t>第四班 - 1200米 - (60-40) - 全天候跑道 - 荃灣新市鎮六十週年紀念盃（讓賽）</t>
  </si>
  <si>
    <t>年少有威</t>
  </si>
  <si>
    <t>第四班 - 1650米 - (60-40) - 全天候跑道 - 大河讓賽</t>
  </si>
  <si>
    <t>愛馬劍</t>
  </si>
  <si>
    <t>第三班 - 1200米 - (80-60) - 全天候跑道 - 荃富讓賽</t>
  </si>
  <si>
    <t>牛皇頭</t>
  </si>
  <si>
    <t>紅運大師</t>
  </si>
  <si>
    <t>第三班 - 1650米 - (80-60) - 全天候跑道 - 楊屋讓賽</t>
  </si>
  <si>
    <t>怪獸奇兵</t>
  </si>
  <si>
    <t>幸運傳奇</t>
  </si>
  <si>
    <t>2022/10/30</t>
  </si>
  <si>
    <t>第五班 - 1650米 - (40-0) - 草地 - "C" 賽道 - 潮州讓賽</t>
  </si>
  <si>
    <t>福星高照</t>
  </si>
  <si>
    <t>第四班 - 1200米 - (60-40) - 草地 - "C" 賽道 - 東莞讓賽</t>
  </si>
  <si>
    <t>第四班 - 1800米 - (60-40) - 草地 - "C" 賽道 - 廣東讓賽盃（讓賽）</t>
  </si>
  <si>
    <t>悅風雲</t>
  </si>
  <si>
    <t>特醒</t>
  </si>
  <si>
    <t>全才</t>
  </si>
  <si>
    <t>第四班 - 1650米 - (60-40) - 草地 - "C" 賽道 - 佛山讓賽</t>
  </si>
  <si>
    <t>都靈勇士</t>
  </si>
  <si>
    <t>又享耆成</t>
  </si>
  <si>
    <t>第四班 - 1000米 - (60-40) - 草地 - "C" 賽道 - 惠州讓賽</t>
  </si>
  <si>
    <t>電子彩虹</t>
  </si>
  <si>
    <t>超額認購</t>
  </si>
  <si>
    <t>第三班 - 2200米 - (80-60) - 草地 - "C" 賽道 - 深圳讓賽</t>
  </si>
  <si>
    <t>驚喜</t>
  </si>
  <si>
    <t>第三班 - 1650米 - (80-60) - 草地 - "C" 賽道 - 肇慶讓賽</t>
  </si>
  <si>
    <t>赤馬雄風</t>
  </si>
  <si>
    <t>二雋</t>
  </si>
  <si>
    <t>第二班 - 1200米 - (100-80) - 草地 - "C" 賽道 - 廣州讓賽</t>
  </si>
  <si>
    <t>駿馬風采</t>
  </si>
  <si>
    <t>齊齊友福</t>
  </si>
  <si>
    <t>第三班 - 1200米 - (80-60) - 草地 - "C" 賽道 - 珠海讓賽</t>
  </si>
  <si>
    <t>綠茵神駒</t>
  </si>
  <si>
    <t>2022/11/06</t>
  </si>
  <si>
    <t>第五班 - 1200米 - (40-0) - 草地 - "C+3" 賽道 - L'OREAL PARIS讓賽</t>
  </si>
  <si>
    <t>醒目勇駒</t>
  </si>
  <si>
    <t>美滿將來</t>
  </si>
  <si>
    <t>劍在九天</t>
  </si>
  <si>
    <t>第四班 - 1200米 - (60-40) - 草地 - "C+3" 賽道 - GRACE ONE讓賽</t>
  </si>
  <si>
    <t>喜悅精靈</t>
  </si>
  <si>
    <t>第四班 - 1000米 - (60-40) - 草地 - "C+3" 賽道 - KATE TOKYO讓賽</t>
  </si>
  <si>
    <t>水晶酒杯</t>
  </si>
  <si>
    <t>九秒九</t>
  </si>
  <si>
    <t>第四班 - 1400米 - (60-40) - 草地 - "C+3" 賽道 - CANMAKE TOKYO讓賽</t>
  </si>
  <si>
    <t>競駿翩翩</t>
  </si>
  <si>
    <t>晴王</t>
  </si>
  <si>
    <t>星洲駿馬</t>
  </si>
  <si>
    <t>第三班 - 1400米 - (80-60) - 草地 - "C+3" 賽道 - ELEANOR讓賽</t>
  </si>
  <si>
    <t>第四班 - 1600米 - (60-40) - 草地 - "C+3" 賽道 - AHAVA讓賽</t>
  </si>
  <si>
    <t>興高采烈</t>
  </si>
  <si>
    <t>威之星</t>
  </si>
  <si>
    <t>三級賽 - 1800米 - 草地 - "C+3" 賽道 - 莎莎婦女銀袋（讓賽）</t>
  </si>
  <si>
    <t>美麗同享</t>
  </si>
  <si>
    <t>多巴先生</t>
  </si>
  <si>
    <t>第三班 - 1400米 - (80-60) - 草地 - "C+3" 賽道 - SUISSE PROGRAMME讓賽</t>
  </si>
  <si>
    <t>大勢至富</t>
  </si>
  <si>
    <t>第三班 - 1200米 - (80-60) - 草地 - "C+3" 賽道 - 瑞斯美讓賽</t>
  </si>
  <si>
    <t>第二班 - 1600米 - (90-70) - 草地 - "C+3" 賽道 - 霓淨思讓賽</t>
  </si>
  <si>
    <t>美麗宇宙</t>
  </si>
  <si>
    <t>瑪瑙</t>
  </si>
  <si>
    <t>2022/11/09</t>
  </si>
  <si>
    <t>第五班 - 1650米 - (40-0) - 草地 - "A" 賽道 - 般咸讓賽</t>
  </si>
  <si>
    <t>謎語</t>
  </si>
  <si>
    <t>第四班 - 1650米 - (60-40) - 草地 - "A" 賽道 - 必列者士讓賽</t>
  </si>
  <si>
    <t>彩虹之光</t>
  </si>
  <si>
    <t>合夥年代</t>
  </si>
  <si>
    <t>皇者驕傲</t>
  </si>
  <si>
    <t>包裝大聖</t>
  </si>
  <si>
    <t>第四班 - 1200米 - (60-40) - 草地 - "A" 賽道 - 普慶讓賽</t>
  </si>
  <si>
    <t>健康心靈</t>
  </si>
  <si>
    <t>第四班 - 1000米 - (60-40) - 草地 - "A" 賽道 - 東華三院挑戰盃（讓賽）</t>
  </si>
  <si>
    <t>陸知</t>
  </si>
  <si>
    <t>第三班 - 1800米 - (80-60) - 草地 - "A" 賽道 - 普義讓賽</t>
  </si>
  <si>
    <t>多多勇駒</t>
  </si>
  <si>
    <t>安帥</t>
  </si>
  <si>
    <t>皇寶</t>
  </si>
  <si>
    <t>第二班 - 1000米 - (100-80) - 草地 - "A" 賽道 - 普仁讓賽</t>
  </si>
  <si>
    <t>狀元及第</t>
  </si>
  <si>
    <t>心之行</t>
  </si>
  <si>
    <t>第三班 - 1000米 - (80-60) - 草地 - "A" 賽道 - 西摩讓賽</t>
  </si>
  <si>
    <t>飛凡</t>
  </si>
  <si>
    <t>第三班 - 1200米 - (80-60) - 草地 - "A" 賽道 - 太平山讓賽</t>
  </si>
  <si>
    <t>自然輝煌</t>
  </si>
  <si>
    <t>泉龍駒</t>
  </si>
  <si>
    <t>2022/11/12</t>
  </si>
  <si>
    <t>第四班（條件限制） - 1200米 - (60-40) - 草地 - "A+3" 賽道 - PANASHOP樂聲牌專門店讓賽</t>
  </si>
  <si>
    <t>八駿巨昇</t>
  </si>
  <si>
    <t>雲行駿起</t>
  </si>
  <si>
    <t>萬事快</t>
  </si>
  <si>
    <t>第五班 - 2000米 - (40-0) - 草地 - "A+3" 賽道 - PANASONIC四季寶讓賽</t>
  </si>
  <si>
    <t>賞心星</t>
  </si>
  <si>
    <t>彪形遨漢</t>
  </si>
  <si>
    <t>第四班 - 1200米 - (60-40) - 草地 - "A+3" 賽道 - PANASONIC ZIAINO空間淨化機讓賽</t>
  </si>
  <si>
    <t>吉龍</t>
  </si>
  <si>
    <t>金鼓齊昇</t>
  </si>
  <si>
    <t>鑽飛龍</t>
  </si>
  <si>
    <t>第四班 - 1650米 - (60-40) - 全天候跑道 - PANASONIC日本廚櫃讓賽</t>
  </si>
  <si>
    <t>日就月將</t>
  </si>
  <si>
    <t>紅粉豐彩</t>
  </si>
  <si>
    <t>第三班 - 1000米 - (80-60) - 草地 - "A+3" 賽道 - PANASONIC「護目佳」檯燈讓賽</t>
  </si>
  <si>
    <t>竣誠寶驅</t>
  </si>
  <si>
    <t>第四班 - 1400米 - (60-40) - 草地 - "A+3" 賽道 - PANASONIC金蛋飯煲讓賽</t>
  </si>
  <si>
    <t>領航傳祺</t>
  </si>
  <si>
    <t>第一班 - 1400米 - (110-85) - 草地 - "A+3" 賽道 - 樂聲盃（讓賽）</t>
  </si>
  <si>
    <t>風火戰駒</t>
  </si>
  <si>
    <t>第三班 - 1650米 - (80-60) - 全天候跑道 - PANASONIC MINI ICE冷藏櫃讓賽</t>
  </si>
  <si>
    <t>麥利奧</t>
  </si>
  <si>
    <t>第三班 - 1200米 - (80-60) - 草地 - "A+3" 賽道 - PANASONIC IH電磁爐讓賽</t>
  </si>
  <si>
    <t>大才</t>
  </si>
  <si>
    <t>以戰得勝</t>
  </si>
  <si>
    <t>第三班 - 1400米 - (80-60) - 草地 - "A+3" 賽道 - PANASONIC NANOE X浴室寶讓賽</t>
  </si>
  <si>
    <t>遨遊氣泡</t>
  </si>
  <si>
    <t>2022/11/16</t>
  </si>
  <si>
    <t>第五班 - 1200米 - (40-0) - 草地 - "B" 賽道 - 福島讓賽</t>
  </si>
  <si>
    <t>歡樂好友</t>
  </si>
  <si>
    <t>陽明冠爵</t>
  </si>
  <si>
    <t>小玩家</t>
  </si>
  <si>
    <t>第四班 - 1200米 - (60-40) - 草地 - "B" 賽道 - 中山讓賽</t>
  </si>
  <si>
    <t>風繼續吹</t>
  </si>
  <si>
    <t>功夫茶</t>
  </si>
  <si>
    <t>第四班 - 1800米 - (60-40) - 草地 - "B" 賽道 - 中京讓賽</t>
  </si>
  <si>
    <t>駿寶</t>
  </si>
  <si>
    <t>上校</t>
  </si>
  <si>
    <t>嫡愛心</t>
  </si>
  <si>
    <t>第三班 - 1200米 - (80-60) - 草地 - "B" 賽道 - 日本中央競馬會錦標（讓賽）</t>
  </si>
  <si>
    <t>金爵士</t>
  </si>
  <si>
    <t>第三班 - 1200米 - (80-60) - 草地 - "B" 賽道 - 京都讓賽</t>
  </si>
  <si>
    <t>第二班 - 1650米 - (100-80) - 草地 - "B" 賽道 - 東京讓賽</t>
  </si>
  <si>
    <t>包裝大獎</t>
  </si>
  <si>
    <t>第三班 - 1650米 - (80-60) - 草地 - "B" 賽道 - 阪神讓賽</t>
  </si>
  <si>
    <t>又龍串鳳</t>
  </si>
  <si>
    <t>飛馬將軍</t>
  </si>
  <si>
    <t>2022/11/20</t>
  </si>
  <si>
    <t>第三班 - 2000米 - (80-60) - 草地 - "B+2" 賽道 - 中銀香港跨境服務讓賽</t>
  </si>
  <si>
    <t>勁駒</t>
  </si>
  <si>
    <t>第四班 - 1200米 - (60-40) - 草地 - "B+2" 賽道 - 中銀香港中小企理財讓賽</t>
  </si>
  <si>
    <t>步大威猛</t>
  </si>
  <si>
    <t>巴米高</t>
  </si>
  <si>
    <t>勝利才子</t>
  </si>
  <si>
    <t>第二班 - 1800米 - (100-80) - 草地 - "B+2" 賽道 - 中銀人壽讓賽</t>
  </si>
  <si>
    <t>麥道朗</t>
  </si>
  <si>
    <t>勤德兼備</t>
  </si>
  <si>
    <t>第四班 - 1400米 - (60-40) - 草地 - "B+2" 賽道 - 中銀香港資產管理讓賽</t>
  </si>
  <si>
    <t>綫路神驊</t>
  </si>
  <si>
    <t>精彩生活</t>
  </si>
  <si>
    <t>佐治勇駒</t>
  </si>
  <si>
    <t>布文</t>
  </si>
  <si>
    <t>第三班 - 1200米 - (80-60) - 草地 - "B+2" 賽道 - 中銀香港中銀理財讓賽</t>
  </si>
  <si>
    <t>金馳</t>
  </si>
  <si>
    <t>二級賽 - 1200米 - 草地 - "B+2" 賽道 - 中銀香港私人銀行馬會短途錦標</t>
  </si>
  <si>
    <t>錶之未來</t>
  </si>
  <si>
    <t>二級賽 - 1600米 - 草地 - "B+2" 賽道 - 中銀香港私人財富馬會一哩錦標</t>
  </si>
  <si>
    <t>金鎗六十</t>
  </si>
  <si>
    <t>夏威夷</t>
  </si>
  <si>
    <t>二級賽 - 2000米 - 草地 - "B+2" 賽道 - 中銀香港馬會盃</t>
  </si>
  <si>
    <t>浪漫勇士</t>
  </si>
  <si>
    <t>第二班 - 1200米 - (100-80) - 草地 - "B+2" 賽道 - 中銀信用卡讓賽</t>
  </si>
  <si>
    <t>第三班 - 1400米 - (80-60) - 草地 - "B+2" 賽道 - 中銀香港BOC PAY讓賽</t>
  </si>
  <si>
    <t>大紅袍</t>
  </si>
  <si>
    <t>黑桃火箭</t>
  </si>
  <si>
    <t>薛恩</t>
  </si>
  <si>
    <t>2022/11/23</t>
  </si>
  <si>
    <t>第四班 - 1000米 - (60-40) - 草地 - "C" 賽道 - 藍田讓賽</t>
  </si>
  <si>
    <t>電路七號</t>
  </si>
  <si>
    <t>第五班 - 1650米 - (40-0) - 草地 - "C" 賽道 - 秀茂坪讓賽</t>
  </si>
  <si>
    <t>精算其然</t>
  </si>
  <si>
    <t>華美福星</t>
  </si>
  <si>
    <t>第四班 - 1650米 - (60-40) - 草地 - "C" 賽道 - 牛頭角讓賽</t>
  </si>
  <si>
    <t>紅磚勇士</t>
  </si>
  <si>
    <t>但求快活</t>
  </si>
  <si>
    <t>金發銀發</t>
  </si>
  <si>
    <t>第三班 - 1200米 - (80-60) - 草地 - "C" 賽道 - 九龍灣讓賽</t>
  </si>
  <si>
    <t>威威鬥士</t>
  </si>
  <si>
    <t>第四班 - 1200米 - (60-40) - 草地 - "C" 賽道 - 牛池灣讓賽</t>
  </si>
  <si>
    <t>雪勇神駒</t>
  </si>
  <si>
    <t>第三班 - 1650米 - (80-60) - 草地 - "C" 賽道 - 觀塘讓賽</t>
  </si>
  <si>
    <t>駿馬快車</t>
  </si>
  <si>
    <t>2022/11/27</t>
  </si>
  <si>
    <t>第四班 - 1000米 - (60-40) - 草地 - "C" 賽道 - 其士鋁工程讓賽</t>
  </si>
  <si>
    <t>英雄豪傑</t>
  </si>
  <si>
    <t>心想事成</t>
  </si>
  <si>
    <t>第五班 - 1400米 - (40-0) - 草地 - "C" 賽道 - 其士建材工程讓賽</t>
  </si>
  <si>
    <t>第四班 - 1200米 - (60-40) - 全天候跑道 - 其士汽車代理讓賽</t>
  </si>
  <si>
    <t>喜蓮慧星</t>
  </si>
  <si>
    <t>第四班 - 1600米 - (60-40) - 草地 - "C" 賽道 - 其士冷倉物流讓賽</t>
  </si>
  <si>
    <t>志友盈</t>
  </si>
  <si>
    <t>第三班 - 1200米 - (80-60) - 全天候跑道 - 其士建築讓賽</t>
  </si>
  <si>
    <t>第四班 - 1400米 - (60-40) - 草地 - "C" 賽道 - 其士機電工程讓賽</t>
  </si>
  <si>
    <t>星際精英</t>
  </si>
  <si>
    <t>第一班 - 1600米 - (110-85) - 草地 - "C" 賽道 - 其士盃（讓賽）</t>
  </si>
  <si>
    <t>第三班 - 1600米 - (80-60) - 草地 - "C" 賽道 - 其士企業數碼方案讓賽</t>
  </si>
  <si>
    <t>金發盛世</t>
  </si>
  <si>
    <t>第三班 - 1200米 - (80-60) - 草地 - "C" 賽道 - 其士環保工程讓賽</t>
  </si>
  <si>
    <t>步履如風</t>
  </si>
  <si>
    <t>紅楓勝景</t>
  </si>
  <si>
    <t>第二班 - 1400米 - (95-75) - 草地 - "C" 賽道 - 其士保健護理投資讓賽</t>
  </si>
  <si>
    <t>知道必勝</t>
  </si>
  <si>
    <t>2022/11/30</t>
  </si>
  <si>
    <t>第五班 - 1000米 - (40-0) - 草地 - "C+3" 賽道 - 貝拉休斯頓讓賽</t>
  </si>
  <si>
    <t>創福威</t>
  </si>
  <si>
    <t>嘭嘭聲</t>
  </si>
  <si>
    <t>第四班 - 1200米 - (60-40) - 草地 - "C+3" 賽道 - 伊布羅克斯讓賽</t>
  </si>
  <si>
    <t>高明駿將</t>
  </si>
  <si>
    <t>好玩奇兵</t>
  </si>
  <si>
    <t>第四班 - 2200米 - (60-35) - 草地 - "C+3" 賽道 - 帕克希德讓賽</t>
  </si>
  <si>
    <t>奇妙年華</t>
  </si>
  <si>
    <t>第五班 - 1800米 - (40-0) - 草地 - "C+3" 賽道 - 皇后公園讓賽</t>
  </si>
  <si>
    <t>躡景追飛</t>
  </si>
  <si>
    <t>獵狐者威</t>
  </si>
  <si>
    <t>馬主雄風</t>
  </si>
  <si>
    <t>樂加福</t>
  </si>
  <si>
    <t>第三班 - 1000米 - (80-60) - 草地 - "C+3" 賽道 - 聖安度挑戰碟（讓賽）</t>
  </si>
  <si>
    <t>加州得力</t>
  </si>
  <si>
    <t>第二班 - 1200米 - (100-80) - 草地 - "C+3" 賽道 - 格拉斯哥讓賽</t>
  </si>
  <si>
    <t>第三班 - 1800米 - (80-60) - 草地 - "C+3" 賽道 - 斯凱島讓賽</t>
  </si>
  <si>
    <t>天池怪俠</t>
  </si>
  <si>
    <t>2022/12/04</t>
  </si>
  <si>
    <t>第五班 - 1200米 - (40-0) - 全天候跑道 - 亞士厘讓賽</t>
  </si>
  <si>
    <t>金津一號</t>
  </si>
  <si>
    <t>電訊飛彈</t>
  </si>
  <si>
    <t>第五班 - 1650米 - (40-0) - 全天候跑道 - 金馬倫讓賽</t>
  </si>
  <si>
    <t>日日靚</t>
  </si>
  <si>
    <t>緣份</t>
  </si>
  <si>
    <t>第四班 - 1200米 - (60-40) - 草地 - "C+3" 賽道 - 加拿分讓賽</t>
  </si>
  <si>
    <t>同有友</t>
  </si>
  <si>
    <t>都柏名駒</t>
  </si>
  <si>
    <t>第四班 - 1200米 - (60-40) - 全天候跑道 - 漢口讓賽</t>
  </si>
  <si>
    <t>冰雪奇遇</t>
  </si>
  <si>
    <t>萬市之光</t>
  </si>
  <si>
    <t>第四班 - 1800米 - (60-40) - 全天候跑道 - 中間讓賽</t>
  </si>
  <si>
    <t>雙天至尊</t>
  </si>
  <si>
    <t>第三班 - 1000米 - (80-60) - 草地 - "C+3" 賽道 - 半島金禧挑戰盃（讓賽）</t>
  </si>
  <si>
    <t>電氣騎士</t>
  </si>
  <si>
    <t>第三班 - 1650米 - (80-60) - 全天候跑道 - 堪富利士讓賽</t>
  </si>
  <si>
    <t>王炸</t>
  </si>
  <si>
    <t>第四班 - 1400米 - (60-40) - 草地 - "C+3" 賽道 - 麼地讓賽</t>
  </si>
  <si>
    <t>喜報</t>
  </si>
  <si>
    <t>第三班 - 1400米 - (80-60) - 草地 - "C+3" 賽道 - 彌敦讓賽</t>
  </si>
  <si>
    <t>加州紅森</t>
  </si>
  <si>
    <t>第二班 - 1200米 - (105-80) - 全天候跑道 - 梳士巴利讓賽</t>
  </si>
  <si>
    <t>2022/12/07</t>
  </si>
  <si>
    <t>第四班 - 1650米 - (60-40) - 草地 - "A" 賽道 - 澳洲讓賽</t>
  </si>
  <si>
    <t>成才</t>
  </si>
  <si>
    <t>勇進齊心</t>
  </si>
  <si>
    <t>第五班 - 1650米 - (40-0) - 草地 - "A" 賽道 - 法國讓賽</t>
  </si>
  <si>
    <t>莫雅</t>
  </si>
  <si>
    <t>金碧科</t>
  </si>
  <si>
    <t>第五班 - 1200米 - (40-0) - 草地 - "A" 賽道 - 日本讓賽</t>
  </si>
  <si>
    <t>賈傑美</t>
  </si>
  <si>
    <t>勁弗</t>
  </si>
  <si>
    <t>第四班 - 1000米 - (60-40) - 草地 - "A" 賽道 - 浪琴國際騎師錦標賽（讓賽）－第一關</t>
  </si>
  <si>
    <t>快一步</t>
  </si>
  <si>
    <t>富高八斗</t>
  </si>
  <si>
    <t>第四班 - 1650米 - (60-40) - 草地 - "A" 賽道 - 浪琴國際騎師錦標賽（讓賽）－第二關</t>
  </si>
  <si>
    <t>逍遙駒</t>
  </si>
  <si>
    <t>第四班 - 1200米 - (60-40) - 草地 - "A" 賽道 - 紐西蘭讓賽</t>
  </si>
  <si>
    <t>雅典武士</t>
  </si>
  <si>
    <t>美麗攻略</t>
  </si>
  <si>
    <t>第三班 - 1650米 - (80-60) - 草地 - "A" 賽道 - 浪琴國際騎師錦標賽（讓賽）－第三關</t>
  </si>
  <si>
    <t>馬昆</t>
  </si>
  <si>
    <t>第三班 - 1200米 - (80-60) - 草地 - "A" 賽道 - 浪琴國際騎師錦標賽（讓賽）－第四關</t>
  </si>
  <si>
    <t>紅運帝王</t>
  </si>
  <si>
    <t>杜苑欣</t>
  </si>
  <si>
    <t>第二班 - 1800米 - (100-80) - 草地 - "A" 賽道 - 英國讓賽</t>
  </si>
  <si>
    <t>2022/12/11</t>
  </si>
  <si>
    <t>第四班 - 1400米 - (60-40) - 草地 - "A" 賽道 - 美麗傳承讓賽</t>
  </si>
  <si>
    <t>第四班 - 1200米 - (60-40) - 草地 - "A" 賽道 - 飛快龍讓賽</t>
  </si>
  <si>
    <t>李慕華</t>
  </si>
  <si>
    <t>第三班 - 1200米 - (80-60) - 草地 - "A" 賽道 - 龍王讓賽</t>
  </si>
  <si>
    <t>十二馬</t>
  </si>
  <si>
    <t>一級賽 - 2400米 - 草地 - "A" 賽道 - 浪琴香港瓶</t>
  </si>
  <si>
    <t>瑪蓮必勝</t>
  </si>
  <si>
    <t>連達文</t>
  </si>
  <si>
    <t>植物科研</t>
  </si>
  <si>
    <t>布宜學</t>
  </si>
  <si>
    <t>耀滿瓶</t>
  </si>
  <si>
    <t>一級賽 - 1200米 - 草地 - "A" 賽道 - 浪琴香港短途錦標</t>
  </si>
  <si>
    <t>好眼光</t>
  </si>
  <si>
    <t>第三班 - 1800米 - (80-55) - 草地 - "A" 賽道 - 雞尾酒讓賽</t>
  </si>
  <si>
    <t>信心之選</t>
  </si>
  <si>
    <t>龍船狀元</t>
  </si>
  <si>
    <t>一級賽 - 1600米 - 草地 - "A" 賽道 - 浪琴香港一哩錦標</t>
  </si>
  <si>
    <t>指數定律</t>
  </si>
  <si>
    <t>一級賽 - 2000米 - 草地 - "A" 賽道 - 浪琴香港盃</t>
  </si>
  <si>
    <t>野田小子</t>
  </si>
  <si>
    <t>北村友一</t>
  </si>
  <si>
    <t>第三班 - 1400米 - (80-60) - 草地 - "A" 賽道 - 滿樂時讓賽</t>
  </si>
  <si>
    <t>第二班 - 1400米 - (105-80) - 草地 - "A" 賽道 - 高地之舞讓賽</t>
  </si>
  <si>
    <t>美麗在線</t>
  </si>
  <si>
    <t>2022/12/14</t>
  </si>
  <si>
    <t>第五班 - 2200米 - (40-0) - 草地 - "B" 賽道 - 軍艦鳥讓賽</t>
  </si>
  <si>
    <t>管之友</t>
  </si>
  <si>
    <t>帥男</t>
  </si>
  <si>
    <t>第五班 - 1650米 - (40-0) - 草地 - "B" 賽道 - 相思鳥讓賽</t>
  </si>
  <si>
    <t>盈嘉輝</t>
  </si>
  <si>
    <t>美麗新星</t>
  </si>
  <si>
    <t>第四班 - 1200米 - (60-40) - 草地 - "B" 賽道 - 信天翁讓賽</t>
  </si>
  <si>
    <t>凌厲</t>
  </si>
  <si>
    <t>砂漿金剛</t>
  </si>
  <si>
    <t>第四班 - 1200米 - (60-40) - 草地 - "B" 賽道 - 香港高爾夫球會百週年紀念盃（讓賽）</t>
  </si>
  <si>
    <t>皇帝英明</t>
  </si>
  <si>
    <t>第四班 - 1800米 - (60-40) - 草地 - "B" 賽道 - 夜鷹讓賽</t>
  </si>
  <si>
    <t>第三班 - 1000米 - (80-60) - 草地 - "B" 賽道 - 知更鳥讓賽</t>
  </si>
  <si>
    <t>華麗活力</t>
  </si>
  <si>
    <t>第三班 - 1650米 - (80-60) - 草地 - "B" 賽道 - 沙燕讓賽</t>
  </si>
  <si>
    <t>大力猴王</t>
  </si>
  <si>
    <t>第三班 - 1200米 - (80-60) - 草地 - "B" 賽道 - 燕鷗讓賽</t>
  </si>
  <si>
    <t>2022/12/18</t>
  </si>
  <si>
    <t>第五班 - 1400米 - (40-0) - 草地 - "C+3" 賽道 - 六福珠寶HEXICON讓賽</t>
  </si>
  <si>
    <t>勇敢動力</t>
  </si>
  <si>
    <t>合夥贛勁</t>
  </si>
  <si>
    <t>第四班 - 1200米 - (60-40) - 草地 - "C+3" 賽道 - 六福珠寶婚嫁系列讓賽</t>
  </si>
  <si>
    <t>超威力</t>
  </si>
  <si>
    <t>智勝龍</t>
  </si>
  <si>
    <t>第四班 - 1000米 - (60-40) - 草地 - "C+3" 賽道 - 六福珠寶DIAPURE讓賽</t>
  </si>
  <si>
    <t>你知我拼</t>
  </si>
  <si>
    <t>飛躍凱旋</t>
  </si>
  <si>
    <t>東方精神</t>
  </si>
  <si>
    <t>第四班 - 1400米 - (60-40) - 草地 - "C+3" 賽道 - 六福珠寶愛很美系列讓賽</t>
  </si>
  <si>
    <t>鎂之妙</t>
  </si>
  <si>
    <t>第四班 - 1600米 - (60-40) - 草地 - "C+3" 賽道 - 六福珠寶GOLDSTYLE讓賽</t>
  </si>
  <si>
    <t>翔龍再現</t>
  </si>
  <si>
    <t>元朗之星</t>
  </si>
  <si>
    <t>第三班 - 1200米 - (80-60) - 草地 - "C+3" 賽道 - 六福珠寶DEAR Q讓賽</t>
  </si>
  <si>
    <t>川河首駒</t>
  </si>
  <si>
    <t>美麗奔馳</t>
  </si>
  <si>
    <t>魅力寶駒</t>
  </si>
  <si>
    <t>第四班 - 1200米 - (60-40) - 全天候跑道 - 六福珠寶福滿傳家系列讓賽</t>
  </si>
  <si>
    <t>第二班 - 1000米 - (100-80) - 草地 - "C+3" 賽道 - 六福珠寶盃（讓賽）</t>
  </si>
  <si>
    <t>宜春輝煌</t>
  </si>
  <si>
    <t>第三班 - 1200米 - (80-60) - 全天候跑道 - 六福珠寶娉婷系列讓賽</t>
  </si>
  <si>
    <t>閃電</t>
  </si>
  <si>
    <t>八心八箭</t>
  </si>
  <si>
    <t>第三班 - 1600米 - (80-60) - 草地 - "C+3" 賽道 - 六福珠寶囍愛系列讓賽</t>
  </si>
  <si>
    <t>2022/12/21</t>
  </si>
  <si>
    <t>第五班 - 1200米 - (40-0) - 草地 - "C" 賽道 - 水星讓賽</t>
  </si>
  <si>
    <t>合金皇</t>
  </si>
  <si>
    <t>第三班 - 2200米 - (80-60) - 草地 - "C" 賽道 - 金星讓賽</t>
  </si>
  <si>
    <t>自然力量</t>
  </si>
  <si>
    <t>錶之五知</t>
  </si>
  <si>
    <t>第四班 - 1200米 - (60-40) - 草地 - "C" 賽道 - 火星讓賽</t>
  </si>
  <si>
    <t>淺草飛</t>
  </si>
  <si>
    <t>鴻圖巨星</t>
  </si>
  <si>
    <t>第四班 - 1000米 - (60-40) - 草地 - "C" 賽道 - 美國會所挑戰盃（讓賽）</t>
  </si>
  <si>
    <t>至尊高飛</t>
  </si>
  <si>
    <t>第四班 - 1650米 - (60-40) - 草地 - "C" 賽道 - 木星讓賽</t>
  </si>
  <si>
    <t>爆谷</t>
  </si>
  <si>
    <t>第三班 - 1200米 - (80-60) - 草地 - "C" 賽道 - 土星讓賽</t>
  </si>
  <si>
    <t>穿甲鷹</t>
  </si>
  <si>
    <t>金莊令</t>
  </si>
  <si>
    <t>2022/12/24</t>
  </si>
  <si>
    <t>第四班（條件限制） - 1400米 - (60-40) - 草地 - "B" 賽道 - 喇叭花讓賽</t>
  </si>
  <si>
    <t>博愛先鋒</t>
  </si>
  <si>
    <t>快錢</t>
  </si>
  <si>
    <t>第五班 - 1600米 - (40-0) - 草地 - "B" 賽道 - 雪松讓賽</t>
  </si>
  <si>
    <t>開心大師</t>
  </si>
  <si>
    <t>第四班 - 1200米 - (60-40) - 草地 - "B" 賽道 - 歐石楠讓賽</t>
  </si>
  <si>
    <t>揚揚大道</t>
  </si>
  <si>
    <t>第四班 - 1400米 - (60-40) - 草地 - "B" 賽道 - 芙蓉讓賽</t>
  </si>
  <si>
    <t>日日友</t>
  </si>
  <si>
    <t>2022/12/28</t>
  </si>
  <si>
    <t>第五班 - 1800米 - (40-0) - 草地 - "C+3" 賽道 - 黃宜洲讓賽</t>
  </si>
  <si>
    <t>龍船快</t>
  </si>
  <si>
    <t>仲得威</t>
  </si>
  <si>
    <t>生生福運</t>
  </si>
  <si>
    <t>第二班 - 2200米 - (100-75) - 草地 - "C+3" 賽道 - 赤徑讓賽</t>
  </si>
  <si>
    <t>第四班 - 1200米 - (60-40) - 草地 - "C+3" 賽道 - 北潭涌讓賽</t>
  </si>
  <si>
    <t>得意佳作</t>
  </si>
  <si>
    <t>第五班 - 1000米 - (40-0) - 草地 - "C+3" 賽道 - 黃石讓賽</t>
  </si>
  <si>
    <t>第四班 - 1650米 - (60-40) - 草地 - "C+3" 賽道 - 大浪咀讓賽</t>
  </si>
  <si>
    <t>威武勇駒</t>
  </si>
  <si>
    <t>中華英雄</t>
  </si>
  <si>
    <t>小霸王</t>
  </si>
  <si>
    <t>第三班 - 1200米 - (80-60) - 草地 - "C+3" 賽道 - 浪茄讓賽</t>
  </si>
  <si>
    <t>財才</t>
  </si>
  <si>
    <t>加州一寶</t>
  </si>
  <si>
    <t>運高八斗</t>
  </si>
  <si>
    <t>第三班 - 1650米 - (80-60) - 草地 - "C+3" 賽道 - 鹿湖讓賽</t>
  </si>
  <si>
    <t>忠誠駒</t>
  </si>
  <si>
    <t>2023/01/01</t>
  </si>
  <si>
    <t>第五班 - 1400米 - (40-0) - 草地 - "C" 賽道 - 紫杉讓賽</t>
  </si>
  <si>
    <t>飛來勁</t>
  </si>
  <si>
    <t>神舟時代</t>
  </si>
  <si>
    <t>友盈友福</t>
  </si>
  <si>
    <t>運來孖寶</t>
  </si>
  <si>
    <t>第四班 - 1200米 - (60-40) - 草地 - "C" 賽道 - 白楊讓賽</t>
  </si>
  <si>
    <t>卓諾人生</t>
  </si>
  <si>
    <t>旺旺神駒</t>
  </si>
  <si>
    <t>第四班 - 1000米 - (60-40) - 草地 - "C" 賽道 - 棕櫚讓賽</t>
  </si>
  <si>
    <t>烈火駿馬</t>
  </si>
  <si>
    <t>營造創科</t>
  </si>
  <si>
    <t>第四班 - 1600米 - (60-40) - 草地 - "C" 賽道 - 楊柳讓賽</t>
  </si>
  <si>
    <t>錶之將來</t>
  </si>
  <si>
    <t>勤德威力</t>
  </si>
  <si>
    <t>傲龍駒</t>
  </si>
  <si>
    <t>第二班 - 1200米 - (100-80) - 草地 - "C" 賽道 - 櫻桃讓賽</t>
  </si>
  <si>
    <t>嘉應精英</t>
  </si>
  <si>
    <t>三級賽 - 1400米 - 草地 - "C" 賽道 - 華商會挑戰盃（讓賽）</t>
  </si>
  <si>
    <t>第三班 - 1200米 - (80-60) - 草地 - "C" 賽道 - 紅棉讓賽</t>
  </si>
  <si>
    <t>朗朗乾坤</t>
  </si>
  <si>
    <t>啱啱好</t>
  </si>
  <si>
    <t>第三班 - 1000米 - (80-60) - 草地 - "C" 賽道 - 細葉榕讓賽</t>
  </si>
  <si>
    <t>第 11 場</t>
  </si>
  <si>
    <t>第三班 - 1400米 - (80-60) - 草地 - "C" 賽道 - 鳳凰木讓賽</t>
  </si>
  <si>
    <t>平均派彩</t>
  </si>
  <si>
    <t>入Q次數</t>
  </si>
  <si>
    <t>潘頓入Q</t>
  </si>
  <si>
    <t>蘇兆輝入Q</t>
  </si>
  <si>
    <t>何澤堯入Q</t>
  </si>
  <si>
    <t>鍾易禮入Q</t>
  </si>
  <si>
    <t>2023/01/04</t>
  </si>
  <si>
    <t>第五班 - 1650米 - (40-0) - 草地 - "A" 賽道 - 裕民讓賽</t>
  </si>
  <si>
    <t>捷報</t>
  </si>
  <si>
    <t>第五班 - 1200米 - (40-0) - 草地 - "A" 賽道 - 偉業讓賽</t>
  </si>
  <si>
    <t>第四班 - 1650米 - (60-40) - 草地 - "A" 賽道 - 駿業讓賽</t>
  </si>
  <si>
    <t>十八掌</t>
  </si>
  <si>
    <t>超超比</t>
  </si>
  <si>
    <t>祥華孝寬</t>
  </si>
  <si>
    <t>第四班 - 1200米 - (60-40) - 草地 - "A" 賽道 - 物華讓賽</t>
  </si>
  <si>
    <t>正氣青驅</t>
  </si>
  <si>
    <t>盛世名駒</t>
  </si>
  <si>
    <t>有運來</t>
  </si>
  <si>
    <t>第四班 - 1000米 - (60-40) - 草地 - "A" 賽道 - 鴻圖讓賽</t>
  </si>
  <si>
    <t>飛行棋</t>
  </si>
  <si>
    <t>第三班 - 1650米 - (80-60) - 草地 - "A" 賽道 - 開源讓賽</t>
  </si>
  <si>
    <t>美麗滿滿</t>
  </si>
  <si>
    <t>第三班 - 1200米 - (80-60) - 草地 - "A" 賽道 - 協和讓賽</t>
  </si>
  <si>
    <t>2023/01/08</t>
  </si>
  <si>
    <t>第五班 - 1650米 - (40-0) - 全天候跑道 - 筆架山讓賽</t>
  </si>
  <si>
    <t>豐盛多彩</t>
  </si>
  <si>
    <t>第四班 - 1800米 - (60-40) - 草地 - "C+3" 賽道 - 班納山讓賽</t>
  </si>
  <si>
    <t>第一班 - 1650米 - (110-80) - 全天候跑道 - 加路連山讓賽</t>
  </si>
  <si>
    <t>第四班 - 1200米 - (60-40) - 草地 - "C+3" 賽道 - 保良局盃（讓賽）</t>
  </si>
  <si>
    <t>善傳香江</t>
  </si>
  <si>
    <t>二話不說</t>
  </si>
  <si>
    <t>有財有勢</t>
  </si>
  <si>
    <t>第四班 - 1400米 - (60-40) - 草地 - "C+3" 賽道 - 象山讓賽</t>
  </si>
  <si>
    <t>宜春火力</t>
  </si>
  <si>
    <t>一絕</t>
  </si>
  <si>
    <t>第四班 - 1650米 - (60-40) - 全天候跑道 - 鑽石山讓賽</t>
  </si>
  <si>
    <t>美麗喝采</t>
  </si>
  <si>
    <t>樂捉鳥</t>
  </si>
  <si>
    <t>第三班 - 1800米 - (80-60) - 草地 - "C+3" 賽道 - 羌山讓賽</t>
  </si>
  <si>
    <t>知足常樂</t>
  </si>
  <si>
    <t>第三班（條件限制） - 1600米 - (85-60) - 草地 - "C+3" 賽道 - 龍虎山讓賽</t>
  </si>
  <si>
    <t>飛鷹翱翔</t>
  </si>
  <si>
    <t>鐵三角</t>
  </si>
  <si>
    <t>三級賽 - 1000米 - 草地 - "C+3" 賽道 - 洋紫荊短途錦標（讓賽）</t>
  </si>
  <si>
    <t>第三班 - 1400米 - (80-60) - 草地 - "C+3" 賽道 - 慈雲山讓賽</t>
  </si>
  <si>
    <t>開心寶貝</t>
  </si>
  <si>
    <t>佳福駒</t>
  </si>
  <si>
    <t>第三班 - 1200米 - (80-60) - 草地 - "C+3" 賽道 - 田灣山讓賽</t>
  </si>
  <si>
    <t>識贏</t>
  </si>
  <si>
    <t>2023/01/11</t>
  </si>
  <si>
    <t>第四班 - 1200米 - (60-40) - 草地 - "B" 賽道 - 記利佐治讓賽</t>
  </si>
  <si>
    <t>勝神威</t>
  </si>
  <si>
    <t>第五班 - 1800米 - (40-0) - 草地 - "B" 賽道 - 百德新讓賽</t>
  </si>
  <si>
    <t>競技勇士</t>
  </si>
  <si>
    <t>高韻</t>
  </si>
  <si>
    <t>第二班 - 1000米 - (100-80) - 草地 - "B" 賽道 - 景隆讓賽</t>
  </si>
  <si>
    <t>電路十號</t>
  </si>
  <si>
    <t>太陽拍檔</t>
  </si>
  <si>
    <t>第四班 - 1650米 - (60-40) - 草地 - "B" 賽道 - 京士頓讓賽</t>
  </si>
  <si>
    <t>超勁寶寶</t>
  </si>
  <si>
    <t>包裝全承</t>
  </si>
  <si>
    <t>三級賽 - 1800米 - 草地 - "B" 賽道 - 一月盃（讓賽）</t>
  </si>
  <si>
    <t>第三班 - 1650米 - (80-60) - 草地 - "B" 賽道 - 加寧讓賽</t>
  </si>
  <si>
    <t>馬爾代夫</t>
  </si>
  <si>
    <t>第三班 - 1200米 - (80-60) - 草地 - "B" 賽道 - 高士威讓賽</t>
  </si>
  <si>
    <t>2023/01/15</t>
  </si>
  <si>
    <t>第五班 - 1200米 - (40-0) - 草地 - "A" 賽道 - 洪水橋讓賽</t>
  </si>
  <si>
    <t>奮鬥雄才</t>
  </si>
  <si>
    <t>極速之星</t>
  </si>
  <si>
    <t>第五班 - 1400米 - (40-0) - 草地 - "A" 賽道 - 錦田讓賽</t>
  </si>
  <si>
    <t>亞洲力量</t>
  </si>
  <si>
    <t>第四班 - 1200米 - (60-40) - 草地 - "A" 賽道 - 藍地讓賽</t>
  </si>
  <si>
    <t>大千眼界</t>
  </si>
  <si>
    <t>時尚歡欣</t>
  </si>
  <si>
    <t>第四班 - 1400米 - (60-40) - 草地 - "A" 賽道 - 南生圍讓賽</t>
  </si>
  <si>
    <t>健康之星</t>
  </si>
  <si>
    <t>聚風雲</t>
  </si>
  <si>
    <t>第三班 - 1000米 - (80-60) - 草地 - "A" 賽道 - 博愛盃（讓賽）</t>
  </si>
  <si>
    <t>好玩福星</t>
  </si>
  <si>
    <t>第三班 - 1600米 - (80-60) - 草地 - "A" 賽道 - 屏山讓賽</t>
  </si>
  <si>
    <t>越駿歡欣</t>
  </si>
  <si>
    <t>當年情</t>
  </si>
  <si>
    <t>第三班 - 1200米 - (80-60) - 草地 - "A" 賽道 - 大棠讓賽</t>
  </si>
  <si>
    <t>非凡之星</t>
  </si>
  <si>
    <t>肥仔醒醒</t>
  </si>
  <si>
    <t>第二班 - 1400米 - (95-75) - 草地 - "A" 賽道 - 元朗讓賽</t>
  </si>
  <si>
    <t>2023/01/18</t>
  </si>
  <si>
    <t>第五班 - 1650米 - (40-0) - 草地 - "C" 賽道 - 美利讓賽</t>
  </si>
  <si>
    <t>勝出魅力</t>
  </si>
  <si>
    <t>專一</t>
  </si>
  <si>
    <t>第四班 - 2200米 - (60-40) - 草地 - "C" 賽道 - 昃臣讓賽</t>
  </si>
  <si>
    <t>第四班 - 1200米 - (60-40) - 草地 - "C" 賽道 - 會所讓賽</t>
  </si>
  <si>
    <t>國士無雙</t>
  </si>
  <si>
    <t>蟲草之凰</t>
  </si>
  <si>
    <t>第四班 - 1650米 - (60-40) - 草地 - "C" 賽道 - 香港會挑戰盃（讓賽）</t>
  </si>
  <si>
    <t>第三班 - 1650米 - (80-60) - 草地 - "C" 賽道 - 干諾讓賽</t>
  </si>
  <si>
    <t>馬梟雄</t>
  </si>
  <si>
    <t>第三班 - 1000米 - (80-60) - 草地 - "C" 賽道 - 遮打讓賽</t>
  </si>
  <si>
    <t>人和家興</t>
  </si>
  <si>
    <t>2023/01/21</t>
  </si>
  <si>
    <t>第二班 - 1200米 - (100-70) - 全天候跑道 - 水仙花讓賽</t>
  </si>
  <si>
    <t>讓愛高飛</t>
  </si>
  <si>
    <t>第五班 - 1200米 - (40-0) - 全天候跑道 - 蘭花讓賽</t>
  </si>
  <si>
    <t>第二班 - 1600米 - (100-80) - 草地 - "B" 賽道 - 百合讓賽</t>
  </si>
  <si>
    <t>加州十大</t>
  </si>
  <si>
    <t>第五班 - 1200米 - (40-0) - 草地 - "B" 賽道 - 雛菊讓賽</t>
  </si>
  <si>
    <t>菲力大帝</t>
  </si>
  <si>
    <t>第四班 - 1200米 - (60-40) - 全天候跑道 - 桃花讓賽</t>
  </si>
  <si>
    <t>魅影獵飛</t>
  </si>
  <si>
    <t>第四班 - 1600米 - (60-40) - 草地 - "B" 賽道 - 劍蘭讓賽</t>
  </si>
  <si>
    <t>翡翠綠</t>
  </si>
  <si>
    <t>第四班 - 1000米 - (60-40) - 草地 - "B" 賽道 - 玫瑰讓賽</t>
  </si>
  <si>
    <t>還看今朝</t>
  </si>
  <si>
    <t>第四班 - 1400米 - (60-40) - 草地 - "B" 賽道 - 富貴菊讓賽</t>
  </si>
  <si>
    <t>海島材子</t>
  </si>
  <si>
    <t>第三班 - 2000米 - (80-60) - 草地 - "B" 賽道 - 杜鵑花讓賽</t>
  </si>
  <si>
    <t>追風驥足</t>
  </si>
  <si>
    <t>第三班 - 1200米 - (80-60) - 草地 - "B" 賽道 - 牡丹讓賽</t>
  </si>
  <si>
    <t>怡勁力</t>
  </si>
  <si>
    <t>2023/01/24</t>
  </si>
  <si>
    <t>第四班 - 1200米 - (60-40) - 草地 - "C" 賽道 - 恭喜讓賽</t>
  </si>
  <si>
    <t>騰飛塔</t>
  </si>
  <si>
    <t>第五班 - 1400米 - (40-0) - 草地 - "C" 賽道 - 利是讓賽</t>
  </si>
  <si>
    <t>請讓路</t>
  </si>
  <si>
    <t>福祐</t>
  </si>
  <si>
    <t>第四班 - 1400米 - (60-40) - 草地 - "C" 賽道 - 吉祥讓賽</t>
  </si>
  <si>
    <t>霹靂神龍</t>
  </si>
  <si>
    <t>艾莉奧</t>
  </si>
  <si>
    <t>第五班 - 1800米 - (40-0) - 草地 - "C" 賽道 - 如意讓賽</t>
  </si>
  <si>
    <t>縱橫十六</t>
  </si>
  <si>
    <t>第四班 - 1800米 - (60-40) - 草地 - "C" 賽道 - 興隆讓賽</t>
  </si>
  <si>
    <t>逐步贏</t>
  </si>
  <si>
    <t>俠客行</t>
  </si>
  <si>
    <t>第一班 - 1400米 - (110-85) - 草地 - "C" 賽道 - 賀年盃（讓賽）</t>
  </si>
  <si>
    <t>第三班 - 1200米 - (80-60) - 草地 - "C" 賽道 - 發財讓賽</t>
  </si>
  <si>
    <t>動感先鋒</t>
  </si>
  <si>
    <t>第三班 - 1400米 - (80-60) - 草地 - "C" 賽道 - 好運讓賽</t>
  </si>
  <si>
    <t>彩虹千里</t>
  </si>
  <si>
    <t>將俠</t>
  </si>
  <si>
    <t>第三班 - 1600米 - (80-60) - 草地 - "C" 賽道 - 大利讓賽</t>
  </si>
  <si>
    <t>2023/01/29</t>
  </si>
  <si>
    <t>第五班 - 1650米 - (40-0) - 全天候跑道 - 大印銀紙讓賽</t>
  </si>
  <si>
    <t>帝豪寶駒</t>
  </si>
  <si>
    <t>雷霆戰駒</t>
  </si>
  <si>
    <t>第四班 - 1650米 - (60-40) - 全天候跑道 - 將男讓賽</t>
  </si>
  <si>
    <t>鋒芒勁露</t>
  </si>
  <si>
    <t>華卓晴</t>
  </si>
  <si>
    <t>第二班 - 1200米 - (100-80) - 草地 - "A+3" 賽道 - 鄉議局盃（讓賽）</t>
  </si>
  <si>
    <t>旋風飛影</t>
  </si>
  <si>
    <t>必長勝</t>
  </si>
  <si>
    <t>第四班 - 1200米 - (60-40) - 草地 - "A+3" 賽道 - 精彩日子讓賽</t>
  </si>
  <si>
    <t>四喜鳥</t>
  </si>
  <si>
    <t>多多配合</t>
  </si>
  <si>
    <t>第三班 - 1650米 - (85-60) - 全天候跑道 - 步步友讓賽</t>
  </si>
  <si>
    <t>第四班 - 1000米 - (60-40) - 草地 - "A+3" 賽道 - 四季旺讓賽</t>
  </si>
  <si>
    <t>一級賽 - 1600米 - 草地 - "A+3" 賽道 - 董事盃</t>
  </si>
  <si>
    <t>第四班 - 1400米 - (60-40) - 草地 - "A+3" 賽道 - 喜蓮獎星讓賽</t>
  </si>
  <si>
    <t>色種笑</t>
  </si>
  <si>
    <t>四歲 - 1600米 - 草地 - "A+3" 賽道 - 香港經典一哩賽</t>
  </si>
  <si>
    <t>第三班 - 1400米 - (80-60) - 草地 - "A+3" 賽道 - 雄心威龍讓賽</t>
  </si>
  <si>
    <t>特別美麗</t>
  </si>
  <si>
    <t>拍馬難追</t>
  </si>
  <si>
    <t>2023/02/01</t>
  </si>
  <si>
    <t>第五班 - 1200米 - (40-0) - 草地 - "A" 賽道 - 寶雲讓賽</t>
  </si>
  <si>
    <t>第五班 - 1800米 - (40-0) - 草地 - "A" 賽道 - 摩理臣山讓賽</t>
  </si>
  <si>
    <t>第四班 - 1650米 - (60-40) - 草地 - "A" 賽道 - 愛群讓賽</t>
  </si>
  <si>
    <t>第四班 - 1200米 - (60-40) - 草地 - "A" 賽道 - 司徒拔讓賽</t>
  </si>
  <si>
    <t>源源動力</t>
  </si>
  <si>
    <t>第三班 - 1800米 - (80-60) - 草地 - "A" 賽道 - 義勇軍挑戰盃（讓賽）</t>
  </si>
  <si>
    <t>波爾多</t>
  </si>
  <si>
    <t>總理</t>
  </si>
  <si>
    <t>第三班 - 1200米 - (80-60) - 草地 - "A" 賽道 - 天樂讓賽</t>
  </si>
  <si>
    <t>戰熊三千</t>
  </si>
  <si>
    <t>旌鷹</t>
  </si>
  <si>
    <t>2023/02/05</t>
  </si>
  <si>
    <t>第五班 - 1400米 - (40-0) - 草地 - "B+2" 賽道 - 龍逸讓賽</t>
  </si>
  <si>
    <t>真感</t>
  </si>
  <si>
    <t>麒麟</t>
  </si>
  <si>
    <t>第四班 - 1600米 - (60-40) - 草地 - "B+2" 賽道 - 安定讓賽</t>
  </si>
  <si>
    <t>得勝多</t>
  </si>
  <si>
    <t>金德義</t>
  </si>
  <si>
    <t>第三班 - 1000米 - (80-60) - 草地 - "B+2" 賽道 - 寶田讓賽</t>
  </si>
  <si>
    <t>第四班 - 1400米 - (60-40) - 草地 - "B+2" 賽道 - 三聖讓賽</t>
  </si>
  <si>
    <t>喜勝威龍</t>
  </si>
  <si>
    <t>第四班 - 1200米 - (60-40) - 草地 - "B+2" 賽道 - 仁愛堂盃（讓賽）</t>
  </si>
  <si>
    <t>加非凡</t>
  </si>
  <si>
    <t>日新月著</t>
  </si>
  <si>
    <t>第四班 - 1200米 - (60-40) - 草地 - "B+2" 賽道 - 大興讓賽</t>
  </si>
  <si>
    <t>營造組裝</t>
  </si>
  <si>
    <t>三級賽 - 1800米 - 草地 - "B+2" 賽道 - 百週年紀念銀瓶（讓賽）</t>
  </si>
  <si>
    <t>嘉應之星</t>
  </si>
  <si>
    <t>一級賽 - 1200米 - 草地 - "B+2" 賽道 - 百週年紀念短途盃</t>
  </si>
  <si>
    <t>第三班 - 1600米 - (80-60) - 草地 - "B+2" 賽道 - 湖景讓賽</t>
  </si>
  <si>
    <t>領航宇宙</t>
  </si>
  <si>
    <t>第三班 - 1200米 - (80-60) - 草地 - "B+2" 賽道 - 友愛讓賽</t>
  </si>
  <si>
    <t>2023/02/08</t>
  </si>
  <si>
    <t>第五班 - 1650米 - (40-0) - 草地 - "B" 賽道 - 毓秀讓賽</t>
  </si>
  <si>
    <t>鵲橋飛渡</t>
  </si>
  <si>
    <t>第四班 - 1800米 - (60-40) - 草地 - "B" 賽道 - 奕蔭讓賽</t>
  </si>
  <si>
    <t>一舖到位</t>
  </si>
  <si>
    <t>第四班 - 1200米 - (60-40) - 草地 - "B" 賽道 - 宏德讓賽</t>
  </si>
  <si>
    <t>電訊飛車</t>
  </si>
  <si>
    <t>第三班 - 1000米 - (85-60) - 草地 - "B" 賽道 - 景光讓賽</t>
  </si>
  <si>
    <t>天火同人</t>
  </si>
  <si>
    <t>第四班 - 1000米 - (60-40) - 草地 - "B" 賽道 - 山村讓賽</t>
  </si>
  <si>
    <t>第三班 - 1200米 - (85-60) - 草地 - "B" 賽道 - 成和讓賽</t>
  </si>
  <si>
    <t>超音鼠</t>
  </si>
  <si>
    <t>第一班 - 1650米 - (110-85) - 草地 - "B" 賽道 - 山光讓賽</t>
  </si>
  <si>
    <t>第一班 - 1200米 - (110-85) - 草地 - "B" 賽道 - 藍塘讓賽</t>
  </si>
  <si>
    <t>星耀王者</t>
  </si>
  <si>
    <t>第三班 - 1650米 - (85-60) - 草地 - "B" 賽道 - 聚文讓賽</t>
  </si>
  <si>
    <t>幸福至上</t>
  </si>
  <si>
    <t>2023/02/12</t>
  </si>
  <si>
    <t>第五班 - 1200米 - (40-0) - 草地 - "C+3" 賽道 - 修打蘭讓賽</t>
  </si>
  <si>
    <t>極爽</t>
  </si>
  <si>
    <t>第五班 - 1600米 - (40-0) - 草地 - "C+3" 賽道 - 永樂讓賽</t>
  </si>
  <si>
    <t>第二班 - 1400米 - (100-80) - 草地 - "C+3" 賽道 - 卑路乍灣讓賽</t>
  </si>
  <si>
    <t>第四班 - 1200米 - (60-40) - 草地 - "C+3" 賽道 - 高陞讓賽</t>
  </si>
  <si>
    <t>激光天下</t>
  </si>
  <si>
    <t>小刺蛋</t>
  </si>
  <si>
    <t>第四班 - 1200米 - (60-35) - 全天候跑道 - 列堤頓讓賽</t>
  </si>
  <si>
    <t>加州凱歌</t>
  </si>
  <si>
    <t>第四班 - 1400米 - (60-40) - 草地 - "C+3" 賽道 - 林士讓賽</t>
  </si>
  <si>
    <t>第三班 - 1200米 - (85-60) - 全天候跑道 - 急庇利讓賽</t>
  </si>
  <si>
    <t>張燈結綵</t>
  </si>
  <si>
    <t>燈胆王子</t>
  </si>
  <si>
    <t>第三班 - 1800米 - (80-60) - 草地 - "C+3" 賽道 - 禧利讓賽</t>
  </si>
  <si>
    <t>合夥精英</t>
  </si>
  <si>
    <t>第三班 - 1400米 - (80-60) - 草地 - "C+3" 賽道 - 德輔讓賽</t>
  </si>
  <si>
    <t>2023/02/15</t>
  </si>
  <si>
    <t>第五班 - 1000米 - (40-0) - 草地 - "C" 賽道 - 上水讓賽</t>
  </si>
  <si>
    <t>龍東傳承</t>
  </si>
  <si>
    <t>天天智庫</t>
  </si>
  <si>
    <t>第五班 - 2200米 - (40-0) - 草地 - "C" 賽道 - 粉嶺讓賽</t>
  </si>
  <si>
    <t>第四班 - 1000米 - (60-40) - 草地 - "C" 賽道 - 大埔讓賽</t>
  </si>
  <si>
    <t>浪茄仔</t>
  </si>
  <si>
    <t>第四班 - 1650米 - (60-40) - 草地 - "C" 賽道 - 西貢讓賽</t>
  </si>
  <si>
    <t>喜快</t>
  </si>
  <si>
    <t>第四班 - 1200米 - (60-40) - 草地 - "C" 賽道 - 葵涌讓賽</t>
  </si>
  <si>
    <t>前風</t>
  </si>
  <si>
    <t>喜傲龍</t>
  </si>
  <si>
    <t>第四班 - 1200米 - (60-40) - 草地 - "C" 賽道 - 扶輪百週年挑戰盃（讓賽）</t>
  </si>
  <si>
    <t>紅衣火旺</t>
  </si>
  <si>
    <t>第三班 - 1200米 - (80-60) - 草地 - "C" 賽道 - 青衣讓賽</t>
  </si>
  <si>
    <t>實力派</t>
  </si>
  <si>
    <t>第三班 - 1650米 - (80-60) - 草地 - "C" 賽道 - 荃灣讓賽</t>
  </si>
  <si>
    <t>2023/02/19</t>
  </si>
  <si>
    <t>第五班 - 1400米 - (40-0) - 草地 - "A" 賽道 - TVB愛心基金讓賽</t>
  </si>
  <si>
    <t>富存大師</t>
  </si>
  <si>
    <t>第四班 - 2000米 - (60-40) - 草地 - "A" 賽道 - TVB萬眾一心耀東華讓賽</t>
  </si>
  <si>
    <t>香港精神</t>
  </si>
  <si>
    <t>第一班 - 1400米 - (95+) - 草地 - "A" 賽道 - TVB善心滿載仁愛堂讓賽</t>
  </si>
  <si>
    <t>第四班 - 1000米 - (60-40) - 草地 - "A" 賽道 - TVB慈善星輝仁濟夜讓賽</t>
  </si>
  <si>
    <t>時時好運</t>
  </si>
  <si>
    <t>團結精神</t>
  </si>
  <si>
    <t>第四班 - 1600米 - (60-40) - 草地 - "A" 賽道 - TVB星光熠熠耀保良讓賽</t>
  </si>
  <si>
    <t>第四班 - 1200米 - (60-40) - 草地 - "A" 賽道 - TVB歡樂滿東華讓賽</t>
  </si>
  <si>
    <t>第二班 - 1000米 - (100-75) - 草地 - "A" 賽道 - TVB博愛歡樂傳萬家讓賽</t>
  </si>
  <si>
    <t>當家精神</t>
  </si>
  <si>
    <t>第二班 - 2000米 - (100-75) - 草地 - "A" 賽道 - TVB盃（讓賽）</t>
  </si>
  <si>
    <t>勇猛神駒</t>
  </si>
  <si>
    <t>第三班 - 1200米 - (80-60) - 草地 - "A" 賽道 - TVB慧妍雅集愛心傳承讓賽</t>
  </si>
  <si>
    <t>超霸勝</t>
  </si>
  <si>
    <t>傑出漢子</t>
  </si>
  <si>
    <t>第三班 - 1600米 - (80-60) - 草地 - "A" 賽道 - TVB中年好聲音讓賽</t>
  </si>
  <si>
    <t>2023/02/22</t>
  </si>
  <si>
    <t>第五班 - 1200米 - (40-0) - 草地 - "C+3" 賽道 - 分域讓賽</t>
  </si>
  <si>
    <t>闖一</t>
  </si>
  <si>
    <t>綫路光明</t>
  </si>
  <si>
    <t>第四班 - 1650米 - (60-40) - 草地 - "C+3" 賽道 - 菲林明讓賽</t>
  </si>
  <si>
    <t>藍海鐵騎</t>
  </si>
  <si>
    <t>健康馬</t>
  </si>
  <si>
    <t>第四班 - 1200米 - (60-40) - 草地 - "C+3" 賽道 - 香港足球會百週年紀念盃（讓賽）</t>
  </si>
  <si>
    <t>奇寶</t>
  </si>
  <si>
    <t>星河小子</t>
  </si>
  <si>
    <t>機緣巧俠</t>
  </si>
  <si>
    <t>第四班 - 1200米 - (60-40) - 草地 - "C+3" 賽道 - 駱克讓賽</t>
  </si>
  <si>
    <t>2023/02/26</t>
  </si>
  <si>
    <t>第四班 - 1650米 - (60-35) - 全天候跑道 - 花旗銀行CITI GLOBAL WEALTH讓賽</t>
  </si>
  <si>
    <t>中華叻叻</t>
  </si>
  <si>
    <t>發財秘笈</t>
  </si>
  <si>
    <t>安耀</t>
  </si>
  <si>
    <t>第三班 - 1650米 - (85-60) - 全天候跑道 - 花旗銀行CITIGOLD PRIVATE CLIENT讓賽</t>
  </si>
  <si>
    <t>第二班 - 1600米 - (100-75) - 草地 - "A+3" 賽道 - 花旗銀行CITIGOLD讓賽</t>
  </si>
  <si>
    <t>第四班 - 1200米 - (60-40) - 草地 - "A+3" 賽道 - CITI ULTIMA讓賽</t>
  </si>
  <si>
    <t>遨遊天下</t>
  </si>
  <si>
    <t>第三班 - 1000米 - (80-60) - 草地 - "A+3" 賽道 - 花旗銀行CITI PRIVATE BANK讓賽</t>
  </si>
  <si>
    <t>舞林密碼</t>
  </si>
  <si>
    <t>第四班 - 1400米 - (60-40) - 草地 - "A+3" 賽道 - 花旗銀行財富管理服務讓賽</t>
  </si>
  <si>
    <t>一級賽 - 2000米 - 草地 - "A+3" 賽道 - 花旗銀行香港金盃</t>
  </si>
  <si>
    <t>第三班 - 1800米 - (80-60) - 草地 - "A+3" 賽道 - 花旗銀行保險服務讓賽</t>
  </si>
  <si>
    <t>直線力山</t>
  </si>
  <si>
    <t>禾道福星</t>
  </si>
  <si>
    <t>四歲 - 1800米 - 草地 - "A+3" 賽道 - 香港經典盃</t>
  </si>
  <si>
    <t>第三班 - 1400米 - (80-60) - 草地 - "A+3" 賽道 - 花旗銀行按揭服務讓賽</t>
  </si>
  <si>
    <t>四季喜</t>
  </si>
  <si>
    <t>2023/03/01</t>
  </si>
  <si>
    <t>第五班 - 1650米 - (40-0) - 草地 - "A" 賽道 - 元州讓賽</t>
  </si>
  <si>
    <t>恆駿之寶</t>
  </si>
  <si>
    <t>第四班 - 1650米 - (60-40) - 草地 - "A" 賽道 - 蘇屋讓賽</t>
  </si>
  <si>
    <t>龍來了</t>
  </si>
  <si>
    <t>第四班 - 1200米 - (60-40) - 草地 - "A" 賽道 - 石硤尾讓賽</t>
  </si>
  <si>
    <t>宏才</t>
  </si>
  <si>
    <t>第四班 - 2200米 - (60-35) - 草地 - "A" 賽道 - 大坑東讓賽</t>
  </si>
  <si>
    <t>謙謙君子</t>
  </si>
  <si>
    <t>第三班 - 1000米 - (80-60) - 草地 - "A" 賽道 - 澤安讓賽</t>
  </si>
  <si>
    <t>巴薩諾瓦</t>
  </si>
  <si>
    <t>四季醒</t>
  </si>
  <si>
    <t>第三班 - 1650米 - (80-60) - 草地 - "A" 賽道 - 白田讓賽</t>
  </si>
  <si>
    <t>第三班 - 1200米 - (80-60) - 草地 - "A" 賽道 - 南山讓賽</t>
  </si>
  <si>
    <t>2023/03/05</t>
  </si>
  <si>
    <t>第五班 - 1650米 - (40-0) - 全天候跑道 - 歌和老讓賽</t>
  </si>
  <si>
    <t>第四班 - 1200米 - (60-40) - 草地 - "B+2" 賽道 - 金巴倫讓賽</t>
  </si>
  <si>
    <t>經典之光</t>
  </si>
  <si>
    <t>第一班 - 1200米 - (95+) - 草地 - "B+2" 賽道 - 德雲讓賽</t>
  </si>
  <si>
    <t>速遞奇兵</t>
  </si>
  <si>
    <t>緊張大師</t>
  </si>
  <si>
    <t>第五班 - 1200米 - (40-0) - 草地 - "B+2" 賽道 - 雅息士讓賽</t>
  </si>
  <si>
    <t>創高峰</t>
  </si>
  <si>
    <t>耀力之城</t>
  </si>
  <si>
    <t>第四班 - 1200米 - (60-40) - 全天候跑道 - 九龍塘會盃（讓賽）</t>
  </si>
  <si>
    <t>第四班 - 1600米 - (60-40) - 草地 - "B+2" 賽道 - 根德讓賽</t>
  </si>
  <si>
    <t>第一班 - 1650米 - (110-85) - 全天候跑道 - 羅福讓賽</t>
  </si>
  <si>
    <t>第二班 - 1800米 - (105-75) - 草地 - "B+2" 賽道 - 律倫讓賽</t>
  </si>
  <si>
    <t>第三班 - 1200米 - (85-60) - 全天候跑道 - 森麻實讓賽</t>
  </si>
  <si>
    <t>第三班 - 1600米 - (80-60) - 草地 - "B+2" 賽道 - 沙福讓賽</t>
  </si>
  <si>
    <t>爽快</t>
  </si>
  <si>
    <t>桃花雲</t>
  </si>
  <si>
    <t>2023/03/08</t>
  </si>
  <si>
    <t>第四班 - 1200米 - (60-40) - 草地 - "B" 賽道 - 禮頓讓賽</t>
  </si>
  <si>
    <t>第五班 - 1000米 - (40-0) - 草地 - "B" 賽道 - 寶靈頓讓賽</t>
  </si>
  <si>
    <t>第四班 - 1650米 - (60-40) - 草地 - "B" 賽道 - 堅拿讓賽</t>
  </si>
  <si>
    <t>紅海勁</t>
  </si>
  <si>
    <t>第四班 - 1200米 - (60-40) - 草地 - "B" 賽道 - 紀利華木球會挑戰盃（讓賽）</t>
  </si>
  <si>
    <t>旭日光</t>
  </si>
  <si>
    <t>電子宇宙</t>
  </si>
  <si>
    <t>第三班 - 1800米 - (80-60) - 草地 - "B" 賽道 - 波斯富讓賽</t>
  </si>
  <si>
    <t>第三班 - 1200米 - (80-60) - 草地 - "B" 賽道 - 羅素讓賽</t>
  </si>
  <si>
    <t>晶晶日上</t>
  </si>
  <si>
    <t>第二班 - 1000米 - (100-80) - 草地 - "B" 賽道 - 黃泥涌讓賽</t>
  </si>
  <si>
    <t>和氣生財</t>
  </si>
  <si>
    <t>2023/03/11</t>
  </si>
  <si>
    <t>第五班 - 1400米 - (40-0) - 草地 - "C" 賽道 - 侯王讓賽</t>
  </si>
  <si>
    <t>旅遊達人</t>
  </si>
  <si>
    <t>第四班 - 1200米 - (60-40) - 草地 - "C" 賽道 - 聯合讓賽</t>
  </si>
  <si>
    <t>開心高球</t>
  </si>
  <si>
    <t>第三班 - 1000米 - (80-60) - 草地 - "C" 賽道 - 南角讓賽</t>
  </si>
  <si>
    <t>常常有餘</t>
  </si>
  <si>
    <t>第四班 - 1400米 - (60-40) - 草地 - "C" 賽道 - 衙前圍讓賽</t>
  </si>
  <si>
    <t>寶麗生輝</t>
  </si>
  <si>
    <t>喜報圍家</t>
  </si>
  <si>
    <t>第四班 - 1800米 - (60-40) - 草地 - "C" 賽道 - 樂善堂盃（讓賽）</t>
  </si>
  <si>
    <t>第四班 - 1000米 - (60-40) - 草地 - "C" 賽道 - 沙浦讓賽</t>
  </si>
  <si>
    <t>連連勝利</t>
  </si>
  <si>
    <t>第二班 - 1400米 - (100-80) - 草地 - "C" 賽道 - 龍崗讓賽</t>
  </si>
  <si>
    <t>第三班 - 1400米 - (80-60) - 草地 - "C" 賽道 - 城南讓賽</t>
  </si>
  <si>
    <t>潮州精神</t>
  </si>
  <si>
    <t>第三班 - 1200米 - (80-60) - 草地 - "C" 賽道 - 打鼓嶺讓賽</t>
  </si>
  <si>
    <t>2023/03/15</t>
  </si>
  <si>
    <t>第五班 - 1800米 - (40-0) - 草地 - "C" 賽道 - 坪洲讓賽</t>
  </si>
  <si>
    <t>第五班 - 1200米 - (40-0) - 草地 - "C" 賽道 - 馬灣讓賽</t>
  </si>
  <si>
    <t>旺鋪永勝</t>
  </si>
  <si>
    <t>投資有利</t>
  </si>
  <si>
    <t>第四班 - 1200米 - (60-40) - 草地 - "C" 賽道 - 南丫島讓賽</t>
  </si>
  <si>
    <t>第四班 - 1650米 - (60-40) - 草地 - "C" 賽道 - 青洲讓賽</t>
  </si>
  <si>
    <t>第四班 - 1000米 - (60-40) - 草地 - "C" 賽道 - 愛爾蘭錦標（讓賽）</t>
  </si>
  <si>
    <t>團結一心</t>
  </si>
  <si>
    <t>第三班 - 1200米 - (80-60) - 草地 - "C" 賽道 - 長洲讓賽</t>
  </si>
  <si>
    <t>喜蓮勇感</t>
  </si>
  <si>
    <t>木火同明</t>
  </si>
  <si>
    <t>第三班 - 1650米 - (80-60) - 草地 - "C" 賽道 - 鴨脷洲讓賽</t>
  </si>
  <si>
    <t>2023/03/19</t>
  </si>
  <si>
    <t>第四班 - 1200米 - (60-40) - 草地 - "A" 賽道 - 達心星讓賽</t>
  </si>
  <si>
    <t>龍之心</t>
  </si>
  <si>
    <t>快狠準</t>
  </si>
  <si>
    <t>駿行星</t>
  </si>
  <si>
    <t>第四班 - 1400米 - (60-40) - 草地 - "A" 賽道 - 添滿意讓賽</t>
  </si>
  <si>
    <t>勝利之皇</t>
  </si>
  <si>
    <t>第四班 - 1200米 - (60-40) - 草地 - "A" 賽道 - 平海福星讓賽</t>
  </si>
  <si>
    <t>佳運發</t>
  </si>
  <si>
    <t>第四班 - 1400米 - (60-40) - 草地 - "A" 賽道 - 陽明飛飛讓賽</t>
  </si>
  <si>
    <t>第二班 - 1200米 - (100-80) - 草地 - "A" 賽道 - 佳龍駒讓賽</t>
  </si>
  <si>
    <t>第三班 - 2000米 - (85-60) - 草地 - "A" 賽道 - 明月千里讓賽</t>
  </si>
  <si>
    <t>一級賽 - 1400米 - 草地 - "A" 賽道 - 女皇銀禧紀念盃</t>
  </si>
  <si>
    <t>四歲 - 2000米 - 草地 - "A" 賽道 - 寶馬香港打吡大賽2023</t>
  </si>
  <si>
    <t>第三班 - 1200米 - (80-60) - 草地 - "A" 賽道 - 戰利品讓賽</t>
  </si>
  <si>
    <t>歐洲傳奇</t>
  </si>
  <si>
    <t>第三班 - 1400米 - (80-60) - 草地 - "A" 賽道 - 威爾頓讓賽</t>
  </si>
  <si>
    <t>超級龍珠</t>
  </si>
  <si>
    <t>2023/03/22</t>
  </si>
  <si>
    <t>第五班 - 1650米 - (40-0) - 草地 - "C+3" 賽道 - 擺花讓賽</t>
  </si>
  <si>
    <t>極速滿貫</t>
  </si>
  <si>
    <t>第四班 - 1200米 - (60-40) - 草地 - "C+3" 賽道 - 奧卑利讓賽</t>
  </si>
  <si>
    <t>第四班 - 1000米 - (60-40) - 草地 - "C+3" 賽道 - 伊利近讓賽</t>
  </si>
  <si>
    <t>第四班 - 1800米 - (60-40) - 草地 - "C+3" 賽道 - 士丹頓讓賽</t>
  </si>
  <si>
    <t>第四班 - 1650米 - (60-40) - 草地 - "C+3" 賽道 - 贊善讓賽</t>
  </si>
  <si>
    <t>第三班 - 1200米 - (80-60) - 草地 - "C+3" 賽道 - 警察盃（讓賽）</t>
  </si>
  <si>
    <t>第二班 - 1650米 - (100-80) - 草地 - "C+3" 賽道 - 亞畢諾讓賽</t>
  </si>
  <si>
    <t>第三班 - 1200米 - (80-60) - 草地 - "C+3" 賽道 - 荷李活讓賽</t>
  </si>
  <si>
    <t>伊臣</t>
  </si>
  <si>
    <t>2023/03/26</t>
  </si>
  <si>
    <t>第四班 - 1200米 - (60-40) - 草地 - "C+3" 賽道 - 敬文與和聲校友讓賽</t>
  </si>
  <si>
    <t>福國寶</t>
  </si>
  <si>
    <t>第五班 - 1600米 - (40-0) - 草地 - "C+3" 賽道 - 晨興與善衡校友讓賽</t>
  </si>
  <si>
    <t>果然駿</t>
  </si>
  <si>
    <t>第四班 - 1200米 - (60-40) - 草地 - "C+3" 賽道 - 研究院校友讓賽</t>
  </si>
  <si>
    <t>伶俐驫駒</t>
  </si>
  <si>
    <t>第五班 - 1400米 - (40-0) - 草地 - "C+3" 賽道 - 崇基校友讓賽</t>
  </si>
  <si>
    <t>競駿天下</t>
  </si>
  <si>
    <t>第四班 - 1400米 - (60-40) - 草地 - "C+3" 賽道 - 新亞校友讓賽</t>
  </si>
  <si>
    <t>滿歡笑</t>
  </si>
  <si>
    <t>第四班 - 1600米 - (60-40) - 草地 - "C+3" 賽道 - 聯合校友讓賽</t>
  </si>
  <si>
    <t>年年友福</t>
  </si>
  <si>
    <t>第三班 - 1200米 - (80-60) - 草地 - "C+3" 賽道 - 香港中文大學校友會聯會盃（讓賽）</t>
  </si>
  <si>
    <t>凱旋時光</t>
  </si>
  <si>
    <t>第三班 - 1000米 - (80-60) - 草地 - "C+3" 賽道 - 逸夫校友讓賽</t>
  </si>
  <si>
    <t>第三班 - 1600米 - (80-60) - 草地 - "C+3" 賽道 - 伍宜孫校友讓賽</t>
  </si>
  <si>
    <t>飛馬英雄</t>
  </si>
  <si>
    <t>第三班 - 1400米 - (80-60) - 草地 - "C+3" 賽道 - 教育學院校友讓賽</t>
  </si>
  <si>
    <t>2023/03/29</t>
  </si>
  <si>
    <t>第五班 - 1200米 - (40-0) - 全天候跑道 - 廈門灣讓賽</t>
  </si>
  <si>
    <t>第四班 - 1200米 - (60-40) - 全天候跑道 - 貝澳讓賽</t>
  </si>
  <si>
    <t>歡喜福星</t>
  </si>
  <si>
    <t>我為您</t>
  </si>
  <si>
    <t>豐彩華庭</t>
  </si>
  <si>
    <t>第五班 - 1800米 - (40-0) - 全天候跑道 - 長沙讓賽</t>
  </si>
  <si>
    <t>第四班 - 1650米 - (60-40) - 全天候跑道 - 橋咀讓賽</t>
  </si>
  <si>
    <t>第三班 - 1650米 - (85-60) - 全天候跑道 - 銀鑛灣讓賽</t>
  </si>
  <si>
    <t>第三班 - 1200米 - (80-60) - 全天候跑道 - 塘福讓賽</t>
  </si>
  <si>
    <t>第二班 - 1200米 - (105-80) - 全天候跑道 - 東灣讓賽</t>
  </si>
  <si>
    <t>錶之智能</t>
  </si>
  <si>
    <t>2023/04/02</t>
  </si>
  <si>
    <t>第四班 - 1200米 - (60-40) - 草地 - "A+3" 賽道 - 錦田河讓賽</t>
  </si>
  <si>
    <t>錶壇精英</t>
  </si>
  <si>
    <t>精算謀略</t>
  </si>
  <si>
    <t>第五班 - 1200米 - (40-0) - 草地 - "A+3" 賽道 - 林村河讓賽</t>
  </si>
  <si>
    <t>第二班 - 1600米 - (100-80) - 草地 - "A+3" 賽道 - 雙魚河讓賽</t>
  </si>
  <si>
    <t>笑哥兒</t>
  </si>
  <si>
    <t>第四班 - 1000米 - (60-40) - 草地 - "A+3" 賽道 - 南涌河讓賽</t>
  </si>
  <si>
    <t>第四班 - 1400米 - (60-40) - 草地 - "A+3" 賽道 - 梧桐河讓賽</t>
  </si>
  <si>
    <t>馬林</t>
  </si>
  <si>
    <t>第四班 - 2000米 - (60-40) - 草地 - "A+3" 賽道 - 沙頭角河讓賽</t>
  </si>
  <si>
    <t>壹喜</t>
  </si>
  <si>
    <t>浪漫老撾</t>
  </si>
  <si>
    <t>愛馬善</t>
  </si>
  <si>
    <t>第三班 - 1400米 - (80-60) - 草地 - "A+3" 賽道 - 皮亞士紀念挑戰盃（讓賽）</t>
  </si>
  <si>
    <t>金佰令</t>
  </si>
  <si>
    <t>第三班 - 1200米 - (80-60) - 草地 - "A+3" 賽道 - 石上河讓賽</t>
  </si>
  <si>
    <t>第三班 - 1800米 - (80-60) - 草地 - "A+3" 賽道 - 丹山河讓賽</t>
  </si>
  <si>
    <t>敏捷神駒</t>
  </si>
  <si>
    <t>競駿光輝</t>
  </si>
  <si>
    <t>2023/04/06</t>
  </si>
  <si>
    <t>第五班 - 2200米 - (40-0) - 草地 - "A" 賽道 - 紅掌花讓賽</t>
  </si>
  <si>
    <t>博愛之光</t>
  </si>
  <si>
    <t>幸運飛彈</t>
  </si>
  <si>
    <t>第五班 - 1000米 - (40-0) - 草地 - "A" 賽道 - 洋葵讓賽</t>
  </si>
  <si>
    <t>第四班 - 1650米 - (60-40) - 草地 - "A" 賽道 - 家樂花讓賽</t>
  </si>
  <si>
    <t>峰爭</t>
  </si>
  <si>
    <t>紅麗舍</t>
  </si>
  <si>
    <t>贏盡天下</t>
  </si>
  <si>
    <t>第三班 - 1650米 - (80-60) - 草地 - "A" 賽道 - 薰衣草讓賽</t>
  </si>
  <si>
    <t>百勝名駒</t>
  </si>
  <si>
    <t>第四班 - 1200米 - (60-40) - 草地 - "A" 賽道 - 跳舞蘭讓賽</t>
  </si>
  <si>
    <t>勇威神駒</t>
  </si>
  <si>
    <t>第三班 - 1650米 - (80-60) - 草地 - "A" 賽道 - 西洋會挑戰盃（讓賽）</t>
  </si>
  <si>
    <t>第三班 - 1200米 - (80-60) - 草地 - "A" 賽道 - 報春花讓賽</t>
  </si>
  <si>
    <t>2023/04/09</t>
  </si>
  <si>
    <t>新馬賽 - 1000米 - 草地 - "B+2" 賽道 - 白加平磅賽</t>
  </si>
  <si>
    <t>鈦易搵</t>
  </si>
  <si>
    <t>富喜來</t>
  </si>
  <si>
    <t>獎金大少</t>
  </si>
  <si>
    <t>第五班 - 1650米 - (40-0) - 全天候跑道 - 夏力讓賽</t>
  </si>
  <si>
    <t>第四班 - 1000米 - (60-40) - 草地 - "B+2" 賽道 - 堪仕達讓賽</t>
  </si>
  <si>
    <t>紅逸舍</t>
  </si>
  <si>
    <t>幸運遇見</t>
  </si>
  <si>
    <t>第四班 - 1800米 - (60-35) - 全天候跑道 - 盧吉讓賽</t>
  </si>
  <si>
    <t>第四班 - 1600米 - (60-40) - 草地 - "B+2" 賽道 - 貝璐讓賽</t>
  </si>
  <si>
    <t>第三班 - 1000米 - (85-60) - 草地 - "B+2" 賽道 - 獅子會盃（讓賽）</t>
  </si>
  <si>
    <t>第四班 - 1200米 - (60-40) - 草地 - "B+2" 賽道 - 種植讓賽</t>
  </si>
  <si>
    <t>萬事靚</t>
  </si>
  <si>
    <t>二級賽 - 1200米 - 草地 - "B+2" 賽道 - 短途錦標</t>
  </si>
  <si>
    <t>八仟師</t>
  </si>
  <si>
    <t>二級賽 - 1600米 - 草地 - "B+2" 賽道 - 主席錦標</t>
  </si>
  <si>
    <t>第二班 - 1400米 - (100-80) - 草地 - "B+2" 賽道 - 普樂讓賽</t>
  </si>
  <si>
    <t>九五赤兔</t>
  </si>
  <si>
    <t>第三班 - 1400米 - (80-60) - 草地 - "B+2" 賽道 - 施勳讓賽</t>
  </si>
  <si>
    <t>神虎龍駒</t>
  </si>
  <si>
    <t>2023/04/12</t>
  </si>
  <si>
    <t>第三班 - 2200米 - (80-55) - 草地 - "B" 賽道 - 閣麟讓賽</t>
  </si>
  <si>
    <t>第五班 - 1650米 - (40-0) - 草地 - "B" 賽道 - 德己立讓賽</t>
  </si>
  <si>
    <t>第四班 - 1200米 - (60-40) - 草地 - "B" 賽道 - 己連拿利讓賽</t>
  </si>
  <si>
    <t>第三班 - 1650米 - (80-60) - 草地 - "B" 賽道 - 五陵會鑽禧挑戰盃（讓賽）</t>
  </si>
  <si>
    <t>第四班 - 1000米 - (60-40) - 草地 - "B" 賽道 - 嘉咸讓賽</t>
  </si>
  <si>
    <t>緣途有您</t>
  </si>
  <si>
    <t>第四班 - 1650米 - (60-40) - 草地 - "B" 賽道 - 安蘭讓賽</t>
  </si>
  <si>
    <t>第二班 - 1650米 - (100-80) - 草地 - "B" 賽道 - 雲咸讓賽</t>
  </si>
  <si>
    <t>第三班 - 1200米 - (80-60) - 草地 - "B" 賽道 - 些利讓賽</t>
  </si>
  <si>
    <t>2023/04/15</t>
  </si>
  <si>
    <t>第五班 - 1400米 - (40-0) - 草地 - "C" 賽道 - 賽馬惠慈善1400米讓賽</t>
  </si>
  <si>
    <t>當家信心</t>
  </si>
  <si>
    <t>第四班 - 1200米 - (60-40) - 草地 - "C" 賽道 - 賽馬會眾心行善1200米讓賽</t>
  </si>
  <si>
    <t>金鎗武士</t>
  </si>
  <si>
    <t>陽光勇士</t>
  </si>
  <si>
    <t>第五班 - 1400米 - (40-0) - 草地 - "C" 賽道 - 關愛社會1400米讓賽</t>
  </si>
  <si>
    <t>大紅心</t>
  </si>
  <si>
    <t>第三班 - 1200米 - (80-60) - 草地 - "C" 賽道 - 香港賽馬會社群盃（讓賽）</t>
  </si>
  <si>
    <t>第四班 - 1400米 - (60-40) - 草地 - "C" 賽道 - 豐盛耆年1400米讓賽</t>
  </si>
  <si>
    <t>無敵勇士</t>
  </si>
  <si>
    <t>赤兔猴王</t>
  </si>
  <si>
    <t>第四班 - 1800米 - (60-40) - 草地 - "C" 賽道 - 北京會所週年盃（讓賽）</t>
  </si>
  <si>
    <t>第四班 - 1400米 - (60-40) - 草地 - "C" 賽道 - 啟發青年1400米讓賽</t>
  </si>
  <si>
    <t>順勢贏</t>
  </si>
  <si>
    <t>第三班 - 1400米 - (80-60) - 草地 - "C" 賽道 - 健康社區1400米讓賽</t>
  </si>
  <si>
    <t>第二班 - 1200米 - (100-80) - 草地 - "C" 賽道 - 人才發展1200米讓賽</t>
  </si>
  <si>
    <t>第三班 - 1600米 - (80-60) - 草地 - "C" 賽道 - 體育及文化1600米讓賽</t>
  </si>
  <si>
    <t>2023/04/19</t>
  </si>
  <si>
    <t>第五班 - 1800米 - (40-0) - 草地 - "C" 賽道 - 尖沙咀讓賽</t>
  </si>
  <si>
    <t>第五班 - 1200米 - (40-0) - 草地 - "C" 賽道 - 佐敦讓賽</t>
  </si>
  <si>
    <t>陽光傳奇</t>
  </si>
  <si>
    <t>皇龍帝國</t>
  </si>
  <si>
    <t>第三班 - 1650米 - (80-60) - 草地 - "C" 賽道 - 油麻地讓賽</t>
  </si>
  <si>
    <t>第四班 - 1200米 - (60-40) - 草地 - "C" 賽道 - 旺角讓賽</t>
  </si>
  <si>
    <t>旅遊高球</t>
  </si>
  <si>
    <t>第四班 - 1650米 - (60-40) - 草地 - "C" 賽道 - 香港欖球總會盃（讓賽）</t>
  </si>
  <si>
    <t>第三班 - 1200米 - (80-60) - 草地 - "C" 賽道 - 何文田讓賽</t>
  </si>
  <si>
    <t>祥勝霸駒</t>
  </si>
  <si>
    <t>第四班 - 1650米 - (60-40) - 草地 - "C" 賽道 - 京士柏讓賽</t>
  </si>
  <si>
    <t>2023/04/23</t>
  </si>
  <si>
    <t>第三班 - 1650米 - (85-60) - 全天候跑道 - 鶴咀山讓賽</t>
  </si>
  <si>
    <t>第四班 - 1650米 - (60-35) - 全天候跑道 - 馬己仙峽讓賽</t>
  </si>
  <si>
    <t>第四班 - 1000米 - (60-40) - 草地 - "C+3" 賽道 - 中峽讓賽</t>
  </si>
  <si>
    <t>海豚星</t>
  </si>
  <si>
    <t>添開心</t>
  </si>
  <si>
    <t>寶安威</t>
  </si>
  <si>
    <t>第四班 - 1600米 - (60-35) - 草地 - "C+3" 賽道 - 畢拿山讓賽</t>
  </si>
  <si>
    <t>第四班 - 1200米 - (60-40) - 全天候跑道 - 摩星嶺讓賽</t>
  </si>
  <si>
    <t>大眾勝利</t>
  </si>
  <si>
    <t>勝利同盟</t>
  </si>
  <si>
    <t>第三班 - 1200米 - (85-60) - 全天候跑道 - 九龍木球會百週年紀念盃（讓賽）</t>
  </si>
  <si>
    <t>第四班 - 1400米 - (60-40) - 草地 - "C+3" 賽道 - 砵甸乍山讓賽</t>
  </si>
  <si>
    <t>第三班 - 1200米 - (80-60) - 草地 - "C+3" 賽道 - 香港評馬同業協進會挑戰盃（讓賽）</t>
  </si>
  <si>
    <t>夢巴黎</t>
  </si>
  <si>
    <t>第三班 - 1400米 - (80-60) - 草地 - "C+3" 賽道 - 小馬山讓賽</t>
  </si>
  <si>
    <t>日日美麗</t>
  </si>
  <si>
    <t>第二班 - 1800米 - (100-80) - 草地 - "C+3" 賽道 - 灣仔峽讓賽</t>
  </si>
  <si>
    <t>2023/04/26</t>
  </si>
  <si>
    <t>第五班 - 1650米 - (40-0) - 草地 - "C+3" 賽道 - 蔚山讓賽</t>
  </si>
  <si>
    <t>紅褲之王</t>
  </si>
  <si>
    <t>第四班 - 1200米 - (60-40) - 草地 - "C+3" 賽道 - 大田讓賽</t>
  </si>
  <si>
    <t>長發</t>
  </si>
  <si>
    <t>高高</t>
  </si>
  <si>
    <t>第四班 - 1650米 - (60-35) - 草地 - "C+3" 賽道 - 光州讓賽</t>
  </si>
  <si>
    <t>聰明導彈</t>
  </si>
  <si>
    <t>贏科超影</t>
  </si>
  <si>
    <t>第四班 - 1000米 - (60-40) - 草地 - "C+3" 賽道 - 大邱讓賽</t>
  </si>
  <si>
    <t>天分高</t>
  </si>
  <si>
    <t>第三班 - 1800米 - (80-60) - 草地 - "C+3" 賽道 - 韓國馬事會錦標（讓賽）</t>
  </si>
  <si>
    <t>第三班 - 1200米 - (80-60) - 草地 - "C+3" 賽道 - 仁川讓賽</t>
  </si>
  <si>
    <t>博望坡</t>
  </si>
  <si>
    <t>第三班 - 1000米 - (80-60) - 草地 - "C+3" 賽道 - 釜山讓賽</t>
  </si>
  <si>
    <t>風雷電</t>
  </si>
  <si>
    <t>第二班 - 1200米 - (105-80) - 草地 - "C+3" 賽道 - 首爾讓賽</t>
  </si>
  <si>
    <t>2023/04/30</t>
  </si>
  <si>
    <t>第四班 - 2000米 - (60-40) - 草地 - "A" 賽道 - 富衛保險尚仁讓賽</t>
  </si>
  <si>
    <t>包裝旋風</t>
  </si>
  <si>
    <t>第四班 - 1200米 - (60-40) - 草地 - "A" 賽道 - 富衛保險永強讓賽</t>
  </si>
  <si>
    <t>堅又威</t>
  </si>
  <si>
    <t>美麗緣分</t>
  </si>
  <si>
    <t>第三班 - 1200米 - (80-60) - 草地 - "A" 賽道 - 富衛保險交通銀行讓賽</t>
  </si>
  <si>
    <t>明心知遇</t>
  </si>
  <si>
    <t>第四班 - 1400米 - (60-40) - 草地 - "A" 賽道 - 富衛保險建行(亞洲)讓賽</t>
  </si>
  <si>
    <t>威力飛彈</t>
  </si>
  <si>
    <t>一級賽 - 1200米 - 草地 - "A" 賽道 - 主席短途獎</t>
  </si>
  <si>
    <t>第三班 - 1600米 - (80-60) - 草地 - "A" 賽道 - 富衛保險10周年誌慶讓賽</t>
  </si>
  <si>
    <t>一級賽 - 1600米 - 草地 - "A" 賽道 - 富衛保險冠軍一哩賽</t>
  </si>
  <si>
    <t>一級賽 - 2000米 - 草地 - "A" 賽道 - 富衛保險女皇盃</t>
  </si>
  <si>
    <t>先見</t>
  </si>
  <si>
    <t>譽滿杜拜</t>
  </si>
  <si>
    <t>第三班 - 1400米 - (80-60) - 草地 - "A" 賽道 - 富衛保險南洋商業銀行讓賽</t>
  </si>
  <si>
    <t>第二班 - 1400米 - (105-80) - 草地 - "A" 賽道 - 富衛保險招商永隆銀行讓賽</t>
  </si>
  <si>
    <t>杜滿樂</t>
  </si>
  <si>
    <t>2023/05/03</t>
  </si>
  <si>
    <t>第五班 - 1800米 - (40-0) - 草地 - "A" 賽道 - 志士達讓賽</t>
  </si>
  <si>
    <t>威力星</t>
  </si>
  <si>
    <t>第五班 - 1200米 - (40-0) - 草地 - "A" 賽道 - 禧福讓賽</t>
  </si>
  <si>
    <t>飛騰騅</t>
  </si>
  <si>
    <t>第四班 - 1650米 - (60-40) - 草地 - "A" 賽道 - 蘭開夏讓賽</t>
  </si>
  <si>
    <t>第四班 - 1200米 - (60-40) - 草地 - "A" 賽道 - 聯福讓賽</t>
  </si>
  <si>
    <t>萬眾開心</t>
  </si>
  <si>
    <t>艾道拿</t>
  </si>
  <si>
    <t>第三班 - 1200米 - (80-60) - 草地 - "A" 賽道 - 聖佐治挑戰盃（讓賽）</t>
  </si>
  <si>
    <t>勇創派對</t>
  </si>
  <si>
    <t>撼天鐵翼</t>
  </si>
  <si>
    <t>第三班 - 1650米 - (80-60) - 草地 - "A" 賽道 - 西谷讓賽</t>
  </si>
  <si>
    <t>第三班 - 1200米 - (80-60) - 草地 - "A" 賽道 - 渭州讓賽</t>
  </si>
  <si>
    <t>2023/05/07</t>
  </si>
  <si>
    <t>新馬賽 - 1000米 - 草地 - "B" 賽道 - 康乃馨平磅賽</t>
  </si>
  <si>
    <t>禪勝輝煌</t>
  </si>
  <si>
    <t>耀寶駒</t>
  </si>
  <si>
    <t>好勁力</t>
  </si>
  <si>
    <t>第五班 - 1400米 - (40-0) - 草地 - "B" 賽道 - 雞冠花讓賽</t>
  </si>
  <si>
    <t>第四班 - 1200米 - (60-40) - 草地 - "B" 賽道 - 蒲公英讓賽</t>
  </si>
  <si>
    <t>第三班 - 2000米 - (80-55) - 草地 - "B" 賽道 - 小蒼蘭讓賽</t>
  </si>
  <si>
    <t>連連行運</t>
  </si>
  <si>
    <t>第四班 - 1600米 - (60-40) - 草地 - "B" 賽道 - 繡球花讓賽</t>
  </si>
  <si>
    <t>發財大師</t>
  </si>
  <si>
    <t>第二班 - 1200米 - (100-80) - 草地 - "B" 賽道 - 香港潮州商會百週年紀念盃（讓賽）</t>
  </si>
  <si>
    <t>夢想成金</t>
  </si>
  <si>
    <t>第四班 - 1400米 - (60-40) - 草地 - "B" 賽道 - 蓮花讓賽</t>
  </si>
  <si>
    <t>三級賽 - 2400米 - 草地 - "B" 賽道 - 皇太后紀念盃（讓賽）</t>
  </si>
  <si>
    <t>第三班 - 1000米 - (80-60) - 草地 - "B" 賽道 - 玉蘭讓賽</t>
  </si>
  <si>
    <t>合夥雄心</t>
  </si>
  <si>
    <t>第三班 - 1400米 - (85-60) - 草地 - "B" 賽道 - 鬱金香讓賽</t>
  </si>
  <si>
    <t>一定美麗</t>
  </si>
  <si>
    <t>2023/05/10</t>
  </si>
  <si>
    <t>第五班 - 1200米 - (40-0) - 全天候跑道 - 大老山讓賽</t>
  </si>
  <si>
    <t>天外驚天</t>
  </si>
  <si>
    <t>第四班 - 1200米 - (60-40) - 全天候跑道 - 琵琶山讓賽</t>
  </si>
  <si>
    <t>型到爆</t>
  </si>
  <si>
    <t>第五班 - 1650米 - (40-0) - 全天候跑道 - 道風山讓賽</t>
  </si>
  <si>
    <t>善財到喇</t>
  </si>
  <si>
    <t>第四班 - 1800米 - (60-40) - 全天候跑道 - 沙田坳讓賽</t>
  </si>
  <si>
    <t>妙算歡騰</t>
  </si>
  <si>
    <t>名門望族</t>
  </si>
  <si>
    <t>第三班 - 1200米 - (80-60) - 全天候跑道 - 尖山讓賽</t>
  </si>
  <si>
    <t>黃智弘</t>
  </si>
  <si>
    <t>第三班 - 1650米 - (80-60) - 全天候跑道 - 紅梅谷讓賽</t>
  </si>
  <si>
    <t>雪山神駒</t>
  </si>
  <si>
    <t>第二班 - 1650米 - (105-80) - 全天候跑道 - 沙田嶺讓賽</t>
  </si>
  <si>
    <t>2023/05/13</t>
  </si>
  <si>
    <t>第五班 - 1800米 - (40-0) - 草地 - "C" 賽道 - 松山讓賽</t>
  </si>
  <si>
    <t>從所願</t>
  </si>
  <si>
    <t>第四班 - 1200米 - (60-40) - 草地 - "C" 賽道 - 澳氹大橋讓賽</t>
  </si>
  <si>
    <t>第四班 - 1000米 - (60-40) - 草地 - "C" 賽道 - 西灣大橋讓賽</t>
  </si>
  <si>
    <t>閃電烈馬</t>
  </si>
  <si>
    <t>龍城強將</t>
  </si>
  <si>
    <t>第四班 - 1400米 - (60-40) - 草地 - "C" 賽道 - 友誼大橋讓賽</t>
  </si>
  <si>
    <t>北海盜</t>
  </si>
  <si>
    <t>港林福將</t>
  </si>
  <si>
    <t>第一班 - 1400米 - (110-85) - 草地 - "C" 賽道 - 港澳盃（讓賽）</t>
  </si>
  <si>
    <t>第三班 - 1200米 - (80-60) - 草地 - "C" 賽道 - 澳門讓賽</t>
  </si>
  <si>
    <t>威力奔騰</t>
  </si>
  <si>
    <t>第三班 - 1400米 - (80-60) - 草地 - "C" 賽道 - 氹仔讓賽</t>
  </si>
  <si>
    <t>加州偟者</t>
  </si>
  <si>
    <t>魅力一心</t>
  </si>
  <si>
    <t>第三班 - 1600米 - (80-60) - 草地 - "C" 賽道 - 路環讓賽</t>
  </si>
  <si>
    <t>梁家俊入Q</t>
  </si>
  <si>
    <t>周俊樂入Q</t>
  </si>
  <si>
    <t>蔡明紹入Q</t>
  </si>
  <si>
    <t>華將入Q</t>
  </si>
  <si>
    <t>平均Q派彩</t>
  </si>
  <si>
    <t>平均Win派彩</t>
  </si>
  <si>
    <t>華將入Q場次</t>
  </si>
  <si>
    <t>華將串Q次數</t>
  </si>
  <si>
    <t>Month</t>
  </si>
  <si>
    <t>月份</t>
  </si>
  <si>
    <t>No</t>
    <phoneticPr fontId="2" type="noConversion"/>
  </si>
  <si>
    <t>Count</t>
    <phoneticPr fontId="2" type="noConversion"/>
  </si>
  <si>
    <t>Avg Win</t>
    <phoneticPr fontId="2" type="noConversion"/>
  </si>
  <si>
    <t>Sum Win</t>
    <phoneticPr fontId="2" type="noConversion"/>
  </si>
  <si>
    <t>%</t>
    <phoneticPr fontId="2" type="noConversion"/>
  </si>
  <si>
    <t>2023/05/17</t>
  </si>
  <si>
    <t>第五班 - 1200米 - (40-0) - 草地 - "B" 賽道 - 瀑布灣讓賽</t>
  </si>
  <si>
    <t>第四班 - 1650米 - (60-40) - 草地 - "B" 賽道 - 藍塘海峽讓賽</t>
  </si>
  <si>
    <t>第四班 - 1200米 - (60-40) - 草地 - "B" 賽道 - 小西灣讓賽</t>
  </si>
  <si>
    <t>第四班 - 1000米 - (60-40) - 草地 - "B" 賽道 - 沙灣讓賽</t>
  </si>
  <si>
    <t>南區旺</t>
  </si>
  <si>
    <t>第三班 - 1800米 - (80-60) - 草地 - "B" 賽道 - 鋼線灣讓賽</t>
  </si>
  <si>
    <t>第二班 - 1200米 - (105-80) - 草地 - "B" 賽道 - 維多利亞港讓賽</t>
  </si>
  <si>
    <t>第三班 - 1200米 - (80-60) - 草地 - "B" 賽道 - 愛秩序灣讓賽</t>
  </si>
  <si>
    <t>2023/05/21</t>
  </si>
  <si>
    <t>第四班 - 1200米 - (60-40) - 草地 - "C+3" 賽道 - 輪椅劍擊1200米讓賽</t>
  </si>
  <si>
    <t>逐夢年代</t>
  </si>
  <si>
    <t>福星</t>
  </si>
  <si>
    <t>第四班 - 1000米 - (60-40) - 草地 - "C+3" 賽道 - 香港傷殘人士體育協會50周年盃（讓賽）</t>
  </si>
  <si>
    <t>實現夢想</t>
  </si>
  <si>
    <t>第五班 - 1600米 - (40-0) - 草地 - "C+3" 賽道 - 殘疾人運動發展項目1600米讓賽</t>
  </si>
  <si>
    <t>第四班 - 1600米 - (60-40) - 草地 - "C+3" 賽道 - 硬地滾球1600米讓賽</t>
  </si>
  <si>
    <t>幸運雄威</t>
  </si>
  <si>
    <t>第四班 - 1800米 - (60-40) - 草地 - "C+3" 賽道 - 草地滾球1800米讓賽</t>
  </si>
  <si>
    <t>周遊列國</t>
  </si>
  <si>
    <t>第四班 - 1400米 - (60-40) - 草地 - "C+3" 賽道 - 乒乓球1400米讓賽</t>
  </si>
  <si>
    <t>第三班 - 1000米 - (80-60) - 草地 - "C+3" 賽道 - 保齡球1000米讓賽</t>
  </si>
  <si>
    <t>第三班 - 1200米 - (80-60) - 草地 - "C+3" 賽道 - 羽毛球1200米讓賽</t>
  </si>
  <si>
    <t>爵登</t>
  </si>
  <si>
    <t>第二班 - 1600米 - (100-80) - 草地 - "C+3" 賽道 - 殘疾人運動教練1600米讓賽</t>
  </si>
  <si>
    <t>第三班 - 1400米 - (80-60) - 草地 - "C+3" 賽道 - 殘疾人運動義工1400米讓賽</t>
  </si>
  <si>
    <t>紅愛舍</t>
  </si>
  <si>
    <t>2023/05/24</t>
  </si>
  <si>
    <t>第五班 - 2200米 - (40-0) - 草地 - "C" 賽道 - 風鈴花讓賽</t>
  </si>
  <si>
    <t>富存鉅星</t>
  </si>
  <si>
    <t>第五班 - 1000米 - (40-0) - 草地 - "C" 賽道 - 矢車菊讓賽</t>
  </si>
  <si>
    <t>戴文高</t>
  </si>
  <si>
    <t>友誼至佳</t>
  </si>
  <si>
    <t>第四班 - 1650米 - (60-40) - 草地 - "C" 賽道 - 風信子讓賽</t>
  </si>
  <si>
    <t>金寶</t>
  </si>
  <si>
    <t>第四班 - 1200米 - (60-40) - 草地 - "C" 賽道 - 苿莉讓賽</t>
  </si>
  <si>
    <t>獨角獸</t>
  </si>
  <si>
    <t>第三班 - 1000米 - (80-60) - 草地 - "C" 賽道 - 法國五月盃（讓賽）</t>
  </si>
  <si>
    <t>第三班 - 1200米 - (80-60) - 草地 - "C" 賽道 - 洋彩雀讓賽</t>
  </si>
  <si>
    <t>其藝先鋒</t>
  </si>
  <si>
    <t>有主意</t>
  </si>
  <si>
    <t>第三班 - 1650米 - (80-60) - 草地 - "C" 賽道 - 蝴蝶花讓賽</t>
  </si>
  <si>
    <t>2023/05/28</t>
  </si>
  <si>
    <t>新馬賽 - 1200米 - 草地 - "A" 賽道 - 巴基之星平磅賽</t>
  </si>
  <si>
    <t>第三班 - 2000米 - (80-60) - 草地 - "A" 賽道 - 爆冷讓賽</t>
  </si>
  <si>
    <t>第五班 - 1200米 - (40-0) - 草地 - "A" 賽道 - 喜蓮巨星讓賽</t>
  </si>
  <si>
    <t>順利取勝</t>
  </si>
  <si>
    <t>第二班 - 1000米 - (100-80) - 草地 - "A" 賽道 - 翠河讓賽</t>
  </si>
  <si>
    <t>勝不驕</t>
  </si>
  <si>
    <t>第四班 - 1200米 - (60-40) - 草地 - "A" 賽道 - 有性格讓賽</t>
  </si>
  <si>
    <t>喜駿風采</t>
  </si>
  <si>
    <t>你知我得</t>
  </si>
  <si>
    <t>第四班 - 1400米 - (60-40) - 草地 - "A" 賽道 - 加州萬里讓賽</t>
  </si>
  <si>
    <t>第四班 - 1400米 - (60-40) - 草地 - "A" 賽道 - 時時精綵讓賽</t>
  </si>
  <si>
    <t>一級賽 - 2400米 - 草地 - "A" 賽道 - 渣打冠軍暨遮打盃</t>
  </si>
  <si>
    <t>將王</t>
  </si>
  <si>
    <t>第二班 - 1400米 - (100-80) - 草地 - "A" 賽道 - 爪皇凌雨讓賽</t>
  </si>
  <si>
    <t>第三班 - 1200米 - (80-60) - 草地 - "A" 賽道 - 奔騰讓賽</t>
  </si>
  <si>
    <t>第三班 - 1600米 - (80-60) - 草地 - "A" 賽道 - 原居民讓賽</t>
  </si>
  <si>
    <t>2023/05/31</t>
  </si>
  <si>
    <t>第五班 - 1650米 - (40-0) - 草地 - "C+3" 賽道 - 晋源讓賽</t>
  </si>
  <si>
    <t>第四班 - 2200米 - (60-40) - 草地 - "C+3" 賽道 - 綿發讓賽</t>
  </si>
  <si>
    <t>平行時空</t>
  </si>
  <si>
    <t>第四班 - 1650米 - (60-35) - 草地 - "C+3" 賽道 - 桂成讓賽</t>
  </si>
  <si>
    <t>超醒神</t>
  </si>
  <si>
    <t>第四班 - 1200米 - (60-40) - 草地 - "C+3" 賽道 - 桂芳讓賽</t>
  </si>
  <si>
    <t>好好彩彩</t>
  </si>
  <si>
    <t>第四班 - 1000米 - (60-40) - 草地 - "C+3" 賽道 - 荷塘讓賽</t>
  </si>
  <si>
    <t>佳景臨門</t>
  </si>
  <si>
    <t>高份數</t>
  </si>
  <si>
    <t>第三班 - 1200米 - (80-60) - 草地 - "C+3" 賽道 - 蘇特恩盃（讓賽）</t>
  </si>
  <si>
    <t>第三班 - 1650米 - (80-60) - 草地 - "C+3" 賽道 - 蟠龍讓賽</t>
  </si>
  <si>
    <t>第二班 - 1800米 - (100-80) - 草地 - "C+3" 賽道 - 比雅讓賽</t>
  </si>
  <si>
    <t>2023/06/04</t>
  </si>
  <si>
    <t>第四班 - 1600米 - (60-35) - 草地 - "B" 賽道 - 馬料水讓賽</t>
  </si>
  <si>
    <t>武林至尊</t>
  </si>
  <si>
    <t>第四班 - 1200米 - (60-40) - 全天候跑道 - 沙田海讓賽</t>
  </si>
  <si>
    <t>妙嘉輝</t>
  </si>
  <si>
    <t>三級賽 - 1600米 - 草地 - "B" 賽道 - 獅子山錦標（讓賽）</t>
  </si>
  <si>
    <t>第四班 - 1200米 - (60-40) - 草地 - "B" 賽道 - 火炭讓賽</t>
  </si>
  <si>
    <t>瑰麗人生</t>
  </si>
  <si>
    <t>第四班 - 1400米 - (60-40) - 草地 - "B" 賽道 - 吐露港讓賽</t>
  </si>
  <si>
    <t>自來金</t>
  </si>
  <si>
    <t>第三班 - 1200米 - (80-60) - 草地 - "B" 賽道 - 九肚山讓賽</t>
  </si>
  <si>
    <t>驕陽明駒</t>
  </si>
  <si>
    <t>三級賽 - 1200米 - 草地 - "B" 賽道 - 沙田銀瓶（讓賽）</t>
  </si>
  <si>
    <t>第二班 - 1200米 - (105-80) - 全天候跑道 - 彭福公園讓賽</t>
  </si>
  <si>
    <t>第三班 - 1400米 - (80-60) - 草地 - "B" 賽道 - 城門河道讓賽</t>
  </si>
  <si>
    <t>好如意</t>
  </si>
  <si>
    <t>銀亮光速</t>
  </si>
  <si>
    <t>2023/06/07</t>
  </si>
  <si>
    <t>第五班 - 1800米 - (40-0) - 草地 - "A" 賽道 - 大有讓賽</t>
  </si>
  <si>
    <t>神舟飛駒</t>
  </si>
  <si>
    <t>齊喜</t>
  </si>
  <si>
    <t>第五班 - 1200米 - (40-0) - 草地 - "A" 賽道 - 五芳讓賽</t>
  </si>
  <si>
    <t>第四班 - 1650米 - (60-40) - 草地 - "A" 賽道 - 雙喜讓賽</t>
  </si>
  <si>
    <t>俏郎中</t>
  </si>
  <si>
    <t>第四班 - 1200米 - (60-40) - 草地 - "A" 賽道 - 香港會計師公會五十周年紀念盃（讓賽）</t>
  </si>
  <si>
    <t>維港奔流</t>
  </si>
  <si>
    <t>神速馬車</t>
  </si>
  <si>
    <t>第四班 - 1200米 - (60-40) - 草地 - "A" 賽道 - 四美讓賽</t>
  </si>
  <si>
    <t>金運來</t>
  </si>
  <si>
    <t>勁無敵</t>
  </si>
  <si>
    <t>第三班 - 1800米 - (80-60) - 草地 - "A" 賽道 - 三祝讓賽</t>
  </si>
  <si>
    <t>都靈福星</t>
  </si>
  <si>
    <t>第三班 - 1000米 - (85-60) - 草地 - "A" 賽道 - 崇齡讓賽</t>
  </si>
  <si>
    <t>第三班 - 1200米 - (80-60) - 草地 - "A" 賽道 - 爵祿讓賽</t>
  </si>
  <si>
    <t>2023/06/10</t>
  </si>
  <si>
    <t>第三班 - 1800米 - (85-60) - 全天候跑道 - 柴灣道讓賽</t>
  </si>
  <si>
    <t>精彩動力</t>
  </si>
  <si>
    <t>第四班 - 1000米 - (60-35) - 草地 - "C" 賽道 - 河上鄉路讓賽</t>
  </si>
  <si>
    <t>善財童子</t>
  </si>
  <si>
    <t>精英至尊</t>
  </si>
  <si>
    <t>第三班 - 1000米 - (80-60) - 草地 - "C" 賽道 - 屯門公眾騎術學校讓賽</t>
  </si>
  <si>
    <t>第五班 - 1400米 - (40-0) - 草地 - "C" 賽道 - 薄扶林公眾騎術學校讓賽</t>
  </si>
  <si>
    <t>馬上旺</t>
  </si>
  <si>
    <t>第四班 - 1800米 - (60-35) - 全天候跑道 - 鯉魚門公眾騎術學校讓賽</t>
  </si>
  <si>
    <t>第四班 - 1200米 - (60-40) - 草地 - "C" 賽道 - 香港傷健策騎協會盃（讓賽）</t>
  </si>
  <si>
    <t>第四班 - 1400米 - (60-40) - 草地 - "C" 賽道 - 鯉魚門公園讓賽</t>
  </si>
  <si>
    <t>幸運星球</t>
  </si>
  <si>
    <t>第三班 - 1600米 - (80-60) - 草地 - "C" 賽道 - 龍門路讓賽</t>
  </si>
  <si>
    <t>連連歡呼</t>
  </si>
  <si>
    <t>第三班 - 1200米 - (80-60) - 草地 - "C" 賽道 - 薄扶林郊野公園讓賽</t>
  </si>
  <si>
    <t>賢者無敵</t>
  </si>
  <si>
    <t>第二班 - 1800米 - (100-80) - 草地 - "C" 賽道 - 薄扶林水塘道讓賽</t>
  </si>
  <si>
    <t>2023/06/14</t>
  </si>
  <si>
    <t>第五班 - 1650米 - (40-0) - 草地 - "B" 賽道 - 聶高信山讓賽</t>
  </si>
  <si>
    <t>怪獸豪俠</t>
  </si>
  <si>
    <t>第四班 - 1800米 - (60-40) - 草地 - "B" 賽道 - 壽臣山讓賽</t>
  </si>
  <si>
    <t>第四班 - 1000米 - (60-40) - 草地 - "B" 賽道 - 赤柱峽讓賽</t>
  </si>
  <si>
    <t>武千帥</t>
  </si>
  <si>
    <t>第四班 - 1200米 - (60-40) - 草地 - "B" 賽道 - 黃泥涌峽讓賽</t>
  </si>
  <si>
    <t>歡樂至寶</t>
  </si>
  <si>
    <t>第二班 - 1200米 - (105-80) - 草地 - "B" 賽道 - 木球會錦標（讓賽）</t>
  </si>
  <si>
    <t>第三班 - 1200米 - (80-60) - 草地 - "B" 賽道 - 大潭峽讓賽</t>
  </si>
  <si>
    <t>第三班 - 1650米 - (80-60) - 草地 - "B" 賽道 - 紫羅蘭山讓賽</t>
  </si>
  <si>
    <t>第二班 - 1650米 - (100-80) - 草地 - "B" 賽道 - 大風坳讓賽</t>
  </si>
  <si>
    <t>2023/06/18</t>
  </si>
  <si>
    <t>新馬賽 - 1000米 - 草地 - "C+3" 賽道 - 禾輋平磅賽</t>
  </si>
  <si>
    <t>嘉應獎昇</t>
  </si>
  <si>
    <t>紅海風帆</t>
  </si>
  <si>
    <t>第五班 - 1200米 - (40-0) - 全天候跑道 - 沙角讓賽</t>
  </si>
  <si>
    <t>第四班 - 1200米 - (60-40) - 草地 - "C+3" 賽道 - 水泉澳讓賽</t>
  </si>
  <si>
    <t>包裝伯樂</t>
  </si>
  <si>
    <t>第四班 - 1600米 - (60-40) - 草地 - "C+3" 賽道 - 新田圍讓賽</t>
  </si>
  <si>
    <t>路路爽</t>
  </si>
  <si>
    <t>第三班 - 1800米 - (80-60) - 草地 - "C+3" 賽道 - 碩門讓賽</t>
  </si>
  <si>
    <t>博才</t>
  </si>
  <si>
    <t>第四班 - 1400米 - (60-40) - 草地 - "C+3" 賽道 - 新翠讓賽</t>
  </si>
  <si>
    <t>第二班 - 1400米 - (100-80) - 草地 - "C+3" 賽道 - 瀝源讓賽</t>
  </si>
  <si>
    <t>第三班 - 1200米 - (80-60) - 全天候跑道 - 美林讓賽</t>
  </si>
  <si>
    <t>自強不息</t>
  </si>
  <si>
    <t>第三班 - 1200米 - (80-60) - 草地 - "C+3" 賽道 - 隆亨讓賽</t>
  </si>
  <si>
    <t>第三班 - 1400米 - (80-60) - 草地 - "C+3" 賽道 - 美田讓賽</t>
  </si>
  <si>
    <t>2023/06/25</t>
  </si>
  <si>
    <t>第四班 - 1400米 - (60-40) - 草地 - "A" 賽道 - 紅寶石讓賽</t>
  </si>
  <si>
    <t>話你知</t>
  </si>
  <si>
    <t>第五班 - 1600米 - (40-0) - 草地 - "A" 賽道 - 橙石榴讓賽</t>
  </si>
  <si>
    <t>喜愛善</t>
  </si>
  <si>
    <t>三級賽 - 1400米 - 草地 - "A" 賽道 - 精英盃（讓賽）</t>
  </si>
  <si>
    <t>進優自在</t>
  </si>
  <si>
    <t>第四班 - 2000米 - (60-40) - 草地 - "A" 賽道 - 競駿會十五週年紀念盃（讓賽）</t>
  </si>
  <si>
    <t>喜蓮心星</t>
  </si>
  <si>
    <t>第二班 - 1200米 - (100-80) - 草地 - "A" 賽道 - 黃寶石讓賽</t>
  </si>
  <si>
    <t>三級賽 - 1800米 - 草地 - "A" 賽道 - 精英碟（讓賽）</t>
  </si>
  <si>
    <t>第四班 - 1200米 - (60-40) - 草地 - "A" 賽道 - 綠寶石讓賽</t>
  </si>
  <si>
    <t>綠族光芒</t>
  </si>
  <si>
    <t>第三班 - 1200米 - (80-60) - 草地 - "A" 賽道 - 青金石讓賽</t>
  </si>
  <si>
    <t>好友心得</t>
  </si>
  <si>
    <t>第三班 - 1400米 - (80-60) - 草地 - "A" 賽道 - 藍寶石讓賽</t>
  </si>
  <si>
    <t>2023/06/28</t>
  </si>
  <si>
    <t>第三班 - 2200米 - (80-55) - 草地 - "C" 賽道 - 紫菀讓賽</t>
  </si>
  <si>
    <t>第五班 - 1800米 - (40-0) - 草地 - "C" 賽道 - 山茶讓賽</t>
  </si>
  <si>
    <t>揚威四方</t>
  </si>
  <si>
    <t>第四班 - 1650米 - (60-40) - 草地 - "C" 賽道 - 薊花讓賽</t>
  </si>
  <si>
    <t>星雲浩騰</t>
  </si>
  <si>
    <t>第四班 - 1200米 - (60-40) - 草地 - "C" 賽道 - 石竹讓賽</t>
  </si>
  <si>
    <t>迎樂</t>
  </si>
  <si>
    <t>第四班 - 1650米 - (60-40) - 草地 - "C" 賽道 - 怡和挑戰盃（讓賽）</t>
  </si>
  <si>
    <t>第三班 - 1650米 - (80-60) - 草地 - "C" 賽道 - 洋甘菊讓賽</t>
  </si>
  <si>
    <t>錶之量子</t>
  </si>
  <si>
    <t>第三班 - 1200米 - (80-60) - 草地 - "C" 賽道 - 紫羅蘭讓賽</t>
  </si>
  <si>
    <t>2023/07/01</t>
  </si>
  <si>
    <t>第五班 - 1400米 - (40-0) - 草地 - "B" 賽道 - 馬照跑1400米讓賽</t>
  </si>
  <si>
    <t>第四班 - 1200米 - (60-40) - 草地 - "B" 賽道 - 卓越領導1200米讓賽</t>
  </si>
  <si>
    <t>鑽石寶寶</t>
  </si>
  <si>
    <t>第四班 - 1200米 - (60-40) - 草地 - "B" 賽道 - 粵港盃（讓賽）</t>
  </si>
  <si>
    <t>第二班 - 2000米 - (100-75) - 草地 - "B" 賽道 - 香港回歸盃（讓賽）</t>
  </si>
  <si>
    <t>第四班 - 1000米 - (60-40) - 草地 - "B" 賽道 - 堅守誠信1000米讓賽</t>
  </si>
  <si>
    <t>第四班 - 1600米 - (60-40) - 草地 - "B" 賽道 - 服務社群1600米讓賽</t>
  </si>
  <si>
    <t>第四班 - 1400米 - (60-40) - 草地 - "B" 賽道 - 持續進步1400米讓賽</t>
  </si>
  <si>
    <t>第三班 - 1000米 - (80-60) - 草地 - "B" 賽道 - 同心同步同進1000米讓賽</t>
  </si>
  <si>
    <t>第三班 - 1200米 - (80-60) - 草地 - "B" 賽道 - 體育精神1200米讓賽</t>
  </si>
  <si>
    <t>第三班 - 1400米 - (80-60) - 草地 - "B" 賽道 - 更好未來1400米讓賽</t>
  </si>
  <si>
    <t>2023/07/03</t>
  </si>
  <si>
    <t>第五班 - 1400米 - (40-0) - 草地 - "C" 賽道 - 橫瀾島讓賽</t>
  </si>
  <si>
    <t>第五班 - 1200米 - (40-0) - 草地 - "C" 賽道 - 東龍洲讓賽</t>
  </si>
  <si>
    <t>特攻</t>
  </si>
  <si>
    <t>第四班 - 1200米 - (60-40) - 草地 - "C" 賽道 - 吊鐘洲讓賽</t>
  </si>
  <si>
    <t>果然僥倖</t>
  </si>
  <si>
    <t>第四班 - 1400米 - (60-40) - 草地 - "C" 賽道 - 果洲群島讓賽</t>
  </si>
  <si>
    <t>第三班 - 1200米 - (80-60) - 草地 - "C" 賽道 - 塔門讓賽</t>
  </si>
  <si>
    <t>實力哥</t>
  </si>
  <si>
    <t>第三班 - 1600米 - (80-60) - 草地 - "C" 賽道 - 吉澳洲讓賽</t>
  </si>
  <si>
    <t>一代天嬌</t>
  </si>
  <si>
    <t>第二班 - 1400米 - (100-80) - 草地 - "C" 賽道 - 滘西洲讓賽</t>
  </si>
  <si>
    <t>2023/07/06</t>
  </si>
  <si>
    <t>第五班 - 1650米 - (40-0) - 草地 - "A" 賽道 - 花墟公園讓賽</t>
  </si>
  <si>
    <t>第二班 - 1000米 - (100-80) - 草地 - "A" 賽道 - 香港公園讓賽</t>
  </si>
  <si>
    <t>精靈勇士</t>
  </si>
  <si>
    <t>第五班 - 1200米 - (40-0) - 草地 - "A" 賽道 - 九龍公園讓賽</t>
  </si>
  <si>
    <t>第四班 - 2200米 - (60-35) - 草地 - "A" 賽道 - 九龍仔公園讓賽</t>
  </si>
  <si>
    <t>第四班 - 1650米 - (60-40) - 草地 - "A" 賽道 - 摩士公園讓賽</t>
  </si>
  <si>
    <t>大登殿</t>
  </si>
  <si>
    <t>第四班 - 1000米 - (60-40) - 草地 - "A" 賽道 - 山光道公園讓賽</t>
  </si>
  <si>
    <t>第四班 - 1200米 - (60-40) - 草地 - "A" 賽道 - 維多利亞公園讓賽</t>
  </si>
  <si>
    <t>第三班 - 1200米 - (80-60) - 草地 - "A" 賽道 - 瀑布灣公園讓賽</t>
  </si>
  <si>
    <t>2023/07/09</t>
  </si>
  <si>
    <t>新馬賽 - 1200米 - 草地 - "C+3" 賽道 - 蒲偉士碟（平磅賽）</t>
  </si>
  <si>
    <t>第一班 - 1200米 - (115-90) - 草地 - "C+3" 賽道 - 施偉賢盃（讓賽）</t>
  </si>
  <si>
    <t>第五班 - 1600米 - (40-0) - 草地 - "C+3" 賽道 - 黃頌顯盃（讓賽）</t>
  </si>
  <si>
    <t>第四班 - 1200米 - (60-40) - 草地 - "C+3" 賽道 - 李福深盃（讓賽）</t>
  </si>
  <si>
    <t>戰鬥英雄</t>
  </si>
  <si>
    <t>安泰</t>
  </si>
  <si>
    <t>運來勇士</t>
  </si>
  <si>
    <t>第四班 - 1200米 - (60-40) - 草地 - "C+3" 賽道 - 夏佳理錦標（讓賽）</t>
  </si>
  <si>
    <t>翩翩君子</t>
  </si>
  <si>
    <t>第四班 - 1200米 - (60-40) - 草地 - "C+3" 賽道 - 陳祖澤錦標（讓賽）</t>
  </si>
  <si>
    <t>精算暴雪</t>
  </si>
  <si>
    <t>第四班 - 1400米 - (60-40) - 草地 - "C+3" 賽道 - 施文信盃（讓賽）</t>
  </si>
  <si>
    <t>第三班 - 1200米 - (80-60) - 草地 - "C+3" 賽道 - 葉錫安瓶（讓賽）</t>
  </si>
  <si>
    <t>第四班 - 1600米 - (60-40) - 草地 - "C+3" 賽道 - 周永健銀碟（讓賽）</t>
  </si>
  <si>
    <t>第三班 - 1200米 - (80-60) - 草地 - "C+3" 賽道 - 陳南祿錦標（讓賽）</t>
  </si>
  <si>
    <t>第三班 - 1400米 - (80-60) - 草地 - "C+3" 賽道 - 主席賽馬日讓賽</t>
  </si>
  <si>
    <t>浪漫風采</t>
  </si>
  <si>
    <t>金哥兒</t>
  </si>
  <si>
    <t>2023/07/12</t>
  </si>
  <si>
    <t>第五班 - 1000米 - (40-0) - 草地 - "B" 賽道 - 精彩讓賽</t>
  </si>
  <si>
    <t>魅力仔</t>
  </si>
  <si>
    <t>第五班 - 2200米 - (40-0) - 草地 - "B" 賽道 - 甜橙讓賽</t>
  </si>
  <si>
    <t>第四班 - 1200米 - (60-40) - 草地 - "B" 賽道 - 百步穿雲讓賽</t>
  </si>
  <si>
    <t>第四班 - 1000米 - (60-40) - 草地 - "B" 賽道 - 君皇鷹讓賽</t>
  </si>
  <si>
    <t>第四班 - 1650米 - (60-40) - 草地 - "B" 賽道 - 摩法神采讓賽</t>
  </si>
  <si>
    <t>第四班 - 1200米 - (60-40) - 草地 - "B" 賽道 - 輝煌星讓賽</t>
  </si>
  <si>
    <t>第三班 - 1800米 - (80-60) - 草地 - "B" 賽道 - 共創未來讓賽</t>
  </si>
  <si>
    <t>歡欣福星</t>
  </si>
  <si>
    <t>第三班 - 1000米 - (80-60) - 草地 - "B" 賽道 - 錶之未來讓賽</t>
  </si>
  <si>
    <t>帖木兒</t>
  </si>
  <si>
    <t>第二班 - 1650米 - (95-75) - 草地 - "B" 賽道 - 首飾太陽讓賽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</si>
</sst>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7" formatCode="_(* #,##0.0_);_(* \(#,##0.0\);_(* &quot;-&quot;??_);_(@_)"/>
  </numFmts>
  <fonts count="5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scheme val="minor"/>
    </font>
    <font>
      <b/>
      <sz val="11"/>
      <color theme="1"/>
      <name val="新細明體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2" applyFont="1"/>
    <xf numFmtId="43" fontId="0" fillId="0" borderId="0" xfId="1" applyFont="1"/>
    <xf numFmtId="0" fontId="0" fillId="0" borderId="1" xfId="0" applyBorder="1"/>
    <xf numFmtId="10" fontId="0" fillId="0" borderId="1" xfId="2" applyNumberFormat="1" applyFont="1" applyBorder="1"/>
    <xf numFmtId="0" fontId="3" fillId="2" borderId="1" xfId="0" applyFont="1" applyFill="1" applyBorder="1" applyAlignment="1">
      <alignment horizontal="right"/>
    </xf>
    <xf numFmtId="177" fontId="4" fillId="2" borderId="1" xfId="1" applyNumberFormat="1" applyFont="1" applyFill="1" applyBorder="1" applyAlignment="1">
      <alignment horizontal="right"/>
    </xf>
    <xf numFmtId="177" fontId="3" fillId="2" borderId="1" xfId="1" applyNumberFormat="1" applyFont="1" applyFill="1" applyBorder="1" applyAlignment="1">
      <alignment horizontal="right"/>
    </xf>
    <xf numFmtId="177" fontId="0" fillId="0" borderId="1" xfId="1" applyNumberFormat="1" applyFont="1" applyBorder="1"/>
    <xf numFmtId="177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潘頓入Q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Sheet1!$R$2:$R$295</c:f>
              <c:numCache>
                <c:formatCode>General</c:formatCode>
                <c:ptCount val="294"/>
                <c:pt idx="0">
                  <c:v>907</c:v>
                </c:pt>
                <c:pt idx="1">
                  <c:v>346</c:v>
                </c:pt>
                <c:pt idx="2">
                  <c:v>0</c:v>
                </c:pt>
                <c:pt idx="3">
                  <c:v>0</c:v>
                </c:pt>
                <c:pt idx="4">
                  <c:v>210.5</c:v>
                </c:pt>
                <c:pt idx="5">
                  <c:v>0</c:v>
                </c:pt>
                <c:pt idx="6">
                  <c:v>245</c:v>
                </c:pt>
                <c:pt idx="7">
                  <c:v>0</c:v>
                </c:pt>
                <c:pt idx="8">
                  <c:v>800.5</c:v>
                </c:pt>
                <c:pt idx="9">
                  <c:v>0</c:v>
                </c:pt>
                <c:pt idx="10">
                  <c:v>344.5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752.5</c:v>
                </c:pt>
                <c:pt idx="15">
                  <c:v>0</c:v>
                </c:pt>
                <c:pt idx="16">
                  <c:v>0</c:v>
                </c:pt>
                <c:pt idx="17">
                  <c:v>317</c:v>
                </c:pt>
                <c:pt idx="18">
                  <c:v>151</c:v>
                </c:pt>
                <c:pt idx="19">
                  <c:v>388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169</c:v>
                </c:pt>
                <c:pt idx="27">
                  <c:v>0</c:v>
                </c:pt>
                <c:pt idx="28">
                  <c:v>0</c:v>
                </c:pt>
                <c:pt idx="29">
                  <c:v>204.5</c:v>
                </c:pt>
                <c:pt idx="30">
                  <c:v>0</c:v>
                </c:pt>
                <c:pt idx="31">
                  <c:v>0</c:v>
                </c:pt>
                <c:pt idx="32">
                  <c:v>113</c:v>
                </c:pt>
                <c:pt idx="33">
                  <c:v>0</c:v>
                </c:pt>
                <c:pt idx="34">
                  <c:v>401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31.5</c:v>
                </c:pt>
                <c:pt idx="39">
                  <c:v>0</c:v>
                </c:pt>
                <c:pt idx="40">
                  <c:v>416.5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191</c:v>
                </c:pt>
                <c:pt idx="45">
                  <c:v>201.5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209</c:v>
                </c:pt>
                <c:pt idx="55">
                  <c:v>0</c:v>
                </c:pt>
                <c:pt idx="56">
                  <c:v>0</c:v>
                </c:pt>
                <c:pt idx="57">
                  <c:v>230</c:v>
                </c:pt>
                <c:pt idx="58">
                  <c:v>0</c:v>
                </c:pt>
                <c:pt idx="59">
                  <c:v>130.5</c:v>
                </c:pt>
                <c:pt idx="60">
                  <c:v>36</c:v>
                </c:pt>
                <c:pt idx="61">
                  <c:v>78.5</c:v>
                </c:pt>
                <c:pt idx="62">
                  <c:v>178.5</c:v>
                </c:pt>
                <c:pt idx="63">
                  <c:v>0</c:v>
                </c:pt>
                <c:pt idx="64">
                  <c:v>262.5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65</c:v>
                </c:pt>
                <c:pt idx="74">
                  <c:v>37</c:v>
                </c:pt>
                <c:pt idx="75">
                  <c:v>0</c:v>
                </c:pt>
                <c:pt idx="76">
                  <c:v>210</c:v>
                </c:pt>
                <c:pt idx="77">
                  <c:v>401</c:v>
                </c:pt>
                <c:pt idx="78">
                  <c:v>96</c:v>
                </c:pt>
                <c:pt idx="79">
                  <c:v>0</c:v>
                </c:pt>
                <c:pt idx="80">
                  <c:v>272</c:v>
                </c:pt>
                <c:pt idx="81">
                  <c:v>212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56</c:v>
                </c:pt>
                <c:pt idx="90">
                  <c:v>451</c:v>
                </c:pt>
                <c:pt idx="91">
                  <c:v>114.5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89</c:v>
                </c:pt>
                <c:pt idx="99">
                  <c:v>195</c:v>
                </c:pt>
                <c:pt idx="100">
                  <c:v>0</c:v>
                </c:pt>
                <c:pt idx="101">
                  <c:v>157.5</c:v>
                </c:pt>
                <c:pt idx="102">
                  <c:v>0</c:v>
                </c:pt>
                <c:pt idx="103">
                  <c:v>121</c:v>
                </c:pt>
                <c:pt idx="104">
                  <c:v>0</c:v>
                </c:pt>
                <c:pt idx="105">
                  <c:v>0</c:v>
                </c:pt>
                <c:pt idx="106">
                  <c:v>304.5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142</c:v>
                </c:pt>
                <c:pt idx="115">
                  <c:v>0</c:v>
                </c:pt>
                <c:pt idx="116">
                  <c:v>0</c:v>
                </c:pt>
                <c:pt idx="117">
                  <c:v>90.5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97.5</c:v>
                </c:pt>
                <c:pt idx="124">
                  <c:v>134</c:v>
                </c:pt>
                <c:pt idx="125">
                  <c:v>63.5</c:v>
                </c:pt>
                <c:pt idx="126">
                  <c:v>241.5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133.5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66</c:v>
                </c:pt>
                <c:pt idx="135">
                  <c:v>0</c:v>
                </c:pt>
                <c:pt idx="136">
                  <c:v>573</c:v>
                </c:pt>
                <c:pt idx="137">
                  <c:v>0</c:v>
                </c:pt>
                <c:pt idx="138">
                  <c:v>0</c:v>
                </c:pt>
                <c:pt idx="139">
                  <c:v>144.5</c:v>
                </c:pt>
                <c:pt idx="140">
                  <c:v>0</c:v>
                </c:pt>
                <c:pt idx="141">
                  <c:v>339.5</c:v>
                </c:pt>
                <c:pt idx="142">
                  <c:v>0</c:v>
                </c:pt>
                <c:pt idx="143">
                  <c:v>0</c:v>
                </c:pt>
                <c:pt idx="144">
                  <c:v>132.5</c:v>
                </c:pt>
                <c:pt idx="145">
                  <c:v>67</c:v>
                </c:pt>
                <c:pt idx="146">
                  <c:v>75.5</c:v>
                </c:pt>
                <c:pt idx="147">
                  <c:v>0</c:v>
                </c:pt>
                <c:pt idx="148">
                  <c:v>111.5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70.5</c:v>
                </c:pt>
                <c:pt idx="153">
                  <c:v>0</c:v>
                </c:pt>
                <c:pt idx="154">
                  <c:v>0</c:v>
                </c:pt>
                <c:pt idx="155">
                  <c:v>74.5</c:v>
                </c:pt>
                <c:pt idx="156">
                  <c:v>211.5</c:v>
                </c:pt>
                <c:pt idx="157">
                  <c:v>0</c:v>
                </c:pt>
                <c:pt idx="158">
                  <c:v>0</c:v>
                </c:pt>
                <c:pt idx="159">
                  <c:v>171.5</c:v>
                </c:pt>
                <c:pt idx="160">
                  <c:v>79.5</c:v>
                </c:pt>
                <c:pt idx="161">
                  <c:v>68.5</c:v>
                </c:pt>
                <c:pt idx="162">
                  <c:v>0</c:v>
                </c:pt>
                <c:pt idx="163">
                  <c:v>88.5</c:v>
                </c:pt>
                <c:pt idx="164">
                  <c:v>290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43.5</c:v>
                </c:pt>
                <c:pt idx="180">
                  <c:v>183.5</c:v>
                </c:pt>
                <c:pt idx="181">
                  <c:v>33</c:v>
                </c:pt>
                <c:pt idx="182">
                  <c:v>569.5</c:v>
                </c:pt>
                <c:pt idx="183">
                  <c:v>13</c:v>
                </c:pt>
                <c:pt idx="184">
                  <c:v>0</c:v>
                </c:pt>
                <c:pt idx="185">
                  <c:v>210.5</c:v>
                </c:pt>
                <c:pt idx="186">
                  <c:v>0</c:v>
                </c:pt>
                <c:pt idx="187">
                  <c:v>366.5</c:v>
                </c:pt>
                <c:pt idx="188">
                  <c:v>0</c:v>
                </c:pt>
                <c:pt idx="189">
                  <c:v>0</c:v>
                </c:pt>
                <c:pt idx="190">
                  <c:v>27.5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57.5</c:v>
                </c:pt>
                <c:pt idx="198">
                  <c:v>252</c:v>
                </c:pt>
                <c:pt idx="199">
                  <c:v>0</c:v>
                </c:pt>
                <c:pt idx="200">
                  <c:v>163</c:v>
                </c:pt>
                <c:pt idx="201">
                  <c:v>0</c:v>
                </c:pt>
                <c:pt idx="202">
                  <c:v>182</c:v>
                </c:pt>
                <c:pt idx="203">
                  <c:v>0</c:v>
                </c:pt>
                <c:pt idx="204">
                  <c:v>155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56.5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80.5</c:v>
                </c:pt>
                <c:pt idx="220">
                  <c:v>151</c:v>
                </c:pt>
                <c:pt idx="221">
                  <c:v>417.5</c:v>
                </c:pt>
                <c:pt idx="222">
                  <c:v>0</c:v>
                </c:pt>
                <c:pt idx="223">
                  <c:v>827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238</c:v>
                </c:pt>
                <c:pt idx="232">
                  <c:v>221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75.5</c:v>
                </c:pt>
                <c:pt idx="238">
                  <c:v>18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183.5</c:v>
                </c:pt>
                <c:pt idx="245">
                  <c:v>0</c:v>
                </c:pt>
                <c:pt idx="246">
                  <c:v>0</c:v>
                </c:pt>
                <c:pt idx="247">
                  <c:v>164.5</c:v>
                </c:pt>
                <c:pt idx="248">
                  <c:v>0</c:v>
                </c:pt>
                <c:pt idx="249">
                  <c:v>0</c:v>
                </c:pt>
                <c:pt idx="250">
                  <c:v>70.5</c:v>
                </c:pt>
                <c:pt idx="251">
                  <c:v>109.5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131</c:v>
                </c:pt>
                <c:pt idx="256">
                  <c:v>0</c:v>
                </c:pt>
                <c:pt idx="257">
                  <c:v>84.5</c:v>
                </c:pt>
                <c:pt idx="258">
                  <c:v>144.5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78.5</c:v>
                </c:pt>
                <c:pt idx="265">
                  <c:v>35.5</c:v>
                </c:pt>
                <c:pt idx="266">
                  <c:v>220.5</c:v>
                </c:pt>
                <c:pt idx="267">
                  <c:v>65.5</c:v>
                </c:pt>
                <c:pt idx="268">
                  <c:v>0</c:v>
                </c:pt>
                <c:pt idx="269">
                  <c:v>0</c:v>
                </c:pt>
                <c:pt idx="270">
                  <c:v>86.5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38.5</c:v>
                </c:pt>
                <c:pt idx="278">
                  <c:v>67.5</c:v>
                </c:pt>
                <c:pt idx="279">
                  <c:v>0</c:v>
                </c:pt>
                <c:pt idx="280">
                  <c:v>54.5</c:v>
                </c:pt>
                <c:pt idx="281">
                  <c:v>0</c:v>
                </c:pt>
                <c:pt idx="282">
                  <c:v>0</c:v>
                </c:pt>
                <c:pt idx="283">
                  <c:v>101.5</c:v>
                </c:pt>
                <c:pt idx="284">
                  <c:v>233.5</c:v>
                </c:pt>
                <c:pt idx="285">
                  <c:v>0</c:v>
                </c:pt>
                <c:pt idx="286">
                  <c:v>76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66.5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0-41F9-B585-A5D7E5EB5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021503"/>
        <c:axId val="1600006527"/>
      </c:scatterChart>
      <c:valAx>
        <c:axId val="160002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600006527"/>
        <c:crosses val="autoZero"/>
        <c:crossBetween val="midCat"/>
      </c:valAx>
      <c:valAx>
        <c:axId val="160000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60002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蘇兆輝入Q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Sheet1!$S$2:$S$295</c:f>
              <c:numCache>
                <c:formatCode>General</c:formatCode>
                <c:ptCount val="2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170</c:v>
                </c:pt>
                <c:pt idx="4">
                  <c:v>0</c:v>
                </c:pt>
                <c:pt idx="5">
                  <c:v>178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331.5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160.5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969</c:v>
                </c:pt>
                <c:pt idx="28">
                  <c:v>519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121.5</c:v>
                </c:pt>
                <c:pt idx="37">
                  <c:v>0</c:v>
                </c:pt>
                <c:pt idx="38">
                  <c:v>31.5</c:v>
                </c:pt>
                <c:pt idx="39">
                  <c:v>384.5</c:v>
                </c:pt>
                <c:pt idx="40">
                  <c:v>0</c:v>
                </c:pt>
                <c:pt idx="41">
                  <c:v>0</c:v>
                </c:pt>
                <c:pt idx="42">
                  <c:v>384.5</c:v>
                </c:pt>
                <c:pt idx="43">
                  <c:v>0</c:v>
                </c:pt>
                <c:pt idx="44">
                  <c:v>0</c:v>
                </c:pt>
                <c:pt idx="45">
                  <c:v>201.5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494.5</c:v>
                </c:pt>
                <c:pt idx="80">
                  <c:v>272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223</c:v>
                </c:pt>
                <c:pt idx="87">
                  <c:v>383.5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64.5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472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237.5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3299.5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218.5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132.5</c:v>
                </c:pt>
                <c:pt idx="145">
                  <c:v>67</c:v>
                </c:pt>
                <c:pt idx="146">
                  <c:v>0</c:v>
                </c:pt>
                <c:pt idx="147">
                  <c:v>266.5</c:v>
                </c:pt>
                <c:pt idx="148">
                  <c:v>111.5</c:v>
                </c:pt>
                <c:pt idx="149">
                  <c:v>51</c:v>
                </c:pt>
                <c:pt idx="150">
                  <c:v>0</c:v>
                </c:pt>
                <c:pt idx="151">
                  <c:v>0</c:v>
                </c:pt>
                <c:pt idx="152">
                  <c:v>70.5</c:v>
                </c:pt>
                <c:pt idx="153">
                  <c:v>0</c:v>
                </c:pt>
                <c:pt idx="154">
                  <c:v>360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68.5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98</c:v>
                </c:pt>
                <c:pt idx="168">
                  <c:v>124.5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641.5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751.5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150</c:v>
                </c:pt>
                <c:pt idx="217">
                  <c:v>399.5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73</c:v>
                </c:pt>
                <c:pt idx="225">
                  <c:v>164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231</c:v>
                </c:pt>
                <c:pt idx="231">
                  <c:v>0</c:v>
                </c:pt>
                <c:pt idx="232">
                  <c:v>221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602.5</c:v>
                </c:pt>
                <c:pt idx="244">
                  <c:v>0</c:v>
                </c:pt>
                <c:pt idx="245">
                  <c:v>187.5</c:v>
                </c:pt>
                <c:pt idx="246">
                  <c:v>207</c:v>
                </c:pt>
                <c:pt idx="247">
                  <c:v>0</c:v>
                </c:pt>
                <c:pt idx="248">
                  <c:v>0</c:v>
                </c:pt>
                <c:pt idx="249">
                  <c:v>53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428.5</c:v>
                </c:pt>
                <c:pt idx="255">
                  <c:v>0</c:v>
                </c:pt>
                <c:pt idx="256">
                  <c:v>0</c:v>
                </c:pt>
                <c:pt idx="257">
                  <c:v>84.5</c:v>
                </c:pt>
                <c:pt idx="258">
                  <c:v>144.5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130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465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66.5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525-A1ED-4B3440C2A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557359"/>
        <c:axId val="1492558191"/>
      </c:scatterChart>
      <c:valAx>
        <c:axId val="149255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492558191"/>
        <c:crosses val="autoZero"/>
        <c:crossBetween val="midCat"/>
      </c:valAx>
      <c:valAx>
        <c:axId val="149255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49255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何澤堯入Q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Sheet1!$T$2:$T$295</c:f>
              <c:numCache>
                <c:formatCode>General</c:formatCode>
                <c:ptCount val="2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363.5</c:v>
                </c:pt>
                <c:pt idx="14">
                  <c:v>0</c:v>
                </c:pt>
                <c:pt idx="15">
                  <c:v>0</c:v>
                </c:pt>
                <c:pt idx="16">
                  <c:v>404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189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105.5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179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2249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333.5</c:v>
                </c:pt>
                <c:pt idx="49">
                  <c:v>0</c:v>
                </c:pt>
                <c:pt idx="50">
                  <c:v>73</c:v>
                </c:pt>
                <c:pt idx="51">
                  <c:v>0</c:v>
                </c:pt>
                <c:pt idx="52">
                  <c:v>0</c:v>
                </c:pt>
                <c:pt idx="53">
                  <c:v>57</c:v>
                </c:pt>
                <c:pt idx="54">
                  <c:v>0</c:v>
                </c:pt>
                <c:pt idx="55">
                  <c:v>0</c:v>
                </c:pt>
                <c:pt idx="56">
                  <c:v>47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458.5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279.5</c:v>
                </c:pt>
                <c:pt idx="89">
                  <c:v>56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415</c:v>
                </c:pt>
                <c:pt idx="94">
                  <c:v>0</c:v>
                </c:pt>
                <c:pt idx="95">
                  <c:v>2211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78.5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840.5</c:v>
                </c:pt>
                <c:pt idx="109">
                  <c:v>288</c:v>
                </c:pt>
                <c:pt idx="110">
                  <c:v>0</c:v>
                </c:pt>
                <c:pt idx="111">
                  <c:v>0</c:v>
                </c:pt>
                <c:pt idx="112">
                  <c:v>143.5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183.5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155.5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66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207.5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74.5</c:v>
                </c:pt>
                <c:pt idx="156">
                  <c:v>0</c:v>
                </c:pt>
                <c:pt idx="157">
                  <c:v>683.5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124.5</c:v>
                </c:pt>
                <c:pt idx="169">
                  <c:v>213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183.5</c:v>
                </c:pt>
                <c:pt idx="174">
                  <c:v>285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2654.5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190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163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100</c:v>
                </c:pt>
                <c:pt idx="206">
                  <c:v>152</c:v>
                </c:pt>
                <c:pt idx="207">
                  <c:v>122</c:v>
                </c:pt>
                <c:pt idx="208">
                  <c:v>468.5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900.5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247.5</c:v>
                </c:pt>
                <c:pt idx="227">
                  <c:v>0</c:v>
                </c:pt>
                <c:pt idx="228">
                  <c:v>453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18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183.5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53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916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138</c:v>
                </c:pt>
                <c:pt idx="262">
                  <c:v>0</c:v>
                </c:pt>
                <c:pt idx="263">
                  <c:v>1134.5</c:v>
                </c:pt>
                <c:pt idx="264">
                  <c:v>78.5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56.5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3739.5</c:v>
                </c:pt>
                <c:pt idx="275">
                  <c:v>0</c:v>
                </c:pt>
                <c:pt idx="276">
                  <c:v>0</c:v>
                </c:pt>
                <c:pt idx="277">
                  <c:v>38.5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101.5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1106.5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432</c:v>
                </c:pt>
                <c:pt idx="293">
                  <c:v>81.5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D-4C77-BE61-92578250C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044383"/>
        <c:axId val="1600027327"/>
      </c:scatterChart>
      <c:valAx>
        <c:axId val="160004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600027327"/>
        <c:crosses val="autoZero"/>
        <c:crossBetween val="midCat"/>
      </c:valAx>
      <c:valAx>
        <c:axId val="160002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60004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Win </a:t>
            </a:r>
            <a:r>
              <a:rPr lang="zh-TW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派彩分佈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5CB3673-D50C-4888-9270-CA0E4C0C4567}">
          <cx:tx>
            <cx:txData>
              <cx:f>_xlchart.v1.0</cx:f>
              <cx:v>Win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Qin </a:t>
            </a:r>
            <a:r>
              <a:rPr lang="zh-TW" sz="1800" b="0" i="0" baseline="0">
                <a:effectLst/>
              </a:rPr>
              <a:t>派彩分佈</a:t>
            </a:r>
            <a:endParaRPr lang="en-HK" sz="1400">
              <a:effectLst/>
            </a:endParaRPr>
          </a:p>
        </cx:rich>
      </cx:tx>
    </cx:title>
    <cx:plotArea>
      <cx:plotAreaRegion>
        <cx:series layoutId="clusteredColumn" uniqueId="{25B2FECD-9BDE-4488-9E3F-25A8539DAAF1}">
          <cx:tx>
            <cx:txData>
              <cx:f>_xlchart.v1.2</cx:f>
              <cx:v>Qin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zh-TW" altLang="en-US" sz="1800" b="0" i="0" baseline="0">
                <a:effectLst/>
              </a:rPr>
              <a:t>潘頓</a:t>
            </a:r>
            <a:r>
              <a:rPr lang="en-US" sz="1800" b="0" i="0" baseline="0">
                <a:effectLst/>
              </a:rPr>
              <a:t>Qin </a:t>
            </a:r>
            <a:r>
              <a:rPr lang="zh-TW" sz="1800" b="0" i="0" baseline="0">
                <a:effectLst/>
              </a:rPr>
              <a:t>派彩分佈</a:t>
            </a:r>
            <a:endParaRPr lang="en-HK" sz="1400">
              <a:effectLst/>
            </a:endParaRPr>
          </a:p>
        </cx:rich>
      </cx:tx>
    </cx:title>
    <cx:plotArea>
      <cx:plotAreaRegion>
        <cx:series layoutId="clusteredColumn" uniqueId="{BEF680DD-F659-4B64-9C03-F22FB3691C07}">
          <cx:tx>
            <cx:txData>
              <cx:f>_xlchart.v1.6</cx:f>
              <cx:v>潘頓入Q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clusteredColumn" uniqueId="{4C0766A2-7CAA-43F7-8189-62B0F4D36C79}">
          <cx:tx>
            <cx:txData>
              <cx:f>_xlchart.v1.8</cx:f>
              <cx:v>蘇兆輝入Q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8544EB27-7D01-4E7C-9811-0B373CD2A353}">
          <cx:tx>
            <cx:txData>
              <cx:f>_xlchart.v1.4</cx:f>
              <cx:v>何澤堯入Q</cx:v>
            </cx:txData>
          </cx:tx>
          <cx:dataLabels/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microsoft.com/office/2014/relationships/chartEx" Target="../charts/chartEx3.xml"/><Relationship Id="rId7" Type="http://schemas.openxmlformats.org/officeDocument/2006/relationships/chart" Target="../charts/chart2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485774</xdr:colOff>
      <xdr:row>23</xdr:row>
      <xdr:rowOff>23812</xdr:rowOff>
    </xdr:from>
    <xdr:to>
      <xdr:col>33</xdr:col>
      <xdr:colOff>419099</xdr:colOff>
      <xdr:row>37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F2422C9-9A72-E7D0-342D-A95BEA9F05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88614" y="4405312"/>
              <a:ext cx="474916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504825</xdr:colOff>
      <xdr:row>28</xdr:row>
      <xdr:rowOff>4762</xdr:rowOff>
    </xdr:from>
    <xdr:to>
      <xdr:col>33</xdr:col>
      <xdr:colOff>371475</xdr:colOff>
      <xdr:row>42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AEE1348-0C55-D35F-FD63-26145BE7D5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07665" y="5338762"/>
              <a:ext cx="468249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504825</xdr:colOff>
      <xdr:row>43</xdr:row>
      <xdr:rowOff>157162</xdr:rowOff>
    </xdr:from>
    <xdr:to>
      <xdr:col>34</xdr:col>
      <xdr:colOff>9525</xdr:colOff>
      <xdr:row>58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4BA2D90-EB7A-06C2-AB2D-70B1AE93BF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07665" y="8348662"/>
              <a:ext cx="48691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27</xdr:col>
      <xdr:colOff>0</xdr:colOff>
      <xdr:row>60</xdr:row>
      <xdr:rowOff>0</xdr:rowOff>
    </xdr:from>
    <xdr:to>
      <xdr:col>34</xdr:col>
      <xdr:colOff>114300</xdr:colOff>
      <xdr:row>74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69C2E29-E06F-451B-8545-A6299E3CE6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51480" y="11430000"/>
              <a:ext cx="49301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27</xdr:col>
      <xdr:colOff>0</xdr:colOff>
      <xdr:row>77</xdr:row>
      <xdr:rowOff>0</xdr:rowOff>
    </xdr:from>
    <xdr:to>
      <xdr:col>34</xdr:col>
      <xdr:colOff>114300</xdr:colOff>
      <xdr:row>91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FCDD467F-2D44-4872-8AED-0CB2415F07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51480" y="14668500"/>
              <a:ext cx="49301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35</xdr:col>
      <xdr:colOff>0</xdr:colOff>
      <xdr:row>44</xdr:row>
      <xdr:rowOff>0</xdr:rowOff>
    </xdr:from>
    <xdr:to>
      <xdr:col>43</xdr:col>
      <xdr:colOff>304800</xdr:colOff>
      <xdr:row>58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8C66944-CA80-40F9-97BC-583D74CA5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0</xdr:colOff>
      <xdr:row>60</xdr:row>
      <xdr:rowOff>0</xdr:rowOff>
    </xdr:from>
    <xdr:to>
      <xdr:col>43</xdr:col>
      <xdr:colOff>304800</xdr:colOff>
      <xdr:row>74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0F7243D-51BD-43A1-9A96-0631FCB4E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0</xdr:colOff>
      <xdr:row>77</xdr:row>
      <xdr:rowOff>0</xdr:rowOff>
    </xdr:from>
    <xdr:to>
      <xdr:col>43</xdr:col>
      <xdr:colOff>304800</xdr:colOff>
      <xdr:row>91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96E0B22-924F-4289-A20B-D0E4AA3D1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19"/>
  <sheetViews>
    <sheetView tabSelected="1" topLeftCell="X1" workbookViewId="0">
      <selection activeCell="AN1" sqref="AN1:AR15"/>
    </sheetView>
  </sheetViews>
  <sheetFormatPr defaultRowHeight="15"/>
  <cols>
    <col min="1" max="1" width="10.75" bestFit="1" customWidth="1"/>
    <col min="19" max="20" width="11" bestFit="1" customWidth="1"/>
    <col min="21" max="24" width="11" customWidth="1"/>
    <col min="28" max="28" width="12" bestFit="1" customWidth="1"/>
    <col min="30" max="30" width="13.25" bestFit="1" customWidth="1"/>
    <col min="32" max="32" width="14.75" style="2" bestFit="1" customWidth="1"/>
    <col min="33" max="33" width="12" bestFit="1" customWidth="1"/>
    <col min="37" max="37" width="13.25" bestFit="1" customWidth="1"/>
    <col min="40" max="40" width="4.5" bestFit="1" customWidth="1"/>
    <col min="41" max="41" width="7.375" bestFit="1" customWidth="1"/>
    <col min="42" max="42" width="7.75" bestFit="1" customWidth="1"/>
    <col min="43" max="43" width="12.625" style="9" bestFit="1" customWidth="1"/>
    <col min="44" max="44" width="10.375" style="9" bestFit="1" customWidth="1"/>
  </cols>
  <sheetData>
    <row r="1" spans="1:44">
      <c r="A1" t="s">
        <v>0</v>
      </c>
      <c r="B1" t="s">
        <v>1</v>
      </c>
      <c r="C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864</v>
      </c>
      <c r="S1" t="s">
        <v>865</v>
      </c>
      <c r="T1" t="s">
        <v>866</v>
      </c>
      <c r="U1" t="s">
        <v>867</v>
      </c>
      <c r="V1" t="s">
        <v>1508</v>
      </c>
      <c r="W1" t="s">
        <v>1510</v>
      </c>
      <c r="X1" t="s">
        <v>1509</v>
      </c>
      <c r="Y1" t="s">
        <v>1511</v>
      </c>
      <c r="Z1" t="s">
        <v>1516</v>
      </c>
      <c r="AB1" t="s">
        <v>862</v>
      </c>
      <c r="AE1" t="s">
        <v>863</v>
      </c>
      <c r="AF1" s="2" t="s">
        <v>6</v>
      </c>
      <c r="AG1" t="s">
        <v>7</v>
      </c>
      <c r="AN1" s="5" t="s">
        <v>1518</v>
      </c>
      <c r="AO1" s="5" t="s">
        <v>1519</v>
      </c>
      <c r="AP1" s="5" t="s">
        <v>1522</v>
      </c>
      <c r="AQ1" s="6" t="s">
        <v>1521</v>
      </c>
      <c r="AR1" s="7" t="s">
        <v>1520</v>
      </c>
    </row>
    <row r="2" spans="1:44">
      <c r="A2" t="s">
        <v>8</v>
      </c>
      <c r="B2" t="s">
        <v>9</v>
      </c>
      <c r="C2" t="s">
        <v>10</v>
      </c>
      <c r="D2">
        <v>14</v>
      </c>
      <c r="E2" t="s">
        <v>11</v>
      </c>
      <c r="F2" t="s">
        <v>12</v>
      </c>
      <c r="G2">
        <v>13</v>
      </c>
      <c r="H2" t="s">
        <v>13</v>
      </c>
      <c r="I2" t="s">
        <v>14</v>
      </c>
      <c r="J2">
        <v>2</v>
      </c>
      <c r="K2" t="s">
        <v>15</v>
      </c>
      <c r="L2" t="s">
        <v>16</v>
      </c>
      <c r="M2">
        <v>0</v>
      </c>
      <c r="N2">
        <v>0</v>
      </c>
      <c r="O2">
        <v>2</v>
      </c>
      <c r="P2">
        <v>37.5</v>
      </c>
      <c r="Q2">
        <v>907</v>
      </c>
      <c r="R2">
        <f>IF(OR(F2="潘頓",I2="潘頓"),Q2, "")</f>
        <v>907</v>
      </c>
      <c r="S2">
        <f>IF(OR(F2="蘇兆輝",I2="蘇兆輝"),Q2, 0)</f>
        <v>0</v>
      </c>
      <c r="T2">
        <f>IF(OR(F2="何澤堯",I2="何澤堯"),Q2, 0)</f>
        <v>0</v>
      </c>
      <c r="U2">
        <f>IF(OR(F2="鍾易禮",I2="鍾易禮"),Q2, 0)</f>
        <v>0</v>
      </c>
      <c r="V2">
        <f>IF(OR(F2="梁家俊",I2="梁家俊"),Q2, 0)</f>
        <v>0</v>
      </c>
      <c r="W2">
        <f>IF(OR(F2="蔡明紹",I2="蔡明紹"),Q2, 0)</f>
        <v>0</v>
      </c>
      <c r="X2">
        <f>IF(OR(F2="周俊樂",I2="周俊樂"),Q2, 0)</f>
        <v>0</v>
      </c>
      <c r="Y2">
        <f>COUNTIF(T2:X2, "&gt;0")</f>
        <v>0</v>
      </c>
      <c r="Z2">
        <f>MONTH(A2)</f>
        <v>9</v>
      </c>
      <c r="AA2" s="1" t="s">
        <v>6</v>
      </c>
      <c r="AB2" s="2">
        <f>AVERAGE(P:P)</f>
        <v>90.172982885085574</v>
      </c>
      <c r="AD2" t="s">
        <v>12</v>
      </c>
      <c r="AE2">
        <f>COUNTIF(F:F,AD2)+COUNTIF(I:I,AD2)</f>
        <v>280</v>
      </c>
      <c r="AF2" s="2">
        <f>AVERAGEIFS(P:P,F:F,AD2)</f>
        <v>33.468390804597703</v>
      </c>
      <c r="AG2">
        <f>AVERAGEIF(R:R, "&gt;0")</f>
        <v>199.53749999999999</v>
      </c>
      <c r="AN2" s="3">
        <v>1</v>
      </c>
      <c r="AO2" s="3">
        <f>COUNTIF(D:D, AN2)</f>
        <v>77</v>
      </c>
      <c r="AP2" s="4">
        <f>AO2/SUM(AO:AO)</f>
        <v>9.4132029339853304E-2</v>
      </c>
      <c r="AQ2" s="8">
        <f>SUMIFS(P:P,D:D,AN2)</f>
        <v>5761.5</v>
      </c>
      <c r="AR2" s="8">
        <f>AQ2/AO2</f>
        <v>74.824675324675326</v>
      </c>
    </row>
    <row r="3" spans="1:44">
      <c r="A3" t="s">
        <v>8</v>
      </c>
      <c r="B3" t="s">
        <v>17</v>
      </c>
      <c r="C3" t="s">
        <v>18</v>
      </c>
      <c r="D3">
        <v>4</v>
      </c>
      <c r="E3" t="s">
        <v>19</v>
      </c>
      <c r="F3" t="s">
        <v>12</v>
      </c>
      <c r="G3">
        <v>2</v>
      </c>
      <c r="H3" t="s">
        <v>20</v>
      </c>
      <c r="I3" t="s">
        <v>14</v>
      </c>
      <c r="J3">
        <v>8</v>
      </c>
      <c r="K3" t="s">
        <v>21</v>
      </c>
      <c r="L3" t="s">
        <v>22</v>
      </c>
      <c r="M3">
        <v>2</v>
      </c>
      <c r="N3">
        <v>0</v>
      </c>
      <c r="O3">
        <v>0</v>
      </c>
      <c r="P3">
        <v>50.5</v>
      </c>
      <c r="Q3">
        <v>346</v>
      </c>
      <c r="R3">
        <f t="shared" ref="R3:R66" si="0">IF(OR(F3="潘頓",I3="潘頓"),Q3, 0)</f>
        <v>346</v>
      </c>
      <c r="S3">
        <f t="shared" ref="S3:S66" si="1">IF(OR(F3="蘇兆輝",I3="蘇兆輝"),Q3, 0)</f>
        <v>0</v>
      </c>
      <c r="T3">
        <f t="shared" ref="T3:T66" si="2">IF(OR(F3="何澤堯",I3="何澤堯"),Q3, 0)</f>
        <v>0</v>
      </c>
      <c r="U3">
        <f t="shared" ref="U3:U66" si="3">IF(OR(F3="鍾易禮",I3="鍾易禮"),Q3, 0)</f>
        <v>0</v>
      </c>
      <c r="V3">
        <f t="shared" ref="V3:V66" si="4">IF(OR(F3="梁家俊",I3="梁家俊"),Q3, 0)</f>
        <v>0</v>
      </c>
      <c r="W3">
        <f t="shared" ref="W3:W66" si="5">IF(OR(F3="蔡明紹",I3="蔡明紹"),Q3, 0)</f>
        <v>0</v>
      </c>
      <c r="X3">
        <f t="shared" ref="X3:X66" si="6">IF(OR(F3="周俊樂",I3="周俊樂"),Q3, 0)</f>
        <v>0</v>
      </c>
      <c r="Y3">
        <f t="shared" ref="Y3:Y66" si="7">COUNTIF(T3:X3, "&gt;0")</f>
        <v>0</v>
      </c>
      <c r="Z3">
        <f t="shared" ref="Z3:Z66" si="8">MONTH(A3)</f>
        <v>9</v>
      </c>
      <c r="AA3" t="s">
        <v>7</v>
      </c>
      <c r="AB3" s="2">
        <f>AVERAGE(Q:Q)</f>
        <v>463.94743276283617</v>
      </c>
      <c r="AN3" s="3">
        <v>2</v>
      </c>
      <c r="AO3" s="3">
        <f t="shared" ref="AO3:AO15" si="9">COUNTIF(D:D, AN3)</f>
        <v>94</v>
      </c>
      <c r="AP3" s="4">
        <f t="shared" ref="AP3:AP15" si="10">AO3/SUM(AO:AO)</f>
        <v>0.11491442542787286</v>
      </c>
      <c r="AQ3" s="8">
        <f t="shared" ref="AQ3:AQ15" si="11">SUMIFS(P:P,D:D,AN3)</f>
        <v>7751.5</v>
      </c>
      <c r="AR3" s="8">
        <f t="shared" ref="AR3:AR15" si="12">AQ3/AO3</f>
        <v>82.462765957446805</v>
      </c>
    </row>
    <row r="4" spans="1:44">
      <c r="A4" t="s">
        <v>8</v>
      </c>
      <c r="B4" t="s">
        <v>23</v>
      </c>
      <c r="C4" t="s">
        <v>24</v>
      </c>
      <c r="D4">
        <v>5</v>
      </c>
      <c r="E4" t="s">
        <v>25</v>
      </c>
      <c r="F4" t="s">
        <v>26</v>
      </c>
      <c r="G4">
        <v>1</v>
      </c>
      <c r="H4" t="s">
        <v>27</v>
      </c>
      <c r="I4" t="s">
        <v>28</v>
      </c>
      <c r="J4">
        <v>3</v>
      </c>
      <c r="K4" t="s">
        <v>29</v>
      </c>
      <c r="L4" t="s">
        <v>30</v>
      </c>
      <c r="M4">
        <v>1</v>
      </c>
      <c r="N4">
        <v>1</v>
      </c>
      <c r="O4">
        <v>0</v>
      </c>
      <c r="P4">
        <v>22.5</v>
      </c>
      <c r="Q4">
        <v>90.5</v>
      </c>
      <c r="R4">
        <f t="shared" si="0"/>
        <v>0</v>
      </c>
      <c r="S4">
        <f t="shared" si="1"/>
        <v>0</v>
      </c>
      <c r="T4">
        <f t="shared" si="2"/>
        <v>0</v>
      </c>
      <c r="U4">
        <f t="shared" si="3"/>
        <v>0</v>
      </c>
      <c r="V4">
        <f t="shared" si="4"/>
        <v>0</v>
      </c>
      <c r="W4">
        <f t="shared" si="5"/>
        <v>0</v>
      </c>
      <c r="X4">
        <f t="shared" si="6"/>
        <v>0</v>
      </c>
      <c r="Y4">
        <f t="shared" si="7"/>
        <v>0</v>
      </c>
      <c r="Z4">
        <f t="shared" si="8"/>
        <v>9</v>
      </c>
      <c r="AD4" t="s">
        <v>22</v>
      </c>
      <c r="AE4">
        <f>COUNTIF(F:F,AD4)+COUNTIF(I:I,AD4)</f>
        <v>95</v>
      </c>
      <c r="AF4" s="2">
        <f>AVERAGEIFS(P:P,F:F,AD4)</f>
        <v>74.8</v>
      </c>
      <c r="AG4" s="2">
        <f>AVERAGEIF(S:S, "&gt;0")</f>
        <v>389.48947368421051</v>
      </c>
      <c r="AN4" s="3">
        <v>3</v>
      </c>
      <c r="AO4" s="3">
        <f t="shared" si="9"/>
        <v>74</v>
      </c>
      <c r="AP4" s="4">
        <f t="shared" si="10"/>
        <v>9.0464547677261614E-2</v>
      </c>
      <c r="AQ4" s="8">
        <f t="shared" si="11"/>
        <v>5080.5</v>
      </c>
      <c r="AR4" s="8">
        <f t="shared" si="12"/>
        <v>68.655405405405403</v>
      </c>
    </row>
    <row r="5" spans="1:44">
      <c r="A5" t="s">
        <v>8</v>
      </c>
      <c r="B5" t="s">
        <v>31</v>
      </c>
      <c r="C5" t="s">
        <v>32</v>
      </c>
      <c r="D5">
        <v>9</v>
      </c>
      <c r="E5" t="s">
        <v>33</v>
      </c>
      <c r="F5" t="s">
        <v>22</v>
      </c>
      <c r="G5">
        <v>7</v>
      </c>
      <c r="H5" t="s">
        <v>34</v>
      </c>
      <c r="I5" t="s">
        <v>26</v>
      </c>
      <c r="J5">
        <v>4</v>
      </c>
      <c r="K5" t="s">
        <v>35</v>
      </c>
      <c r="L5" t="s">
        <v>36</v>
      </c>
      <c r="M5">
        <v>0</v>
      </c>
      <c r="N5">
        <v>2</v>
      </c>
      <c r="O5">
        <v>0</v>
      </c>
      <c r="P5">
        <v>21.5</v>
      </c>
      <c r="Q5">
        <v>170</v>
      </c>
      <c r="R5">
        <f t="shared" si="0"/>
        <v>0</v>
      </c>
      <c r="S5">
        <f t="shared" si="1"/>
        <v>170</v>
      </c>
      <c r="T5">
        <f t="shared" si="2"/>
        <v>0</v>
      </c>
      <c r="U5">
        <f t="shared" si="3"/>
        <v>0</v>
      </c>
      <c r="V5">
        <f t="shared" si="4"/>
        <v>0</v>
      </c>
      <c r="W5">
        <f t="shared" si="5"/>
        <v>0</v>
      </c>
      <c r="X5">
        <f t="shared" si="6"/>
        <v>0</v>
      </c>
      <c r="Y5">
        <f t="shared" si="7"/>
        <v>0</v>
      </c>
      <c r="Z5">
        <f t="shared" si="8"/>
        <v>9</v>
      </c>
      <c r="AB5" s="2"/>
      <c r="AN5" s="3">
        <v>4</v>
      </c>
      <c r="AO5" s="3">
        <f t="shared" si="9"/>
        <v>80</v>
      </c>
      <c r="AP5" s="4">
        <f t="shared" si="10"/>
        <v>9.7799511002444994E-2</v>
      </c>
      <c r="AQ5" s="8">
        <f t="shared" si="11"/>
        <v>8013</v>
      </c>
      <c r="AR5" s="8">
        <f t="shared" si="12"/>
        <v>100.16249999999999</v>
      </c>
    </row>
    <row r="6" spans="1:44">
      <c r="A6" t="s">
        <v>8</v>
      </c>
      <c r="B6" t="s">
        <v>37</v>
      </c>
      <c r="C6" t="s">
        <v>38</v>
      </c>
      <c r="D6">
        <v>2</v>
      </c>
      <c r="E6" t="s">
        <v>39</v>
      </c>
      <c r="F6" t="s">
        <v>30</v>
      </c>
      <c r="G6">
        <v>6</v>
      </c>
      <c r="H6" t="s">
        <v>40</v>
      </c>
      <c r="I6" t="s">
        <v>12</v>
      </c>
      <c r="J6">
        <v>4</v>
      </c>
      <c r="K6" t="s">
        <v>41</v>
      </c>
      <c r="L6" t="s">
        <v>42</v>
      </c>
      <c r="M6">
        <v>1</v>
      </c>
      <c r="N6">
        <v>1</v>
      </c>
      <c r="O6">
        <v>0</v>
      </c>
      <c r="P6">
        <v>140</v>
      </c>
      <c r="Q6">
        <v>210.5</v>
      </c>
      <c r="R6">
        <f t="shared" si="0"/>
        <v>210.5</v>
      </c>
      <c r="S6">
        <f t="shared" si="1"/>
        <v>0</v>
      </c>
      <c r="T6">
        <f t="shared" si="2"/>
        <v>0</v>
      </c>
      <c r="U6">
        <f t="shared" si="3"/>
        <v>0</v>
      </c>
      <c r="V6">
        <f t="shared" si="4"/>
        <v>0</v>
      </c>
      <c r="W6">
        <f t="shared" si="5"/>
        <v>0</v>
      </c>
      <c r="X6">
        <f t="shared" si="6"/>
        <v>0</v>
      </c>
      <c r="Y6">
        <f t="shared" si="7"/>
        <v>0</v>
      </c>
      <c r="Z6">
        <f t="shared" si="8"/>
        <v>9</v>
      </c>
      <c r="AB6" s="2"/>
      <c r="AD6" t="s">
        <v>604</v>
      </c>
      <c r="AE6">
        <f>COUNTIF(F:F,AD6)+COUNTIF(I:I,AD6)</f>
        <v>131</v>
      </c>
      <c r="AF6" s="2">
        <f>AVERAGEIFS(P:P,F:F,AD6)</f>
        <v>62.291666666666664</v>
      </c>
      <c r="AN6" s="3">
        <v>5</v>
      </c>
      <c r="AO6" s="3">
        <f t="shared" si="9"/>
        <v>78</v>
      </c>
      <c r="AP6" s="4">
        <f t="shared" si="10"/>
        <v>9.5354523227383858E-2</v>
      </c>
      <c r="AQ6" s="8">
        <f t="shared" si="11"/>
        <v>5897.5</v>
      </c>
      <c r="AR6" s="8">
        <f t="shared" si="12"/>
        <v>75.608974358974365</v>
      </c>
    </row>
    <row r="7" spans="1:44">
      <c r="A7" t="s">
        <v>8</v>
      </c>
      <c r="B7" t="s">
        <v>43</v>
      </c>
      <c r="C7" t="s">
        <v>24</v>
      </c>
      <c r="D7">
        <v>4</v>
      </c>
      <c r="E7" t="s">
        <v>44</v>
      </c>
      <c r="F7" t="s">
        <v>28</v>
      </c>
      <c r="G7">
        <v>13</v>
      </c>
      <c r="H7" t="s">
        <v>45</v>
      </c>
      <c r="I7" t="s">
        <v>22</v>
      </c>
      <c r="J7">
        <v>3</v>
      </c>
      <c r="K7" t="s">
        <v>46</v>
      </c>
      <c r="L7" t="s">
        <v>47</v>
      </c>
      <c r="M7">
        <v>1</v>
      </c>
      <c r="N7">
        <v>0</v>
      </c>
      <c r="O7">
        <v>1</v>
      </c>
      <c r="P7">
        <v>38.5</v>
      </c>
      <c r="Q7">
        <v>178</v>
      </c>
      <c r="R7">
        <f t="shared" si="0"/>
        <v>0</v>
      </c>
      <c r="S7">
        <f t="shared" si="1"/>
        <v>178</v>
      </c>
      <c r="T7">
        <f t="shared" si="2"/>
        <v>0</v>
      </c>
      <c r="U7">
        <f t="shared" si="3"/>
        <v>0</v>
      </c>
      <c r="V7">
        <f t="shared" si="4"/>
        <v>0</v>
      </c>
      <c r="W7">
        <f t="shared" si="5"/>
        <v>0</v>
      </c>
      <c r="X7">
        <f t="shared" si="6"/>
        <v>0</v>
      </c>
      <c r="Y7">
        <f t="shared" si="7"/>
        <v>0</v>
      </c>
      <c r="Z7">
        <f t="shared" si="8"/>
        <v>9</v>
      </c>
      <c r="AN7" s="3">
        <v>6</v>
      </c>
      <c r="AO7" s="3">
        <f t="shared" si="9"/>
        <v>68</v>
      </c>
      <c r="AP7" s="4">
        <f t="shared" si="10"/>
        <v>8.3129584352078234E-2</v>
      </c>
      <c r="AQ7" s="8">
        <f t="shared" si="11"/>
        <v>5989</v>
      </c>
      <c r="AR7" s="8">
        <f t="shared" si="12"/>
        <v>88.07352941176471</v>
      </c>
    </row>
    <row r="8" spans="1:44">
      <c r="A8" t="s">
        <v>8</v>
      </c>
      <c r="B8" t="s">
        <v>48</v>
      </c>
      <c r="C8" t="s">
        <v>49</v>
      </c>
      <c r="D8">
        <v>5</v>
      </c>
      <c r="E8" t="s">
        <v>50</v>
      </c>
      <c r="F8" t="s">
        <v>12</v>
      </c>
      <c r="G8">
        <v>10</v>
      </c>
      <c r="H8" t="s">
        <v>51</v>
      </c>
      <c r="I8" t="s">
        <v>52</v>
      </c>
      <c r="J8">
        <v>8</v>
      </c>
      <c r="K8" t="s">
        <v>53</v>
      </c>
      <c r="L8" t="s">
        <v>42</v>
      </c>
      <c r="M8">
        <v>0</v>
      </c>
      <c r="N8">
        <v>1</v>
      </c>
      <c r="O8">
        <v>1</v>
      </c>
      <c r="P8">
        <v>26</v>
      </c>
      <c r="Q8">
        <v>245</v>
      </c>
      <c r="R8">
        <f t="shared" si="0"/>
        <v>245</v>
      </c>
      <c r="S8">
        <f t="shared" si="1"/>
        <v>0</v>
      </c>
      <c r="T8">
        <f t="shared" si="2"/>
        <v>0</v>
      </c>
      <c r="U8">
        <f t="shared" si="3"/>
        <v>0</v>
      </c>
      <c r="V8">
        <f t="shared" si="4"/>
        <v>0</v>
      </c>
      <c r="W8">
        <f t="shared" si="5"/>
        <v>0</v>
      </c>
      <c r="X8">
        <f t="shared" si="6"/>
        <v>0</v>
      </c>
      <c r="Y8">
        <f t="shared" si="7"/>
        <v>0</v>
      </c>
      <c r="Z8">
        <f t="shared" si="8"/>
        <v>9</v>
      </c>
      <c r="AD8" t="s">
        <v>28</v>
      </c>
      <c r="AE8">
        <f>COUNTIF(F:F,AD8)+COUNTIF(I:I,AD8)</f>
        <v>103</v>
      </c>
      <c r="AF8" s="2">
        <f>AVERAGEIFS(P:P,F:F,AD8)</f>
        <v>80.25</v>
      </c>
      <c r="AN8" s="3">
        <v>7</v>
      </c>
      <c r="AO8" s="3">
        <f t="shared" si="9"/>
        <v>58</v>
      </c>
      <c r="AP8" s="4">
        <f t="shared" si="10"/>
        <v>7.090464547677261E-2</v>
      </c>
      <c r="AQ8" s="8">
        <f t="shared" si="11"/>
        <v>4181.5</v>
      </c>
      <c r="AR8" s="8">
        <f t="shared" si="12"/>
        <v>72.09482758620689</v>
      </c>
    </row>
    <row r="9" spans="1:44">
      <c r="A9" t="s">
        <v>8</v>
      </c>
      <c r="B9" t="s">
        <v>54</v>
      </c>
      <c r="C9" t="s">
        <v>55</v>
      </c>
      <c r="D9">
        <v>2</v>
      </c>
      <c r="E9" t="s">
        <v>56</v>
      </c>
      <c r="F9" t="s">
        <v>57</v>
      </c>
      <c r="G9">
        <v>12</v>
      </c>
      <c r="H9" t="s">
        <v>58</v>
      </c>
      <c r="I9" t="s">
        <v>16</v>
      </c>
      <c r="J9">
        <v>9</v>
      </c>
      <c r="K9" t="s">
        <v>59</v>
      </c>
      <c r="L9" t="s">
        <v>22</v>
      </c>
      <c r="M9">
        <v>1</v>
      </c>
      <c r="N9">
        <v>0</v>
      </c>
      <c r="O9">
        <v>1</v>
      </c>
      <c r="P9">
        <v>78.5</v>
      </c>
      <c r="Q9">
        <v>340</v>
      </c>
      <c r="R9">
        <f t="shared" si="0"/>
        <v>0</v>
      </c>
      <c r="S9">
        <f t="shared" si="1"/>
        <v>0</v>
      </c>
      <c r="T9">
        <f t="shared" si="2"/>
        <v>340</v>
      </c>
      <c r="U9">
        <f t="shared" si="3"/>
        <v>340</v>
      </c>
      <c r="V9">
        <f t="shared" si="4"/>
        <v>0</v>
      </c>
      <c r="W9">
        <f t="shared" si="5"/>
        <v>0</v>
      </c>
      <c r="X9">
        <f t="shared" si="6"/>
        <v>0</v>
      </c>
      <c r="Y9">
        <f t="shared" si="7"/>
        <v>2</v>
      </c>
      <c r="Z9">
        <f t="shared" si="8"/>
        <v>9</v>
      </c>
      <c r="AN9" s="3">
        <v>8</v>
      </c>
      <c r="AO9" s="3">
        <f t="shared" si="9"/>
        <v>57</v>
      </c>
      <c r="AP9" s="4">
        <f t="shared" si="10"/>
        <v>6.9682151589242056E-2</v>
      </c>
      <c r="AQ9" s="8">
        <f t="shared" si="11"/>
        <v>6330.5</v>
      </c>
      <c r="AR9" s="8">
        <f t="shared" si="12"/>
        <v>111.06140350877193</v>
      </c>
    </row>
    <row r="10" spans="1:44">
      <c r="A10" t="s">
        <v>8</v>
      </c>
      <c r="B10" t="s">
        <v>60</v>
      </c>
      <c r="C10" t="s">
        <v>61</v>
      </c>
      <c r="D10">
        <v>3</v>
      </c>
      <c r="E10" t="s">
        <v>62</v>
      </c>
      <c r="F10" t="s">
        <v>63</v>
      </c>
      <c r="G10">
        <v>5</v>
      </c>
      <c r="H10" t="s">
        <v>64</v>
      </c>
      <c r="I10" t="s">
        <v>12</v>
      </c>
      <c r="J10">
        <v>4</v>
      </c>
      <c r="K10" t="s">
        <v>65</v>
      </c>
      <c r="L10" t="s">
        <v>30</v>
      </c>
      <c r="M10">
        <v>1</v>
      </c>
      <c r="N10">
        <v>1</v>
      </c>
      <c r="O10">
        <v>0</v>
      </c>
      <c r="P10">
        <v>393</v>
      </c>
      <c r="Q10">
        <v>800.5</v>
      </c>
      <c r="R10">
        <f t="shared" si="0"/>
        <v>800.5</v>
      </c>
      <c r="S10">
        <f t="shared" si="1"/>
        <v>0</v>
      </c>
      <c r="T10">
        <f t="shared" si="2"/>
        <v>0</v>
      </c>
      <c r="U10">
        <f t="shared" si="3"/>
        <v>0</v>
      </c>
      <c r="V10">
        <f t="shared" si="4"/>
        <v>0</v>
      </c>
      <c r="W10">
        <f t="shared" si="5"/>
        <v>0</v>
      </c>
      <c r="X10">
        <f t="shared" si="6"/>
        <v>0</v>
      </c>
      <c r="Y10">
        <f t="shared" si="7"/>
        <v>0</v>
      </c>
      <c r="Z10">
        <f t="shared" si="8"/>
        <v>9</v>
      </c>
      <c r="AE10" t="s">
        <v>863</v>
      </c>
      <c r="AF10" s="2" t="s">
        <v>1513</v>
      </c>
      <c r="AG10" t="s">
        <v>1512</v>
      </c>
      <c r="AJ10" t="s">
        <v>1517</v>
      </c>
      <c r="AK10" t="s">
        <v>1514</v>
      </c>
      <c r="AN10" s="3">
        <v>9</v>
      </c>
      <c r="AO10" s="3">
        <f t="shared" si="9"/>
        <v>74</v>
      </c>
      <c r="AP10" s="4">
        <f t="shared" si="10"/>
        <v>9.0464547677261614E-2</v>
      </c>
      <c r="AQ10" s="8">
        <f t="shared" si="11"/>
        <v>7864.5</v>
      </c>
      <c r="AR10" s="8">
        <f t="shared" si="12"/>
        <v>106.27702702702703</v>
      </c>
    </row>
    <row r="11" spans="1:44">
      <c r="A11" t="s">
        <v>8</v>
      </c>
      <c r="B11" t="s">
        <v>66</v>
      </c>
      <c r="C11" t="s">
        <v>67</v>
      </c>
      <c r="D11">
        <v>10</v>
      </c>
      <c r="E11" t="s">
        <v>68</v>
      </c>
      <c r="F11" t="s">
        <v>28</v>
      </c>
      <c r="G11">
        <v>8</v>
      </c>
      <c r="H11" t="s">
        <v>69</v>
      </c>
      <c r="I11" t="s">
        <v>14</v>
      </c>
      <c r="J11">
        <v>7</v>
      </c>
      <c r="K11" t="s">
        <v>70</v>
      </c>
      <c r="L11" t="s">
        <v>26</v>
      </c>
      <c r="M11">
        <v>0</v>
      </c>
      <c r="N11">
        <v>1</v>
      </c>
      <c r="O11">
        <v>1</v>
      </c>
      <c r="P11">
        <v>520.5</v>
      </c>
      <c r="Q11">
        <v>4275</v>
      </c>
      <c r="R11">
        <f t="shared" si="0"/>
        <v>0</v>
      </c>
      <c r="S11">
        <f t="shared" si="1"/>
        <v>0</v>
      </c>
      <c r="T11">
        <f t="shared" si="2"/>
        <v>0</v>
      </c>
      <c r="U11">
        <f t="shared" si="3"/>
        <v>0</v>
      </c>
      <c r="V11">
        <f t="shared" si="4"/>
        <v>0</v>
      </c>
      <c r="W11">
        <f t="shared" si="5"/>
        <v>0</v>
      </c>
      <c r="X11">
        <f t="shared" si="6"/>
        <v>0</v>
      </c>
      <c r="Y11">
        <f t="shared" si="7"/>
        <v>0</v>
      </c>
      <c r="Z11">
        <f t="shared" si="8"/>
        <v>9</v>
      </c>
      <c r="AD11" t="s">
        <v>57</v>
      </c>
      <c r="AE11">
        <f>COUNTIF(F:F,AD11)+COUNTIF(I:I,AD11)</f>
        <v>167</v>
      </c>
      <c r="AF11" s="2">
        <f>AVERAGEIFS(P:P,F:F,AD11)</f>
        <v>64.430851063829792</v>
      </c>
      <c r="AG11" s="2">
        <f>AVERAGEIF(T:T, "&gt;0")</f>
        <v>334.70059880239523</v>
      </c>
      <c r="AJ11">
        <v>9</v>
      </c>
      <c r="AK11">
        <f>COUNTIFS(Y:Y, "&gt;0", Z:Z,AJ11)</f>
        <v>25</v>
      </c>
      <c r="AN11" s="3">
        <v>10</v>
      </c>
      <c r="AO11" s="3">
        <f t="shared" si="9"/>
        <v>45</v>
      </c>
      <c r="AP11" s="4">
        <f t="shared" si="10"/>
        <v>5.5012224938875302E-2</v>
      </c>
      <c r="AQ11" s="8">
        <f t="shared" si="11"/>
        <v>4477</v>
      </c>
      <c r="AR11" s="8">
        <f t="shared" si="12"/>
        <v>99.488888888888894</v>
      </c>
    </row>
    <row r="12" spans="1:44">
      <c r="A12" t="s">
        <v>71</v>
      </c>
      <c r="B12" t="s">
        <v>9</v>
      </c>
      <c r="C12" t="s">
        <v>72</v>
      </c>
      <c r="D12">
        <v>7</v>
      </c>
      <c r="E12" t="s">
        <v>73</v>
      </c>
      <c r="F12" t="s">
        <v>74</v>
      </c>
      <c r="G12">
        <v>6</v>
      </c>
      <c r="H12" t="s">
        <v>75</v>
      </c>
      <c r="I12" t="s">
        <v>12</v>
      </c>
      <c r="J12">
        <v>1</v>
      </c>
      <c r="K12" t="s">
        <v>76</v>
      </c>
      <c r="L12" t="s">
        <v>77</v>
      </c>
      <c r="M12">
        <v>0</v>
      </c>
      <c r="N12">
        <v>2</v>
      </c>
      <c r="O12">
        <v>0</v>
      </c>
      <c r="P12">
        <v>317</v>
      </c>
      <c r="Q12">
        <v>344.5</v>
      </c>
      <c r="R12">
        <f t="shared" si="0"/>
        <v>344.5</v>
      </c>
      <c r="S12">
        <f t="shared" si="1"/>
        <v>0</v>
      </c>
      <c r="T12">
        <f t="shared" si="2"/>
        <v>0</v>
      </c>
      <c r="U12">
        <f t="shared" si="3"/>
        <v>0</v>
      </c>
      <c r="V12">
        <f t="shared" si="4"/>
        <v>0</v>
      </c>
      <c r="W12">
        <f t="shared" si="5"/>
        <v>0</v>
      </c>
      <c r="X12">
        <f t="shared" si="6"/>
        <v>0</v>
      </c>
      <c r="Y12">
        <f t="shared" si="7"/>
        <v>0</v>
      </c>
      <c r="Z12">
        <f t="shared" si="8"/>
        <v>9</v>
      </c>
      <c r="AD12" t="s">
        <v>16</v>
      </c>
      <c r="AE12">
        <f>COUNTIF(F:F,AD12)+COUNTIF(I:I,AD12)</f>
        <v>62</v>
      </c>
      <c r="AF12" s="2">
        <f>AVERAGEIFS(P:P,F:F,AD12)</f>
        <v>104.04838709677419</v>
      </c>
      <c r="AG12" s="2">
        <f>AVERAGEIF(U:U, "&gt;0")</f>
        <v>374.46774193548384</v>
      </c>
      <c r="AJ12">
        <v>10</v>
      </c>
      <c r="AK12">
        <f t="shared" ref="AK12:AK19" si="13">COUNTIFS(Y:Y, "&gt;0", Z:Z,AJ12)</f>
        <v>46</v>
      </c>
      <c r="AN12" s="3">
        <v>11</v>
      </c>
      <c r="AO12" s="3">
        <f t="shared" si="9"/>
        <v>46</v>
      </c>
      <c r="AP12" s="4">
        <f t="shared" si="10"/>
        <v>5.623471882640587E-2</v>
      </c>
      <c r="AQ12" s="8">
        <f t="shared" si="11"/>
        <v>5338</v>
      </c>
      <c r="AR12" s="8">
        <f t="shared" si="12"/>
        <v>116.04347826086956</v>
      </c>
    </row>
    <row r="13" spans="1:44">
      <c r="A13" t="s">
        <v>71</v>
      </c>
      <c r="B13" t="s">
        <v>17</v>
      </c>
      <c r="C13" t="s">
        <v>78</v>
      </c>
      <c r="D13">
        <v>4</v>
      </c>
      <c r="E13" t="s">
        <v>79</v>
      </c>
      <c r="F13" t="s">
        <v>74</v>
      </c>
      <c r="G13">
        <v>1</v>
      </c>
      <c r="H13" t="s">
        <v>80</v>
      </c>
      <c r="I13" t="s">
        <v>30</v>
      </c>
      <c r="J13">
        <v>8</v>
      </c>
      <c r="K13" t="s">
        <v>81</v>
      </c>
      <c r="L13" t="s">
        <v>22</v>
      </c>
      <c r="M13">
        <v>2</v>
      </c>
      <c r="N13">
        <v>0</v>
      </c>
      <c r="O13">
        <v>0</v>
      </c>
      <c r="P13">
        <v>40.5</v>
      </c>
      <c r="Q13">
        <v>387.5</v>
      </c>
      <c r="R13">
        <f t="shared" si="0"/>
        <v>0</v>
      </c>
      <c r="S13">
        <f t="shared" si="1"/>
        <v>0</v>
      </c>
      <c r="T13">
        <f t="shared" si="2"/>
        <v>0</v>
      </c>
      <c r="U13">
        <f t="shared" si="3"/>
        <v>0</v>
      </c>
      <c r="V13">
        <f t="shared" si="4"/>
        <v>0</v>
      </c>
      <c r="W13">
        <f t="shared" si="5"/>
        <v>0</v>
      </c>
      <c r="X13">
        <f t="shared" si="6"/>
        <v>0</v>
      </c>
      <c r="Y13">
        <f t="shared" si="7"/>
        <v>0</v>
      </c>
      <c r="Z13">
        <f t="shared" si="8"/>
        <v>9</v>
      </c>
      <c r="AD13" t="s">
        <v>77</v>
      </c>
      <c r="AE13">
        <f>COUNTIF(F:F,AD13)+COUNTIF(I:I,AD13)</f>
        <v>68</v>
      </c>
      <c r="AF13" s="2">
        <f>AVERAGEIFS(P:P,F:F,AD13)</f>
        <v>126.85714285714286</v>
      </c>
      <c r="AG13" s="2">
        <f>AVERAGEIF(V:V, "&gt;0")</f>
        <v>492.91176470588238</v>
      </c>
      <c r="AJ13">
        <v>11</v>
      </c>
      <c r="AK13">
        <f t="shared" si="13"/>
        <v>45</v>
      </c>
      <c r="AN13" s="3">
        <v>12</v>
      </c>
      <c r="AO13" s="3">
        <f t="shared" si="9"/>
        <v>44</v>
      </c>
      <c r="AP13" s="4">
        <f t="shared" si="10"/>
        <v>5.3789731051344741E-2</v>
      </c>
      <c r="AQ13" s="8">
        <f t="shared" si="11"/>
        <v>4210.5</v>
      </c>
      <c r="AR13" s="8">
        <f t="shared" si="12"/>
        <v>95.693181818181813</v>
      </c>
    </row>
    <row r="14" spans="1:44">
      <c r="A14" t="s">
        <v>71</v>
      </c>
      <c r="B14" t="s">
        <v>23</v>
      </c>
      <c r="C14" t="s">
        <v>82</v>
      </c>
      <c r="D14">
        <v>2</v>
      </c>
      <c r="E14" t="s">
        <v>83</v>
      </c>
      <c r="F14" t="s">
        <v>42</v>
      </c>
      <c r="G14">
        <v>9</v>
      </c>
      <c r="H14" t="s">
        <v>84</v>
      </c>
      <c r="I14" t="s">
        <v>28</v>
      </c>
      <c r="J14">
        <v>5</v>
      </c>
      <c r="K14" t="s">
        <v>85</v>
      </c>
      <c r="L14" t="s">
        <v>86</v>
      </c>
      <c r="M14">
        <v>1</v>
      </c>
      <c r="N14">
        <v>1</v>
      </c>
      <c r="O14">
        <v>0</v>
      </c>
      <c r="P14">
        <v>54.5</v>
      </c>
      <c r="Q14">
        <v>108</v>
      </c>
      <c r="R14">
        <f t="shared" si="0"/>
        <v>0</v>
      </c>
      <c r="S14">
        <f t="shared" si="1"/>
        <v>0</v>
      </c>
      <c r="T14">
        <f t="shared" si="2"/>
        <v>0</v>
      </c>
      <c r="U14">
        <f t="shared" si="3"/>
        <v>0</v>
      </c>
      <c r="V14">
        <f t="shared" si="4"/>
        <v>0</v>
      </c>
      <c r="W14">
        <f t="shared" si="5"/>
        <v>0</v>
      </c>
      <c r="X14">
        <f t="shared" si="6"/>
        <v>0</v>
      </c>
      <c r="Y14">
        <f t="shared" si="7"/>
        <v>0</v>
      </c>
      <c r="Z14">
        <f t="shared" si="8"/>
        <v>9</v>
      </c>
      <c r="AD14" t="s">
        <v>98</v>
      </c>
      <c r="AE14">
        <f>COUNTIF(F:F,AD14)+COUNTIF(I:I,AD14)</f>
        <v>84</v>
      </c>
      <c r="AF14" s="2">
        <f>AVERAGEIFS(P:P,F:F,AD14)</f>
        <v>105.54878048780488</v>
      </c>
      <c r="AG14" s="2">
        <f>AVERAGEIF(W:W, "&gt;0")</f>
        <v>441.16666666666669</v>
      </c>
      <c r="AJ14">
        <v>12</v>
      </c>
      <c r="AK14">
        <f t="shared" si="13"/>
        <v>28</v>
      </c>
      <c r="AN14" s="3">
        <v>13</v>
      </c>
      <c r="AO14" s="3">
        <f t="shared" si="9"/>
        <v>15</v>
      </c>
      <c r="AP14" s="4">
        <f t="shared" si="10"/>
        <v>1.8337408312958436E-2</v>
      </c>
      <c r="AQ14" s="8">
        <f t="shared" si="11"/>
        <v>2218.5</v>
      </c>
      <c r="AR14" s="8">
        <f t="shared" si="12"/>
        <v>147.9</v>
      </c>
    </row>
    <row r="15" spans="1:44">
      <c r="A15" t="s">
        <v>71</v>
      </c>
      <c r="B15" t="s">
        <v>31</v>
      </c>
      <c r="C15" t="s">
        <v>87</v>
      </c>
      <c r="D15">
        <v>7</v>
      </c>
      <c r="E15" t="s">
        <v>88</v>
      </c>
      <c r="F15" t="s">
        <v>57</v>
      </c>
      <c r="G15">
        <v>12</v>
      </c>
      <c r="H15" t="s">
        <v>89</v>
      </c>
      <c r="I15" t="s">
        <v>90</v>
      </c>
      <c r="J15">
        <v>8</v>
      </c>
      <c r="K15" t="s">
        <v>91</v>
      </c>
      <c r="L15" t="s">
        <v>74</v>
      </c>
      <c r="M15">
        <v>0</v>
      </c>
      <c r="N15">
        <v>1</v>
      </c>
      <c r="O15">
        <v>1</v>
      </c>
      <c r="P15">
        <v>67</v>
      </c>
      <c r="Q15">
        <v>363.5</v>
      </c>
      <c r="R15">
        <f t="shared" si="0"/>
        <v>0</v>
      </c>
      <c r="S15">
        <f t="shared" si="1"/>
        <v>0</v>
      </c>
      <c r="T15">
        <f t="shared" si="2"/>
        <v>363.5</v>
      </c>
      <c r="U15">
        <f t="shared" si="3"/>
        <v>0</v>
      </c>
      <c r="V15">
        <f t="shared" si="4"/>
        <v>0</v>
      </c>
      <c r="W15">
        <f t="shared" si="5"/>
        <v>0</v>
      </c>
      <c r="X15">
        <f t="shared" si="6"/>
        <v>0</v>
      </c>
      <c r="Y15">
        <f t="shared" si="7"/>
        <v>1</v>
      </c>
      <c r="Z15">
        <f t="shared" si="8"/>
        <v>9</v>
      </c>
      <c r="AD15" t="s">
        <v>36</v>
      </c>
      <c r="AE15">
        <f>COUNTIF(F:F,AD15)+COUNTIF(I:I,AD15)</f>
        <v>58</v>
      </c>
      <c r="AF15" s="2">
        <f>AVERAGEIFS(P:P,F:F,AD15)</f>
        <v>181.09090909090909</v>
      </c>
      <c r="AG15" s="2">
        <f>AVERAGEIF(X:X, "&gt;0")</f>
        <v>783.44827586206895</v>
      </c>
      <c r="AJ15">
        <v>1</v>
      </c>
      <c r="AK15">
        <f t="shared" si="13"/>
        <v>36</v>
      </c>
      <c r="AN15" s="3">
        <v>14</v>
      </c>
      <c r="AO15" s="3">
        <f t="shared" si="9"/>
        <v>8</v>
      </c>
      <c r="AP15" s="4">
        <f t="shared" si="10"/>
        <v>9.7799511002444987E-3</v>
      </c>
      <c r="AQ15" s="8">
        <f t="shared" si="11"/>
        <v>648</v>
      </c>
      <c r="AR15" s="8">
        <f t="shared" si="12"/>
        <v>81</v>
      </c>
    </row>
    <row r="16" spans="1:44">
      <c r="A16" t="s">
        <v>71</v>
      </c>
      <c r="B16" t="s">
        <v>37</v>
      </c>
      <c r="C16" t="s">
        <v>78</v>
      </c>
      <c r="D16">
        <v>11</v>
      </c>
      <c r="E16" t="s">
        <v>92</v>
      </c>
      <c r="F16" t="s">
        <v>77</v>
      </c>
      <c r="G16">
        <v>4</v>
      </c>
      <c r="H16" t="s">
        <v>93</v>
      </c>
      <c r="I16" t="s">
        <v>12</v>
      </c>
      <c r="J16">
        <v>5</v>
      </c>
      <c r="K16" t="s">
        <v>94</v>
      </c>
      <c r="L16" t="s">
        <v>28</v>
      </c>
      <c r="M16">
        <v>1</v>
      </c>
      <c r="N16">
        <v>0</v>
      </c>
      <c r="O16">
        <v>1</v>
      </c>
      <c r="P16">
        <v>433.5</v>
      </c>
      <c r="Q16">
        <v>752.5</v>
      </c>
      <c r="R16">
        <f t="shared" si="0"/>
        <v>752.5</v>
      </c>
      <c r="S16">
        <f t="shared" si="1"/>
        <v>0</v>
      </c>
      <c r="T16">
        <f t="shared" si="2"/>
        <v>0</v>
      </c>
      <c r="U16">
        <f t="shared" si="3"/>
        <v>0</v>
      </c>
      <c r="V16">
        <f t="shared" si="4"/>
        <v>752.5</v>
      </c>
      <c r="W16">
        <f t="shared" si="5"/>
        <v>0</v>
      </c>
      <c r="X16">
        <f t="shared" si="6"/>
        <v>0</v>
      </c>
      <c r="Y16">
        <f t="shared" si="7"/>
        <v>1</v>
      </c>
      <c r="Z16">
        <f t="shared" si="8"/>
        <v>9</v>
      </c>
      <c r="AD16" t="s">
        <v>1514</v>
      </c>
      <c r="AE16">
        <f>COUNTIF(Y:Y,"&gt;0")</f>
        <v>384</v>
      </c>
      <c r="AH16">
        <f>AE16/655</f>
        <v>0.58625954198473285</v>
      </c>
      <c r="AJ16">
        <v>2</v>
      </c>
      <c r="AK16">
        <f t="shared" si="13"/>
        <v>33</v>
      </c>
    </row>
    <row r="17" spans="1:37">
      <c r="A17" t="s">
        <v>71</v>
      </c>
      <c r="B17" t="s">
        <v>43</v>
      </c>
      <c r="C17" t="s">
        <v>95</v>
      </c>
      <c r="D17">
        <v>12</v>
      </c>
      <c r="E17" t="s">
        <v>96</v>
      </c>
      <c r="F17" t="s">
        <v>22</v>
      </c>
      <c r="G17">
        <v>11</v>
      </c>
      <c r="H17" t="s">
        <v>97</v>
      </c>
      <c r="I17" t="s">
        <v>98</v>
      </c>
      <c r="J17">
        <v>10</v>
      </c>
      <c r="K17" t="s">
        <v>99</v>
      </c>
      <c r="L17" t="s">
        <v>12</v>
      </c>
      <c r="M17">
        <v>0</v>
      </c>
      <c r="N17">
        <v>0</v>
      </c>
      <c r="O17">
        <v>2</v>
      </c>
      <c r="P17">
        <v>66</v>
      </c>
      <c r="Q17">
        <v>331.5</v>
      </c>
      <c r="R17">
        <f t="shared" si="0"/>
        <v>0</v>
      </c>
      <c r="S17">
        <f t="shared" si="1"/>
        <v>331.5</v>
      </c>
      <c r="T17">
        <f t="shared" si="2"/>
        <v>0</v>
      </c>
      <c r="U17">
        <f t="shared" si="3"/>
        <v>0</v>
      </c>
      <c r="V17">
        <f t="shared" si="4"/>
        <v>0</v>
      </c>
      <c r="W17">
        <f t="shared" si="5"/>
        <v>331.5</v>
      </c>
      <c r="X17">
        <f t="shared" si="6"/>
        <v>0</v>
      </c>
      <c r="Y17">
        <f t="shared" si="7"/>
        <v>1</v>
      </c>
      <c r="Z17">
        <f t="shared" si="8"/>
        <v>9</v>
      </c>
      <c r="AD17" t="s">
        <v>1515</v>
      </c>
      <c r="AE17">
        <f>COUNTIF(Y:Y, 2)</f>
        <v>55</v>
      </c>
      <c r="AJ17">
        <v>3</v>
      </c>
      <c r="AK17">
        <f t="shared" si="13"/>
        <v>43</v>
      </c>
    </row>
    <row r="18" spans="1:37">
      <c r="A18" t="s">
        <v>71</v>
      </c>
      <c r="B18" t="s">
        <v>48</v>
      </c>
      <c r="C18" t="s">
        <v>100</v>
      </c>
      <c r="D18">
        <v>11</v>
      </c>
      <c r="E18" t="s">
        <v>101</v>
      </c>
      <c r="F18" t="s">
        <v>57</v>
      </c>
      <c r="G18">
        <v>10</v>
      </c>
      <c r="H18" t="s">
        <v>102</v>
      </c>
      <c r="I18" t="s">
        <v>26</v>
      </c>
      <c r="J18">
        <v>8</v>
      </c>
      <c r="K18" t="s">
        <v>103</v>
      </c>
      <c r="L18" t="s">
        <v>30</v>
      </c>
      <c r="M18">
        <v>0</v>
      </c>
      <c r="N18">
        <v>0</v>
      </c>
      <c r="O18">
        <v>2</v>
      </c>
      <c r="P18">
        <v>41.5</v>
      </c>
      <c r="Q18">
        <v>404</v>
      </c>
      <c r="R18">
        <f t="shared" si="0"/>
        <v>0</v>
      </c>
      <c r="S18">
        <f t="shared" si="1"/>
        <v>0</v>
      </c>
      <c r="T18">
        <f t="shared" si="2"/>
        <v>404</v>
      </c>
      <c r="U18">
        <f t="shared" si="3"/>
        <v>0</v>
      </c>
      <c r="V18">
        <f t="shared" si="4"/>
        <v>0</v>
      </c>
      <c r="W18">
        <f t="shared" si="5"/>
        <v>0</v>
      </c>
      <c r="X18">
        <f t="shared" si="6"/>
        <v>0</v>
      </c>
      <c r="Y18">
        <f t="shared" si="7"/>
        <v>1</v>
      </c>
      <c r="Z18">
        <f t="shared" si="8"/>
        <v>9</v>
      </c>
      <c r="AJ18">
        <v>4</v>
      </c>
      <c r="AK18">
        <f t="shared" si="13"/>
        <v>40</v>
      </c>
    </row>
    <row r="19" spans="1:37">
      <c r="A19" t="s">
        <v>71</v>
      </c>
      <c r="B19" t="s">
        <v>54</v>
      </c>
      <c r="C19" t="s">
        <v>104</v>
      </c>
      <c r="D19">
        <v>5</v>
      </c>
      <c r="E19" t="s">
        <v>105</v>
      </c>
      <c r="F19" t="s">
        <v>12</v>
      </c>
      <c r="G19">
        <v>4</v>
      </c>
      <c r="H19" t="s">
        <v>106</v>
      </c>
      <c r="I19" t="s">
        <v>26</v>
      </c>
      <c r="J19">
        <v>3</v>
      </c>
      <c r="K19" t="s">
        <v>107</v>
      </c>
      <c r="L19" t="s">
        <v>98</v>
      </c>
      <c r="M19">
        <v>1</v>
      </c>
      <c r="N19">
        <v>1</v>
      </c>
      <c r="O19">
        <v>0</v>
      </c>
      <c r="P19">
        <v>33</v>
      </c>
      <c r="Q19">
        <v>317</v>
      </c>
      <c r="R19">
        <f t="shared" si="0"/>
        <v>317</v>
      </c>
      <c r="S19">
        <f t="shared" si="1"/>
        <v>0</v>
      </c>
      <c r="T19">
        <f t="shared" si="2"/>
        <v>0</v>
      </c>
      <c r="U19">
        <f t="shared" si="3"/>
        <v>0</v>
      </c>
      <c r="V19">
        <f t="shared" si="4"/>
        <v>0</v>
      </c>
      <c r="W19">
        <f t="shared" si="5"/>
        <v>0</v>
      </c>
      <c r="X19">
        <f t="shared" si="6"/>
        <v>0</v>
      </c>
      <c r="Y19">
        <f t="shared" si="7"/>
        <v>0</v>
      </c>
      <c r="Z19">
        <f t="shared" si="8"/>
        <v>9</v>
      </c>
      <c r="AJ19">
        <v>5</v>
      </c>
      <c r="AK19">
        <f t="shared" si="13"/>
        <v>41</v>
      </c>
    </row>
    <row r="20" spans="1:37">
      <c r="A20" t="s">
        <v>108</v>
      </c>
      <c r="B20" t="s">
        <v>9</v>
      </c>
      <c r="C20" t="s">
        <v>109</v>
      </c>
      <c r="D20">
        <v>1</v>
      </c>
      <c r="E20" t="s">
        <v>110</v>
      </c>
      <c r="F20" t="s">
        <v>12</v>
      </c>
      <c r="G20">
        <v>8</v>
      </c>
      <c r="H20" t="s">
        <v>111</v>
      </c>
      <c r="I20" t="s">
        <v>98</v>
      </c>
      <c r="J20">
        <v>5</v>
      </c>
      <c r="K20" t="s">
        <v>112</v>
      </c>
      <c r="L20" t="s">
        <v>30</v>
      </c>
      <c r="M20">
        <v>1</v>
      </c>
      <c r="N20">
        <v>1</v>
      </c>
      <c r="O20">
        <v>0</v>
      </c>
      <c r="P20">
        <v>37</v>
      </c>
      <c r="Q20">
        <v>151</v>
      </c>
      <c r="R20">
        <f t="shared" si="0"/>
        <v>151</v>
      </c>
      <c r="S20">
        <f t="shared" si="1"/>
        <v>0</v>
      </c>
      <c r="T20">
        <f t="shared" si="2"/>
        <v>0</v>
      </c>
      <c r="U20">
        <f t="shared" si="3"/>
        <v>0</v>
      </c>
      <c r="V20">
        <f t="shared" si="4"/>
        <v>0</v>
      </c>
      <c r="W20">
        <f t="shared" si="5"/>
        <v>151</v>
      </c>
      <c r="X20">
        <f t="shared" si="6"/>
        <v>0</v>
      </c>
      <c r="Y20">
        <f t="shared" si="7"/>
        <v>1</v>
      </c>
      <c r="Z20">
        <f t="shared" si="8"/>
        <v>9</v>
      </c>
    </row>
    <row r="21" spans="1:37">
      <c r="A21" t="s">
        <v>108</v>
      </c>
      <c r="B21" t="s">
        <v>17</v>
      </c>
      <c r="C21" t="s">
        <v>113</v>
      </c>
      <c r="D21">
        <v>12</v>
      </c>
      <c r="E21" t="s">
        <v>114</v>
      </c>
      <c r="F21" t="s">
        <v>12</v>
      </c>
      <c r="G21">
        <v>4</v>
      </c>
      <c r="H21" t="s">
        <v>115</v>
      </c>
      <c r="I21" t="s">
        <v>116</v>
      </c>
      <c r="J21">
        <v>10</v>
      </c>
      <c r="K21" t="s">
        <v>117</v>
      </c>
      <c r="L21" t="s">
        <v>28</v>
      </c>
      <c r="M21">
        <v>1</v>
      </c>
      <c r="N21">
        <v>0</v>
      </c>
      <c r="O21">
        <v>1</v>
      </c>
      <c r="P21">
        <v>49.5</v>
      </c>
      <c r="Q21">
        <v>388</v>
      </c>
      <c r="R21">
        <f t="shared" si="0"/>
        <v>388</v>
      </c>
      <c r="S21">
        <f t="shared" si="1"/>
        <v>0</v>
      </c>
      <c r="T21">
        <f t="shared" si="2"/>
        <v>0</v>
      </c>
      <c r="U21">
        <f t="shared" si="3"/>
        <v>0</v>
      </c>
      <c r="V21">
        <f t="shared" si="4"/>
        <v>0</v>
      </c>
      <c r="W21">
        <f t="shared" si="5"/>
        <v>0</v>
      </c>
      <c r="X21">
        <f t="shared" si="6"/>
        <v>0</v>
      </c>
      <c r="Y21">
        <f t="shared" si="7"/>
        <v>0</v>
      </c>
      <c r="Z21">
        <f t="shared" si="8"/>
        <v>9</v>
      </c>
    </row>
    <row r="22" spans="1:37">
      <c r="A22" t="s">
        <v>108</v>
      </c>
      <c r="B22" t="s">
        <v>23</v>
      </c>
      <c r="C22" t="s">
        <v>109</v>
      </c>
      <c r="D22">
        <v>1</v>
      </c>
      <c r="E22" t="s">
        <v>118</v>
      </c>
      <c r="F22" t="s">
        <v>16</v>
      </c>
      <c r="G22">
        <v>7</v>
      </c>
      <c r="H22" t="s">
        <v>119</v>
      </c>
      <c r="I22" t="s">
        <v>22</v>
      </c>
      <c r="J22">
        <v>2</v>
      </c>
      <c r="K22" t="s">
        <v>120</v>
      </c>
      <c r="L22" t="s">
        <v>42</v>
      </c>
      <c r="M22">
        <v>1</v>
      </c>
      <c r="N22">
        <v>1</v>
      </c>
      <c r="O22">
        <v>0</v>
      </c>
      <c r="P22">
        <v>26</v>
      </c>
      <c r="Q22">
        <v>160.5</v>
      </c>
      <c r="R22">
        <f t="shared" si="0"/>
        <v>0</v>
      </c>
      <c r="S22">
        <f t="shared" si="1"/>
        <v>160.5</v>
      </c>
      <c r="T22">
        <f t="shared" si="2"/>
        <v>0</v>
      </c>
      <c r="U22">
        <f t="shared" si="3"/>
        <v>160.5</v>
      </c>
      <c r="V22">
        <f t="shared" si="4"/>
        <v>0</v>
      </c>
      <c r="W22">
        <f t="shared" si="5"/>
        <v>0</v>
      </c>
      <c r="X22">
        <f t="shared" si="6"/>
        <v>0</v>
      </c>
      <c r="Y22">
        <f t="shared" si="7"/>
        <v>1</v>
      </c>
      <c r="Z22">
        <f t="shared" si="8"/>
        <v>9</v>
      </c>
    </row>
    <row r="23" spans="1:37">
      <c r="A23" t="s">
        <v>108</v>
      </c>
      <c r="B23" t="s">
        <v>31</v>
      </c>
      <c r="C23" t="s">
        <v>113</v>
      </c>
      <c r="D23">
        <v>11</v>
      </c>
      <c r="E23" t="s">
        <v>121</v>
      </c>
      <c r="F23" t="s">
        <v>36</v>
      </c>
      <c r="G23">
        <v>9</v>
      </c>
      <c r="H23" t="s">
        <v>122</v>
      </c>
      <c r="I23" t="s">
        <v>28</v>
      </c>
      <c r="J23">
        <v>10</v>
      </c>
      <c r="K23" t="s">
        <v>123</v>
      </c>
      <c r="L23" t="s">
        <v>42</v>
      </c>
      <c r="M23">
        <v>0</v>
      </c>
      <c r="N23">
        <v>1</v>
      </c>
      <c r="O23">
        <v>1</v>
      </c>
      <c r="P23">
        <v>119</v>
      </c>
      <c r="Q23">
        <v>942</v>
      </c>
      <c r="R23">
        <f t="shared" si="0"/>
        <v>0</v>
      </c>
      <c r="S23">
        <f t="shared" si="1"/>
        <v>0</v>
      </c>
      <c r="T23">
        <f t="shared" si="2"/>
        <v>0</v>
      </c>
      <c r="U23">
        <f t="shared" si="3"/>
        <v>0</v>
      </c>
      <c r="V23">
        <f t="shared" si="4"/>
        <v>0</v>
      </c>
      <c r="W23">
        <f t="shared" si="5"/>
        <v>0</v>
      </c>
      <c r="X23">
        <f t="shared" si="6"/>
        <v>942</v>
      </c>
      <c r="Y23">
        <f t="shared" si="7"/>
        <v>1</v>
      </c>
      <c r="Z23">
        <f t="shared" si="8"/>
        <v>9</v>
      </c>
    </row>
    <row r="24" spans="1:37">
      <c r="A24" t="s">
        <v>108</v>
      </c>
      <c r="B24" t="s">
        <v>37</v>
      </c>
      <c r="C24" t="s">
        <v>124</v>
      </c>
      <c r="D24">
        <v>11</v>
      </c>
      <c r="E24" t="s">
        <v>125</v>
      </c>
      <c r="F24" t="s">
        <v>28</v>
      </c>
      <c r="G24">
        <v>12</v>
      </c>
      <c r="H24" t="s">
        <v>126</v>
      </c>
      <c r="I24" t="s">
        <v>98</v>
      </c>
      <c r="J24">
        <v>14</v>
      </c>
      <c r="K24" t="s">
        <v>127</v>
      </c>
      <c r="L24" t="s">
        <v>57</v>
      </c>
      <c r="M24">
        <v>0</v>
      </c>
      <c r="N24">
        <v>0</v>
      </c>
      <c r="O24">
        <v>2</v>
      </c>
      <c r="P24">
        <v>51.5</v>
      </c>
      <c r="Q24">
        <v>820</v>
      </c>
      <c r="R24">
        <f t="shared" si="0"/>
        <v>0</v>
      </c>
      <c r="S24">
        <f t="shared" si="1"/>
        <v>0</v>
      </c>
      <c r="T24">
        <f t="shared" si="2"/>
        <v>0</v>
      </c>
      <c r="U24">
        <f t="shared" si="3"/>
        <v>0</v>
      </c>
      <c r="V24">
        <f t="shared" si="4"/>
        <v>0</v>
      </c>
      <c r="W24">
        <f t="shared" si="5"/>
        <v>820</v>
      </c>
      <c r="X24">
        <f t="shared" si="6"/>
        <v>0</v>
      </c>
      <c r="Y24">
        <f t="shared" si="7"/>
        <v>1</v>
      </c>
      <c r="Z24">
        <f t="shared" si="8"/>
        <v>9</v>
      </c>
    </row>
    <row r="25" spans="1:37">
      <c r="A25" t="s">
        <v>108</v>
      </c>
      <c r="B25" t="s">
        <v>43</v>
      </c>
      <c r="C25" t="s">
        <v>128</v>
      </c>
      <c r="D25">
        <v>13</v>
      </c>
      <c r="E25" t="s">
        <v>129</v>
      </c>
      <c r="F25" t="s">
        <v>28</v>
      </c>
      <c r="G25">
        <v>12</v>
      </c>
      <c r="H25" t="s">
        <v>130</v>
      </c>
      <c r="I25" t="s">
        <v>47</v>
      </c>
      <c r="J25">
        <v>7</v>
      </c>
      <c r="K25" t="s">
        <v>131</v>
      </c>
      <c r="L25" t="s">
        <v>77</v>
      </c>
      <c r="M25">
        <v>0</v>
      </c>
      <c r="N25">
        <v>0</v>
      </c>
      <c r="O25">
        <v>2</v>
      </c>
      <c r="P25">
        <v>237.5</v>
      </c>
      <c r="Q25">
        <v>3220.5</v>
      </c>
      <c r="R25">
        <f t="shared" si="0"/>
        <v>0</v>
      </c>
      <c r="S25">
        <f t="shared" si="1"/>
        <v>0</v>
      </c>
      <c r="T25">
        <f t="shared" si="2"/>
        <v>0</v>
      </c>
      <c r="U25">
        <f t="shared" si="3"/>
        <v>0</v>
      </c>
      <c r="V25">
        <f t="shared" si="4"/>
        <v>0</v>
      </c>
      <c r="W25">
        <f t="shared" si="5"/>
        <v>0</v>
      </c>
      <c r="X25">
        <f t="shared" si="6"/>
        <v>0</v>
      </c>
      <c r="Y25">
        <f t="shared" si="7"/>
        <v>0</v>
      </c>
      <c r="Z25">
        <f t="shared" si="8"/>
        <v>9</v>
      </c>
    </row>
    <row r="26" spans="1:37">
      <c r="A26" t="s">
        <v>108</v>
      </c>
      <c r="B26" t="s">
        <v>48</v>
      </c>
      <c r="C26" t="s">
        <v>132</v>
      </c>
      <c r="D26">
        <v>6</v>
      </c>
      <c r="E26" t="s">
        <v>133</v>
      </c>
      <c r="F26" t="s">
        <v>28</v>
      </c>
      <c r="G26">
        <v>9</v>
      </c>
      <c r="H26" t="s">
        <v>134</v>
      </c>
      <c r="I26" t="s">
        <v>16</v>
      </c>
      <c r="J26">
        <v>8</v>
      </c>
      <c r="K26" t="s">
        <v>135</v>
      </c>
      <c r="L26" t="s">
        <v>14</v>
      </c>
      <c r="M26">
        <v>0</v>
      </c>
      <c r="N26">
        <v>2</v>
      </c>
      <c r="O26">
        <v>0</v>
      </c>
      <c r="P26">
        <v>83</v>
      </c>
      <c r="Q26">
        <v>103.5</v>
      </c>
      <c r="R26">
        <f t="shared" si="0"/>
        <v>0</v>
      </c>
      <c r="S26">
        <f t="shared" si="1"/>
        <v>0</v>
      </c>
      <c r="T26">
        <f t="shared" si="2"/>
        <v>0</v>
      </c>
      <c r="U26">
        <f t="shared" si="3"/>
        <v>103.5</v>
      </c>
      <c r="V26">
        <f t="shared" si="4"/>
        <v>0</v>
      </c>
      <c r="W26">
        <f t="shared" si="5"/>
        <v>0</v>
      </c>
      <c r="X26">
        <f t="shared" si="6"/>
        <v>0</v>
      </c>
      <c r="Y26">
        <f t="shared" si="7"/>
        <v>1</v>
      </c>
      <c r="Z26">
        <f t="shared" si="8"/>
        <v>9</v>
      </c>
    </row>
    <row r="27" spans="1:37">
      <c r="A27" t="s">
        <v>108</v>
      </c>
      <c r="B27" t="s">
        <v>54</v>
      </c>
      <c r="C27" t="s">
        <v>136</v>
      </c>
      <c r="D27">
        <v>10</v>
      </c>
      <c r="E27" t="s">
        <v>137</v>
      </c>
      <c r="F27" t="s">
        <v>57</v>
      </c>
      <c r="G27">
        <v>5</v>
      </c>
      <c r="H27" t="s">
        <v>138</v>
      </c>
      <c r="I27" t="s">
        <v>28</v>
      </c>
      <c r="J27">
        <v>1</v>
      </c>
      <c r="K27" t="s">
        <v>139</v>
      </c>
      <c r="L27" t="s">
        <v>12</v>
      </c>
      <c r="M27">
        <v>0</v>
      </c>
      <c r="N27">
        <v>1</v>
      </c>
      <c r="O27">
        <v>1</v>
      </c>
      <c r="P27">
        <v>40.5</v>
      </c>
      <c r="Q27">
        <v>189</v>
      </c>
      <c r="R27">
        <f t="shared" si="0"/>
        <v>0</v>
      </c>
      <c r="S27">
        <f t="shared" si="1"/>
        <v>0</v>
      </c>
      <c r="T27">
        <f t="shared" si="2"/>
        <v>189</v>
      </c>
      <c r="U27">
        <f t="shared" si="3"/>
        <v>0</v>
      </c>
      <c r="V27">
        <f t="shared" si="4"/>
        <v>0</v>
      </c>
      <c r="W27">
        <f t="shared" si="5"/>
        <v>0</v>
      </c>
      <c r="X27">
        <f t="shared" si="6"/>
        <v>0</v>
      </c>
      <c r="Y27">
        <f t="shared" si="7"/>
        <v>1</v>
      </c>
      <c r="Z27">
        <f t="shared" si="8"/>
        <v>9</v>
      </c>
    </row>
    <row r="28" spans="1:37">
      <c r="A28" t="s">
        <v>108</v>
      </c>
      <c r="B28" t="s">
        <v>60</v>
      </c>
      <c r="C28" t="s">
        <v>140</v>
      </c>
      <c r="D28">
        <v>2</v>
      </c>
      <c r="E28" t="s">
        <v>141</v>
      </c>
      <c r="F28" t="s">
        <v>12</v>
      </c>
      <c r="G28">
        <v>1</v>
      </c>
      <c r="H28" t="s">
        <v>142</v>
      </c>
      <c r="I28" t="s">
        <v>143</v>
      </c>
      <c r="J28">
        <v>10</v>
      </c>
      <c r="K28" t="s">
        <v>144</v>
      </c>
      <c r="L28" t="s">
        <v>30</v>
      </c>
      <c r="M28">
        <v>2</v>
      </c>
      <c r="N28">
        <v>0</v>
      </c>
      <c r="O28">
        <v>0</v>
      </c>
      <c r="P28">
        <v>21.5</v>
      </c>
      <c r="Q28">
        <v>169</v>
      </c>
      <c r="R28">
        <f t="shared" si="0"/>
        <v>169</v>
      </c>
      <c r="S28">
        <f t="shared" si="1"/>
        <v>0</v>
      </c>
      <c r="T28">
        <f t="shared" si="2"/>
        <v>0</v>
      </c>
      <c r="U28">
        <f t="shared" si="3"/>
        <v>0</v>
      </c>
      <c r="V28">
        <f t="shared" si="4"/>
        <v>0</v>
      </c>
      <c r="W28">
        <f t="shared" si="5"/>
        <v>0</v>
      </c>
      <c r="X28">
        <f t="shared" si="6"/>
        <v>0</v>
      </c>
      <c r="Y28">
        <f t="shared" si="7"/>
        <v>0</v>
      </c>
      <c r="Z28">
        <f t="shared" si="8"/>
        <v>9</v>
      </c>
    </row>
    <row r="29" spans="1:37">
      <c r="A29" t="s">
        <v>108</v>
      </c>
      <c r="B29" t="s">
        <v>66</v>
      </c>
      <c r="C29" t="s">
        <v>145</v>
      </c>
      <c r="D29">
        <v>2</v>
      </c>
      <c r="E29" t="s">
        <v>146</v>
      </c>
      <c r="F29" t="s">
        <v>22</v>
      </c>
      <c r="G29">
        <v>7</v>
      </c>
      <c r="H29" t="s">
        <v>147</v>
      </c>
      <c r="I29" t="s">
        <v>36</v>
      </c>
      <c r="J29">
        <v>12</v>
      </c>
      <c r="K29" t="s">
        <v>148</v>
      </c>
      <c r="L29" t="s">
        <v>28</v>
      </c>
      <c r="M29">
        <v>1</v>
      </c>
      <c r="N29">
        <v>1</v>
      </c>
      <c r="O29">
        <v>0</v>
      </c>
      <c r="P29">
        <v>31</v>
      </c>
      <c r="Q29">
        <v>969</v>
      </c>
      <c r="R29">
        <f t="shared" si="0"/>
        <v>0</v>
      </c>
      <c r="S29">
        <f t="shared" si="1"/>
        <v>969</v>
      </c>
      <c r="T29">
        <f t="shared" si="2"/>
        <v>0</v>
      </c>
      <c r="U29">
        <f t="shared" si="3"/>
        <v>0</v>
      </c>
      <c r="V29">
        <f t="shared" si="4"/>
        <v>0</v>
      </c>
      <c r="W29">
        <f t="shared" si="5"/>
        <v>0</v>
      </c>
      <c r="X29">
        <f t="shared" si="6"/>
        <v>969</v>
      </c>
      <c r="Y29">
        <f t="shared" si="7"/>
        <v>1</v>
      </c>
      <c r="Z29">
        <f t="shared" si="8"/>
        <v>9</v>
      </c>
    </row>
    <row r="30" spans="1:37">
      <c r="A30" t="s">
        <v>149</v>
      </c>
      <c r="B30" t="s">
        <v>9</v>
      </c>
      <c r="C30" t="s">
        <v>150</v>
      </c>
      <c r="D30">
        <v>6</v>
      </c>
      <c r="E30" t="s">
        <v>151</v>
      </c>
      <c r="F30" t="s">
        <v>26</v>
      </c>
      <c r="G30">
        <v>9</v>
      </c>
      <c r="H30" t="s">
        <v>152</v>
      </c>
      <c r="I30" t="s">
        <v>22</v>
      </c>
      <c r="J30">
        <v>8</v>
      </c>
      <c r="K30" t="s">
        <v>153</v>
      </c>
      <c r="L30" t="s">
        <v>116</v>
      </c>
      <c r="M30">
        <v>0</v>
      </c>
      <c r="N30">
        <v>2</v>
      </c>
      <c r="O30">
        <v>0</v>
      </c>
      <c r="P30">
        <v>170.5</v>
      </c>
      <c r="Q30">
        <v>519</v>
      </c>
      <c r="R30">
        <f t="shared" si="0"/>
        <v>0</v>
      </c>
      <c r="S30">
        <f t="shared" si="1"/>
        <v>519</v>
      </c>
      <c r="T30">
        <f t="shared" si="2"/>
        <v>0</v>
      </c>
      <c r="U30">
        <f t="shared" si="3"/>
        <v>0</v>
      </c>
      <c r="V30">
        <f t="shared" si="4"/>
        <v>0</v>
      </c>
      <c r="W30">
        <f t="shared" si="5"/>
        <v>0</v>
      </c>
      <c r="X30">
        <f t="shared" si="6"/>
        <v>0</v>
      </c>
      <c r="Y30">
        <f t="shared" si="7"/>
        <v>0</v>
      </c>
      <c r="Z30">
        <f t="shared" si="8"/>
        <v>9</v>
      </c>
    </row>
    <row r="31" spans="1:37">
      <c r="A31" t="s">
        <v>149</v>
      </c>
      <c r="B31" t="s">
        <v>17</v>
      </c>
      <c r="C31" t="s">
        <v>154</v>
      </c>
      <c r="D31">
        <v>1</v>
      </c>
      <c r="E31" t="s">
        <v>155</v>
      </c>
      <c r="F31" t="s">
        <v>12</v>
      </c>
      <c r="G31">
        <v>7</v>
      </c>
      <c r="H31" t="s">
        <v>156</v>
      </c>
      <c r="I31" t="s">
        <v>30</v>
      </c>
      <c r="J31">
        <v>4</v>
      </c>
      <c r="K31" t="s">
        <v>157</v>
      </c>
      <c r="L31" t="s">
        <v>57</v>
      </c>
      <c r="M31">
        <v>1</v>
      </c>
      <c r="N31">
        <v>1</v>
      </c>
      <c r="O31">
        <v>0</v>
      </c>
      <c r="P31">
        <v>37</v>
      </c>
      <c r="Q31">
        <v>204.5</v>
      </c>
      <c r="R31">
        <f t="shared" si="0"/>
        <v>204.5</v>
      </c>
      <c r="S31">
        <f t="shared" si="1"/>
        <v>0</v>
      </c>
      <c r="T31">
        <f t="shared" si="2"/>
        <v>0</v>
      </c>
      <c r="U31">
        <f t="shared" si="3"/>
        <v>0</v>
      </c>
      <c r="V31">
        <f t="shared" si="4"/>
        <v>0</v>
      </c>
      <c r="W31">
        <f t="shared" si="5"/>
        <v>0</v>
      </c>
      <c r="X31">
        <f t="shared" si="6"/>
        <v>0</v>
      </c>
      <c r="Y31">
        <f t="shared" si="7"/>
        <v>0</v>
      </c>
      <c r="Z31">
        <f t="shared" si="8"/>
        <v>9</v>
      </c>
    </row>
    <row r="32" spans="1:37">
      <c r="A32" t="s">
        <v>149</v>
      </c>
      <c r="B32" t="s">
        <v>23</v>
      </c>
      <c r="C32" t="s">
        <v>158</v>
      </c>
      <c r="D32">
        <v>8</v>
      </c>
      <c r="E32" t="s">
        <v>159</v>
      </c>
      <c r="F32" t="s">
        <v>42</v>
      </c>
      <c r="G32">
        <v>7</v>
      </c>
      <c r="H32" t="s">
        <v>160</v>
      </c>
      <c r="I32" t="s">
        <v>116</v>
      </c>
      <c r="J32">
        <v>3</v>
      </c>
      <c r="K32" t="s">
        <v>73</v>
      </c>
      <c r="L32" t="s">
        <v>36</v>
      </c>
      <c r="M32">
        <v>0</v>
      </c>
      <c r="N32">
        <v>2</v>
      </c>
      <c r="O32">
        <v>0</v>
      </c>
      <c r="P32">
        <v>21.5</v>
      </c>
      <c r="Q32">
        <v>109.5</v>
      </c>
      <c r="R32">
        <f t="shared" si="0"/>
        <v>0</v>
      </c>
      <c r="S32">
        <f t="shared" si="1"/>
        <v>0</v>
      </c>
      <c r="T32">
        <f t="shared" si="2"/>
        <v>0</v>
      </c>
      <c r="U32">
        <f t="shared" si="3"/>
        <v>0</v>
      </c>
      <c r="V32">
        <f t="shared" si="4"/>
        <v>0</v>
      </c>
      <c r="W32">
        <f t="shared" si="5"/>
        <v>0</v>
      </c>
      <c r="X32">
        <f t="shared" si="6"/>
        <v>0</v>
      </c>
      <c r="Y32">
        <f t="shared" si="7"/>
        <v>0</v>
      </c>
      <c r="Z32">
        <f t="shared" si="8"/>
        <v>9</v>
      </c>
    </row>
    <row r="33" spans="1:26">
      <c r="A33" t="s">
        <v>149</v>
      </c>
      <c r="B33" t="s">
        <v>31</v>
      </c>
      <c r="C33" t="s">
        <v>161</v>
      </c>
      <c r="D33">
        <v>2</v>
      </c>
      <c r="E33" t="s">
        <v>162</v>
      </c>
      <c r="F33" t="s">
        <v>57</v>
      </c>
      <c r="G33">
        <v>9</v>
      </c>
      <c r="H33" t="s">
        <v>163</v>
      </c>
      <c r="I33" t="s">
        <v>116</v>
      </c>
      <c r="J33">
        <v>10</v>
      </c>
      <c r="K33" t="s">
        <v>164</v>
      </c>
      <c r="L33" t="s">
        <v>63</v>
      </c>
      <c r="M33">
        <v>1</v>
      </c>
      <c r="N33">
        <v>1</v>
      </c>
      <c r="O33">
        <v>0</v>
      </c>
      <c r="P33">
        <v>50</v>
      </c>
      <c r="Q33">
        <v>105.5</v>
      </c>
      <c r="R33">
        <f t="shared" si="0"/>
        <v>0</v>
      </c>
      <c r="S33">
        <f t="shared" si="1"/>
        <v>0</v>
      </c>
      <c r="T33">
        <f t="shared" si="2"/>
        <v>105.5</v>
      </c>
      <c r="U33">
        <f t="shared" si="3"/>
        <v>0</v>
      </c>
      <c r="V33">
        <f t="shared" si="4"/>
        <v>0</v>
      </c>
      <c r="W33">
        <f t="shared" si="5"/>
        <v>0</v>
      </c>
      <c r="X33">
        <f t="shared" si="6"/>
        <v>0</v>
      </c>
      <c r="Y33">
        <f t="shared" si="7"/>
        <v>1</v>
      </c>
      <c r="Z33">
        <f t="shared" si="8"/>
        <v>9</v>
      </c>
    </row>
    <row r="34" spans="1:26">
      <c r="A34" t="s">
        <v>149</v>
      </c>
      <c r="B34" t="s">
        <v>37</v>
      </c>
      <c r="C34" t="s">
        <v>165</v>
      </c>
      <c r="D34">
        <v>11</v>
      </c>
      <c r="E34" t="s">
        <v>166</v>
      </c>
      <c r="F34" t="s">
        <v>167</v>
      </c>
      <c r="G34">
        <v>6</v>
      </c>
      <c r="H34" t="s">
        <v>168</v>
      </c>
      <c r="I34" t="s">
        <v>12</v>
      </c>
      <c r="J34">
        <v>10</v>
      </c>
      <c r="K34" t="s">
        <v>169</v>
      </c>
      <c r="L34" t="s">
        <v>170</v>
      </c>
      <c r="M34">
        <v>0</v>
      </c>
      <c r="N34">
        <v>1</v>
      </c>
      <c r="O34">
        <v>1</v>
      </c>
      <c r="P34">
        <v>89.5</v>
      </c>
      <c r="Q34">
        <v>113</v>
      </c>
      <c r="R34">
        <f t="shared" si="0"/>
        <v>113</v>
      </c>
      <c r="S34">
        <f t="shared" si="1"/>
        <v>0</v>
      </c>
      <c r="T34">
        <f t="shared" si="2"/>
        <v>0</v>
      </c>
      <c r="U34">
        <f t="shared" si="3"/>
        <v>0</v>
      </c>
      <c r="V34">
        <f t="shared" si="4"/>
        <v>0</v>
      </c>
      <c r="W34">
        <f t="shared" si="5"/>
        <v>0</v>
      </c>
      <c r="X34">
        <f t="shared" si="6"/>
        <v>0</v>
      </c>
      <c r="Y34">
        <f t="shared" si="7"/>
        <v>0</v>
      </c>
      <c r="Z34">
        <f t="shared" si="8"/>
        <v>9</v>
      </c>
    </row>
    <row r="35" spans="1:26">
      <c r="A35" t="s">
        <v>149</v>
      </c>
      <c r="B35" t="s">
        <v>43</v>
      </c>
      <c r="C35" t="s">
        <v>171</v>
      </c>
      <c r="D35">
        <v>9</v>
      </c>
      <c r="E35" t="s">
        <v>172</v>
      </c>
      <c r="F35" t="s">
        <v>98</v>
      </c>
      <c r="G35">
        <v>5</v>
      </c>
      <c r="H35" t="s">
        <v>102</v>
      </c>
      <c r="I35" t="s">
        <v>26</v>
      </c>
      <c r="J35">
        <v>6</v>
      </c>
      <c r="K35" t="s">
        <v>173</v>
      </c>
      <c r="L35" t="s">
        <v>57</v>
      </c>
      <c r="M35">
        <v>0</v>
      </c>
      <c r="N35">
        <v>2</v>
      </c>
      <c r="O35">
        <v>0</v>
      </c>
      <c r="P35">
        <v>72</v>
      </c>
      <c r="Q35">
        <v>174.5</v>
      </c>
      <c r="R35">
        <f t="shared" si="0"/>
        <v>0</v>
      </c>
      <c r="S35">
        <f t="shared" si="1"/>
        <v>0</v>
      </c>
      <c r="T35">
        <f t="shared" si="2"/>
        <v>0</v>
      </c>
      <c r="U35">
        <f t="shared" si="3"/>
        <v>0</v>
      </c>
      <c r="V35">
        <f t="shared" si="4"/>
        <v>0</v>
      </c>
      <c r="W35">
        <f t="shared" si="5"/>
        <v>174.5</v>
      </c>
      <c r="X35">
        <f t="shared" si="6"/>
        <v>0</v>
      </c>
      <c r="Y35">
        <f t="shared" si="7"/>
        <v>1</v>
      </c>
      <c r="Z35">
        <f t="shared" si="8"/>
        <v>9</v>
      </c>
    </row>
    <row r="36" spans="1:26">
      <c r="A36" t="s">
        <v>149</v>
      </c>
      <c r="B36" t="s">
        <v>48</v>
      </c>
      <c r="C36" t="s">
        <v>174</v>
      </c>
      <c r="D36">
        <v>9</v>
      </c>
      <c r="E36" t="s">
        <v>175</v>
      </c>
      <c r="F36" t="s">
        <v>98</v>
      </c>
      <c r="G36">
        <v>2</v>
      </c>
      <c r="H36" t="s">
        <v>176</v>
      </c>
      <c r="I36" t="s">
        <v>12</v>
      </c>
      <c r="J36">
        <v>8</v>
      </c>
      <c r="K36" t="s">
        <v>177</v>
      </c>
      <c r="L36" t="s">
        <v>77</v>
      </c>
      <c r="M36">
        <v>1</v>
      </c>
      <c r="N36">
        <v>1</v>
      </c>
      <c r="O36">
        <v>0</v>
      </c>
      <c r="P36">
        <v>96.5</v>
      </c>
      <c r="Q36">
        <v>401</v>
      </c>
      <c r="R36">
        <f t="shared" si="0"/>
        <v>401</v>
      </c>
      <c r="S36">
        <f t="shared" si="1"/>
        <v>0</v>
      </c>
      <c r="T36">
        <f t="shared" si="2"/>
        <v>0</v>
      </c>
      <c r="U36">
        <f t="shared" si="3"/>
        <v>0</v>
      </c>
      <c r="V36">
        <f t="shared" si="4"/>
        <v>0</v>
      </c>
      <c r="W36">
        <f t="shared" si="5"/>
        <v>401</v>
      </c>
      <c r="X36">
        <f t="shared" si="6"/>
        <v>0</v>
      </c>
      <c r="Y36">
        <f t="shared" si="7"/>
        <v>1</v>
      </c>
      <c r="Z36">
        <f t="shared" si="8"/>
        <v>9</v>
      </c>
    </row>
    <row r="37" spans="1:26">
      <c r="A37" t="s">
        <v>149</v>
      </c>
      <c r="B37" t="s">
        <v>54</v>
      </c>
      <c r="C37" t="s">
        <v>178</v>
      </c>
      <c r="D37">
        <v>6</v>
      </c>
      <c r="E37" t="s">
        <v>179</v>
      </c>
      <c r="F37" t="s">
        <v>42</v>
      </c>
      <c r="G37">
        <v>3</v>
      </c>
      <c r="H37" t="s">
        <v>180</v>
      </c>
      <c r="I37" t="s">
        <v>57</v>
      </c>
      <c r="J37">
        <v>11</v>
      </c>
      <c r="K37" t="s">
        <v>181</v>
      </c>
      <c r="L37" t="s">
        <v>26</v>
      </c>
      <c r="M37">
        <v>1</v>
      </c>
      <c r="N37">
        <v>1</v>
      </c>
      <c r="O37">
        <v>0</v>
      </c>
      <c r="P37">
        <v>54.5</v>
      </c>
      <c r="Q37">
        <v>179</v>
      </c>
      <c r="R37">
        <f t="shared" si="0"/>
        <v>0</v>
      </c>
      <c r="S37">
        <f t="shared" si="1"/>
        <v>0</v>
      </c>
      <c r="T37">
        <f t="shared" si="2"/>
        <v>179</v>
      </c>
      <c r="U37">
        <f t="shared" si="3"/>
        <v>0</v>
      </c>
      <c r="V37">
        <f t="shared" si="4"/>
        <v>0</v>
      </c>
      <c r="W37">
        <f t="shared" si="5"/>
        <v>0</v>
      </c>
      <c r="X37">
        <f t="shared" si="6"/>
        <v>0</v>
      </c>
      <c r="Y37">
        <f t="shared" si="7"/>
        <v>1</v>
      </c>
      <c r="Z37">
        <f t="shared" si="8"/>
        <v>9</v>
      </c>
    </row>
    <row r="38" spans="1:26">
      <c r="A38" t="s">
        <v>182</v>
      </c>
      <c r="B38" t="s">
        <v>9</v>
      </c>
      <c r="C38" t="s">
        <v>183</v>
      </c>
      <c r="D38">
        <v>2</v>
      </c>
      <c r="E38" t="s">
        <v>184</v>
      </c>
      <c r="F38" t="s">
        <v>77</v>
      </c>
      <c r="G38">
        <v>9</v>
      </c>
      <c r="H38" t="s">
        <v>185</v>
      </c>
      <c r="I38" t="s">
        <v>22</v>
      </c>
      <c r="J38">
        <v>5</v>
      </c>
      <c r="K38" t="s">
        <v>186</v>
      </c>
      <c r="L38" t="s">
        <v>26</v>
      </c>
      <c r="M38">
        <v>1</v>
      </c>
      <c r="N38">
        <v>1</v>
      </c>
      <c r="O38">
        <v>0</v>
      </c>
      <c r="P38">
        <v>35</v>
      </c>
      <c r="Q38">
        <v>121.5</v>
      </c>
      <c r="R38">
        <f t="shared" si="0"/>
        <v>0</v>
      </c>
      <c r="S38">
        <f t="shared" si="1"/>
        <v>121.5</v>
      </c>
      <c r="T38">
        <f t="shared" si="2"/>
        <v>0</v>
      </c>
      <c r="U38">
        <f t="shared" si="3"/>
        <v>0</v>
      </c>
      <c r="V38">
        <f t="shared" si="4"/>
        <v>121.5</v>
      </c>
      <c r="W38">
        <f t="shared" si="5"/>
        <v>0</v>
      </c>
      <c r="X38">
        <f t="shared" si="6"/>
        <v>0</v>
      </c>
      <c r="Y38">
        <f t="shared" si="7"/>
        <v>1</v>
      </c>
      <c r="Z38">
        <f t="shared" si="8"/>
        <v>9</v>
      </c>
    </row>
    <row r="39" spans="1:26">
      <c r="A39" t="s">
        <v>182</v>
      </c>
      <c r="B39" t="s">
        <v>17</v>
      </c>
      <c r="C39" t="s">
        <v>187</v>
      </c>
      <c r="D39">
        <v>4</v>
      </c>
      <c r="E39" t="s">
        <v>188</v>
      </c>
      <c r="F39" t="s">
        <v>16</v>
      </c>
      <c r="G39">
        <v>7</v>
      </c>
      <c r="H39" t="s">
        <v>189</v>
      </c>
      <c r="I39" t="s">
        <v>30</v>
      </c>
      <c r="J39">
        <v>8</v>
      </c>
      <c r="K39" t="s">
        <v>190</v>
      </c>
      <c r="L39" t="s">
        <v>22</v>
      </c>
      <c r="M39">
        <v>1</v>
      </c>
      <c r="N39">
        <v>1</v>
      </c>
      <c r="O39">
        <v>0</v>
      </c>
      <c r="P39">
        <v>48.5</v>
      </c>
      <c r="Q39">
        <v>130.5</v>
      </c>
      <c r="R39">
        <f t="shared" si="0"/>
        <v>0</v>
      </c>
      <c r="S39">
        <f t="shared" si="1"/>
        <v>0</v>
      </c>
      <c r="T39">
        <f t="shared" si="2"/>
        <v>0</v>
      </c>
      <c r="U39">
        <f t="shared" si="3"/>
        <v>130.5</v>
      </c>
      <c r="V39">
        <f t="shared" si="4"/>
        <v>0</v>
      </c>
      <c r="W39">
        <f t="shared" si="5"/>
        <v>0</v>
      </c>
      <c r="X39">
        <f t="shared" si="6"/>
        <v>0</v>
      </c>
      <c r="Y39">
        <f t="shared" si="7"/>
        <v>1</v>
      </c>
      <c r="Z39">
        <f t="shared" si="8"/>
        <v>9</v>
      </c>
    </row>
    <row r="40" spans="1:26">
      <c r="A40" t="s">
        <v>182</v>
      </c>
      <c r="B40" t="s">
        <v>23</v>
      </c>
      <c r="C40" t="s">
        <v>191</v>
      </c>
      <c r="D40">
        <v>2</v>
      </c>
      <c r="E40" t="s">
        <v>192</v>
      </c>
      <c r="F40" t="s">
        <v>12</v>
      </c>
      <c r="G40">
        <v>4</v>
      </c>
      <c r="H40" t="s">
        <v>193</v>
      </c>
      <c r="I40" t="s">
        <v>22</v>
      </c>
      <c r="J40">
        <v>3</v>
      </c>
      <c r="K40" t="s">
        <v>35</v>
      </c>
      <c r="L40" t="s">
        <v>98</v>
      </c>
      <c r="M40">
        <v>2</v>
      </c>
      <c r="N40">
        <v>0</v>
      </c>
      <c r="O40">
        <v>0</v>
      </c>
      <c r="P40">
        <v>11</v>
      </c>
      <c r="Q40">
        <v>31.5</v>
      </c>
      <c r="R40">
        <f t="shared" si="0"/>
        <v>31.5</v>
      </c>
      <c r="S40">
        <f t="shared" si="1"/>
        <v>31.5</v>
      </c>
      <c r="T40">
        <f t="shared" si="2"/>
        <v>0</v>
      </c>
      <c r="U40">
        <f t="shared" si="3"/>
        <v>0</v>
      </c>
      <c r="V40">
        <f t="shared" si="4"/>
        <v>0</v>
      </c>
      <c r="W40">
        <f t="shared" si="5"/>
        <v>0</v>
      </c>
      <c r="X40">
        <f t="shared" si="6"/>
        <v>0</v>
      </c>
      <c r="Y40">
        <f t="shared" si="7"/>
        <v>0</v>
      </c>
      <c r="Z40">
        <f t="shared" si="8"/>
        <v>9</v>
      </c>
    </row>
    <row r="41" spans="1:26">
      <c r="A41" t="s">
        <v>182</v>
      </c>
      <c r="B41" t="s">
        <v>31</v>
      </c>
      <c r="C41" t="s">
        <v>194</v>
      </c>
      <c r="D41">
        <v>6</v>
      </c>
      <c r="E41" t="s">
        <v>195</v>
      </c>
      <c r="F41" t="s">
        <v>90</v>
      </c>
      <c r="G41">
        <v>3</v>
      </c>
      <c r="H41" t="s">
        <v>46</v>
      </c>
      <c r="I41" t="s">
        <v>22</v>
      </c>
      <c r="J41">
        <v>2</v>
      </c>
      <c r="K41" t="s">
        <v>196</v>
      </c>
      <c r="L41" t="s">
        <v>16</v>
      </c>
      <c r="M41">
        <v>1</v>
      </c>
      <c r="N41">
        <v>1</v>
      </c>
      <c r="O41">
        <v>0</v>
      </c>
      <c r="P41">
        <v>151.5</v>
      </c>
      <c r="Q41">
        <v>384.5</v>
      </c>
      <c r="R41">
        <f t="shared" si="0"/>
        <v>0</v>
      </c>
      <c r="S41">
        <f t="shared" si="1"/>
        <v>384.5</v>
      </c>
      <c r="T41">
        <f t="shared" si="2"/>
        <v>0</v>
      </c>
      <c r="U41">
        <f t="shared" si="3"/>
        <v>0</v>
      </c>
      <c r="V41">
        <f t="shared" si="4"/>
        <v>0</v>
      </c>
      <c r="W41">
        <f t="shared" si="5"/>
        <v>0</v>
      </c>
      <c r="X41">
        <f t="shared" si="6"/>
        <v>0</v>
      </c>
      <c r="Y41">
        <f t="shared" si="7"/>
        <v>0</v>
      </c>
      <c r="Z41">
        <f t="shared" si="8"/>
        <v>9</v>
      </c>
    </row>
    <row r="42" spans="1:26">
      <c r="A42" t="s">
        <v>182</v>
      </c>
      <c r="B42" t="s">
        <v>37</v>
      </c>
      <c r="C42" t="s">
        <v>197</v>
      </c>
      <c r="D42">
        <v>10</v>
      </c>
      <c r="E42" t="s">
        <v>198</v>
      </c>
      <c r="F42" t="s">
        <v>98</v>
      </c>
      <c r="G42">
        <v>1</v>
      </c>
      <c r="H42" t="s">
        <v>199</v>
      </c>
      <c r="I42" t="s">
        <v>12</v>
      </c>
      <c r="J42">
        <v>7</v>
      </c>
      <c r="K42" t="s">
        <v>200</v>
      </c>
      <c r="L42" t="s">
        <v>74</v>
      </c>
      <c r="M42">
        <v>1</v>
      </c>
      <c r="N42">
        <v>0</v>
      </c>
      <c r="O42">
        <v>1</v>
      </c>
      <c r="P42">
        <v>159.5</v>
      </c>
      <c r="Q42">
        <v>416.5</v>
      </c>
      <c r="R42">
        <f t="shared" si="0"/>
        <v>416.5</v>
      </c>
      <c r="S42">
        <f t="shared" si="1"/>
        <v>0</v>
      </c>
      <c r="T42">
        <f t="shared" si="2"/>
        <v>0</v>
      </c>
      <c r="U42">
        <f t="shared" si="3"/>
        <v>0</v>
      </c>
      <c r="V42">
        <f t="shared" si="4"/>
        <v>0</v>
      </c>
      <c r="W42">
        <f t="shared" si="5"/>
        <v>416.5</v>
      </c>
      <c r="X42">
        <f t="shared" si="6"/>
        <v>0</v>
      </c>
      <c r="Y42">
        <f t="shared" si="7"/>
        <v>1</v>
      </c>
      <c r="Z42">
        <f t="shared" si="8"/>
        <v>9</v>
      </c>
    </row>
    <row r="43" spans="1:26">
      <c r="A43" t="s">
        <v>182</v>
      </c>
      <c r="B43" t="s">
        <v>43</v>
      </c>
      <c r="C43" t="s">
        <v>201</v>
      </c>
      <c r="D43">
        <v>4</v>
      </c>
      <c r="E43" t="s">
        <v>202</v>
      </c>
      <c r="F43" t="s">
        <v>42</v>
      </c>
      <c r="G43">
        <v>12</v>
      </c>
      <c r="H43" t="s">
        <v>203</v>
      </c>
      <c r="I43" t="s">
        <v>204</v>
      </c>
      <c r="J43">
        <v>9</v>
      </c>
      <c r="K43" t="s">
        <v>205</v>
      </c>
      <c r="L43" t="s">
        <v>16</v>
      </c>
      <c r="M43">
        <v>1</v>
      </c>
      <c r="N43">
        <v>0</v>
      </c>
      <c r="O43">
        <v>1</v>
      </c>
      <c r="P43">
        <v>323</v>
      </c>
      <c r="Q43">
        <v>3160</v>
      </c>
      <c r="R43">
        <f t="shared" si="0"/>
        <v>0</v>
      </c>
      <c r="S43">
        <f t="shared" si="1"/>
        <v>0</v>
      </c>
      <c r="T43">
        <f t="shared" si="2"/>
        <v>0</v>
      </c>
      <c r="U43">
        <f t="shared" si="3"/>
        <v>0</v>
      </c>
      <c r="V43">
        <f t="shared" si="4"/>
        <v>0</v>
      </c>
      <c r="W43">
        <f t="shared" si="5"/>
        <v>0</v>
      </c>
      <c r="X43">
        <f t="shared" si="6"/>
        <v>0</v>
      </c>
      <c r="Y43">
        <f t="shared" si="7"/>
        <v>0</v>
      </c>
      <c r="Z43">
        <f t="shared" si="8"/>
        <v>9</v>
      </c>
    </row>
    <row r="44" spans="1:26">
      <c r="A44" t="s">
        <v>182</v>
      </c>
      <c r="B44" t="s">
        <v>48</v>
      </c>
      <c r="C44" t="s">
        <v>194</v>
      </c>
      <c r="D44">
        <v>1</v>
      </c>
      <c r="E44" t="s">
        <v>206</v>
      </c>
      <c r="F44" t="s">
        <v>74</v>
      </c>
      <c r="G44">
        <v>11</v>
      </c>
      <c r="H44" t="s">
        <v>207</v>
      </c>
      <c r="I44" t="s">
        <v>22</v>
      </c>
      <c r="J44">
        <v>4</v>
      </c>
      <c r="K44" t="s">
        <v>208</v>
      </c>
      <c r="L44" t="s">
        <v>57</v>
      </c>
      <c r="M44">
        <v>1</v>
      </c>
      <c r="N44">
        <v>0</v>
      </c>
      <c r="O44">
        <v>1</v>
      </c>
      <c r="P44">
        <v>168</v>
      </c>
      <c r="Q44">
        <v>384.5</v>
      </c>
      <c r="R44">
        <f t="shared" si="0"/>
        <v>0</v>
      </c>
      <c r="S44">
        <f t="shared" si="1"/>
        <v>384.5</v>
      </c>
      <c r="T44">
        <f t="shared" si="2"/>
        <v>0</v>
      </c>
      <c r="U44">
        <f t="shared" si="3"/>
        <v>0</v>
      </c>
      <c r="V44">
        <f t="shared" si="4"/>
        <v>0</v>
      </c>
      <c r="W44">
        <f t="shared" si="5"/>
        <v>0</v>
      </c>
      <c r="X44">
        <f t="shared" si="6"/>
        <v>0</v>
      </c>
      <c r="Y44">
        <f t="shared" si="7"/>
        <v>0</v>
      </c>
      <c r="Z44">
        <f t="shared" si="8"/>
        <v>9</v>
      </c>
    </row>
    <row r="45" spans="1:26">
      <c r="A45" t="s">
        <v>182</v>
      </c>
      <c r="B45" t="s">
        <v>54</v>
      </c>
      <c r="C45" t="s">
        <v>209</v>
      </c>
      <c r="D45">
        <v>1</v>
      </c>
      <c r="E45" t="s">
        <v>210</v>
      </c>
      <c r="F45" t="s">
        <v>57</v>
      </c>
      <c r="G45">
        <v>8</v>
      </c>
      <c r="H45" t="s">
        <v>211</v>
      </c>
      <c r="I45" t="s">
        <v>98</v>
      </c>
      <c r="J45">
        <v>3</v>
      </c>
      <c r="K45" t="s">
        <v>212</v>
      </c>
      <c r="L45" t="s">
        <v>22</v>
      </c>
      <c r="M45">
        <v>1</v>
      </c>
      <c r="N45">
        <v>1</v>
      </c>
      <c r="O45">
        <v>0</v>
      </c>
      <c r="P45">
        <v>334.5</v>
      </c>
      <c r="Q45">
        <v>2249</v>
      </c>
      <c r="R45">
        <f t="shared" si="0"/>
        <v>0</v>
      </c>
      <c r="S45">
        <f t="shared" si="1"/>
        <v>0</v>
      </c>
      <c r="T45">
        <f t="shared" si="2"/>
        <v>2249</v>
      </c>
      <c r="U45">
        <f t="shared" si="3"/>
        <v>0</v>
      </c>
      <c r="V45">
        <f t="shared" si="4"/>
        <v>0</v>
      </c>
      <c r="W45">
        <f t="shared" si="5"/>
        <v>2249</v>
      </c>
      <c r="X45">
        <f t="shared" si="6"/>
        <v>0</v>
      </c>
      <c r="Y45">
        <f t="shared" si="7"/>
        <v>2</v>
      </c>
      <c r="Z45">
        <f t="shared" si="8"/>
        <v>9</v>
      </c>
    </row>
    <row r="46" spans="1:26">
      <c r="A46" t="s">
        <v>182</v>
      </c>
      <c r="B46" t="s">
        <v>60</v>
      </c>
      <c r="C46" t="s">
        <v>213</v>
      </c>
      <c r="D46">
        <v>8</v>
      </c>
      <c r="E46" t="s">
        <v>214</v>
      </c>
      <c r="F46" t="s">
        <v>12</v>
      </c>
      <c r="G46">
        <v>2</v>
      </c>
      <c r="H46" t="s">
        <v>215</v>
      </c>
      <c r="I46" t="s">
        <v>74</v>
      </c>
      <c r="J46">
        <v>13</v>
      </c>
      <c r="K46" t="s">
        <v>216</v>
      </c>
      <c r="L46" t="s">
        <v>90</v>
      </c>
      <c r="M46">
        <v>1</v>
      </c>
      <c r="N46">
        <v>1</v>
      </c>
      <c r="O46">
        <v>0</v>
      </c>
      <c r="P46">
        <v>21</v>
      </c>
      <c r="Q46">
        <v>191</v>
      </c>
      <c r="R46">
        <f t="shared" si="0"/>
        <v>191</v>
      </c>
      <c r="S46">
        <f t="shared" si="1"/>
        <v>0</v>
      </c>
      <c r="T46">
        <f t="shared" si="2"/>
        <v>0</v>
      </c>
      <c r="U46">
        <f t="shared" si="3"/>
        <v>0</v>
      </c>
      <c r="V46">
        <f t="shared" si="4"/>
        <v>0</v>
      </c>
      <c r="W46">
        <f t="shared" si="5"/>
        <v>0</v>
      </c>
      <c r="X46">
        <f t="shared" si="6"/>
        <v>0</v>
      </c>
      <c r="Y46">
        <f t="shared" si="7"/>
        <v>0</v>
      </c>
      <c r="Z46">
        <f t="shared" si="8"/>
        <v>9</v>
      </c>
    </row>
    <row r="47" spans="1:26">
      <c r="A47" t="s">
        <v>182</v>
      </c>
      <c r="B47" t="s">
        <v>66</v>
      </c>
      <c r="C47" t="s">
        <v>217</v>
      </c>
      <c r="D47">
        <v>2</v>
      </c>
      <c r="E47" t="s">
        <v>218</v>
      </c>
      <c r="F47" t="s">
        <v>12</v>
      </c>
      <c r="G47">
        <v>5</v>
      </c>
      <c r="H47" t="s">
        <v>219</v>
      </c>
      <c r="I47" t="s">
        <v>22</v>
      </c>
      <c r="J47">
        <v>3</v>
      </c>
      <c r="K47" t="s">
        <v>220</v>
      </c>
      <c r="L47" t="s">
        <v>63</v>
      </c>
      <c r="M47">
        <v>1</v>
      </c>
      <c r="N47">
        <v>1</v>
      </c>
      <c r="O47">
        <v>0</v>
      </c>
      <c r="P47">
        <v>80</v>
      </c>
      <c r="Q47">
        <v>201.5</v>
      </c>
      <c r="R47">
        <f t="shared" si="0"/>
        <v>201.5</v>
      </c>
      <c r="S47">
        <f t="shared" si="1"/>
        <v>201.5</v>
      </c>
      <c r="T47">
        <f t="shared" si="2"/>
        <v>0</v>
      </c>
      <c r="U47">
        <f t="shared" si="3"/>
        <v>0</v>
      </c>
      <c r="V47">
        <f t="shared" si="4"/>
        <v>0</v>
      </c>
      <c r="W47">
        <f t="shared" si="5"/>
        <v>0</v>
      </c>
      <c r="X47">
        <f t="shared" si="6"/>
        <v>0</v>
      </c>
      <c r="Y47">
        <f t="shared" si="7"/>
        <v>0</v>
      </c>
      <c r="Z47">
        <f t="shared" si="8"/>
        <v>9</v>
      </c>
    </row>
    <row r="48" spans="1:26">
      <c r="A48" t="s">
        <v>221</v>
      </c>
      <c r="B48" t="s">
        <v>9</v>
      </c>
      <c r="C48" t="s">
        <v>222</v>
      </c>
      <c r="D48">
        <v>5</v>
      </c>
      <c r="E48" t="s">
        <v>223</v>
      </c>
      <c r="F48" t="s">
        <v>63</v>
      </c>
      <c r="G48">
        <v>8</v>
      </c>
      <c r="H48" t="s">
        <v>224</v>
      </c>
      <c r="I48" t="s">
        <v>167</v>
      </c>
      <c r="J48">
        <v>12</v>
      </c>
      <c r="K48" t="s">
        <v>225</v>
      </c>
      <c r="L48" t="s">
        <v>74</v>
      </c>
      <c r="M48">
        <v>0</v>
      </c>
      <c r="N48">
        <v>2</v>
      </c>
      <c r="O48">
        <v>0</v>
      </c>
      <c r="P48">
        <v>361</v>
      </c>
      <c r="Q48">
        <v>1111</v>
      </c>
      <c r="R48">
        <f t="shared" si="0"/>
        <v>0</v>
      </c>
      <c r="S48">
        <f t="shared" si="1"/>
        <v>0</v>
      </c>
      <c r="T48">
        <f t="shared" si="2"/>
        <v>0</v>
      </c>
      <c r="U48">
        <f t="shared" si="3"/>
        <v>0</v>
      </c>
      <c r="V48">
        <f t="shared" si="4"/>
        <v>0</v>
      </c>
      <c r="W48">
        <f t="shared" si="5"/>
        <v>0</v>
      </c>
      <c r="X48">
        <f t="shared" si="6"/>
        <v>0</v>
      </c>
      <c r="Y48">
        <f t="shared" si="7"/>
        <v>0</v>
      </c>
      <c r="Z48">
        <f t="shared" si="8"/>
        <v>9</v>
      </c>
    </row>
    <row r="49" spans="1:26">
      <c r="A49" t="s">
        <v>221</v>
      </c>
      <c r="B49" t="s">
        <v>17</v>
      </c>
      <c r="C49" t="s">
        <v>226</v>
      </c>
      <c r="D49">
        <v>2</v>
      </c>
      <c r="E49" t="s">
        <v>227</v>
      </c>
      <c r="F49" t="s">
        <v>143</v>
      </c>
      <c r="G49">
        <v>8</v>
      </c>
      <c r="H49" t="s">
        <v>126</v>
      </c>
      <c r="I49" t="s">
        <v>98</v>
      </c>
      <c r="J49">
        <v>4</v>
      </c>
      <c r="K49" t="s">
        <v>228</v>
      </c>
      <c r="L49" t="s">
        <v>30</v>
      </c>
      <c r="M49">
        <v>1</v>
      </c>
      <c r="N49">
        <v>1</v>
      </c>
      <c r="O49">
        <v>0</v>
      </c>
      <c r="P49">
        <v>155</v>
      </c>
      <c r="Q49">
        <v>252.5</v>
      </c>
      <c r="R49">
        <f t="shared" si="0"/>
        <v>0</v>
      </c>
      <c r="S49">
        <f t="shared" si="1"/>
        <v>0</v>
      </c>
      <c r="T49">
        <f t="shared" si="2"/>
        <v>0</v>
      </c>
      <c r="U49">
        <f t="shared" si="3"/>
        <v>0</v>
      </c>
      <c r="V49">
        <f t="shared" si="4"/>
        <v>0</v>
      </c>
      <c r="W49">
        <f t="shared" si="5"/>
        <v>252.5</v>
      </c>
      <c r="X49">
        <f t="shared" si="6"/>
        <v>0</v>
      </c>
      <c r="Y49">
        <f t="shared" si="7"/>
        <v>1</v>
      </c>
      <c r="Z49">
        <f t="shared" si="8"/>
        <v>9</v>
      </c>
    </row>
    <row r="50" spans="1:26">
      <c r="A50" t="s">
        <v>221</v>
      </c>
      <c r="B50" t="s">
        <v>23</v>
      </c>
      <c r="C50" t="s">
        <v>229</v>
      </c>
      <c r="D50">
        <v>3</v>
      </c>
      <c r="E50" t="s">
        <v>230</v>
      </c>
      <c r="F50" t="s">
        <v>57</v>
      </c>
      <c r="G50">
        <v>10</v>
      </c>
      <c r="H50" t="s">
        <v>96</v>
      </c>
      <c r="I50" t="s">
        <v>143</v>
      </c>
      <c r="J50">
        <v>7</v>
      </c>
      <c r="K50" t="s">
        <v>231</v>
      </c>
      <c r="L50" t="s">
        <v>74</v>
      </c>
      <c r="M50">
        <v>1</v>
      </c>
      <c r="N50">
        <v>0</v>
      </c>
      <c r="O50">
        <v>1</v>
      </c>
      <c r="P50">
        <v>112.5</v>
      </c>
      <c r="Q50">
        <v>333.5</v>
      </c>
      <c r="R50">
        <f t="shared" si="0"/>
        <v>0</v>
      </c>
      <c r="S50">
        <f t="shared" si="1"/>
        <v>0</v>
      </c>
      <c r="T50">
        <f t="shared" si="2"/>
        <v>333.5</v>
      </c>
      <c r="U50">
        <f t="shared" si="3"/>
        <v>0</v>
      </c>
      <c r="V50">
        <f t="shared" si="4"/>
        <v>0</v>
      </c>
      <c r="W50">
        <f t="shared" si="5"/>
        <v>0</v>
      </c>
      <c r="X50">
        <f t="shared" si="6"/>
        <v>0</v>
      </c>
      <c r="Y50">
        <f t="shared" si="7"/>
        <v>1</v>
      </c>
      <c r="Z50">
        <f t="shared" si="8"/>
        <v>9</v>
      </c>
    </row>
    <row r="51" spans="1:26">
      <c r="A51" t="s">
        <v>221</v>
      </c>
      <c r="B51" t="s">
        <v>31</v>
      </c>
      <c r="C51" t="s">
        <v>232</v>
      </c>
      <c r="D51">
        <v>8</v>
      </c>
      <c r="E51" t="s">
        <v>81</v>
      </c>
      <c r="F51" t="s">
        <v>90</v>
      </c>
      <c r="G51">
        <v>2</v>
      </c>
      <c r="H51" t="s">
        <v>233</v>
      </c>
      <c r="I51" t="s">
        <v>30</v>
      </c>
      <c r="J51">
        <v>9</v>
      </c>
      <c r="K51" t="s">
        <v>234</v>
      </c>
      <c r="L51" t="s">
        <v>42</v>
      </c>
      <c r="M51">
        <v>1</v>
      </c>
      <c r="N51">
        <v>1</v>
      </c>
      <c r="O51">
        <v>0</v>
      </c>
      <c r="P51">
        <v>53</v>
      </c>
      <c r="Q51">
        <v>202.5</v>
      </c>
      <c r="R51">
        <f t="shared" si="0"/>
        <v>0</v>
      </c>
      <c r="S51">
        <f t="shared" si="1"/>
        <v>0</v>
      </c>
      <c r="T51">
        <f t="shared" si="2"/>
        <v>0</v>
      </c>
      <c r="U51">
        <f t="shared" si="3"/>
        <v>0</v>
      </c>
      <c r="V51">
        <f t="shared" si="4"/>
        <v>0</v>
      </c>
      <c r="W51">
        <f t="shared" si="5"/>
        <v>0</v>
      </c>
      <c r="X51">
        <f t="shared" si="6"/>
        <v>0</v>
      </c>
      <c r="Y51">
        <f t="shared" si="7"/>
        <v>0</v>
      </c>
      <c r="Z51">
        <f t="shared" si="8"/>
        <v>9</v>
      </c>
    </row>
    <row r="52" spans="1:26">
      <c r="A52" t="s">
        <v>221</v>
      </c>
      <c r="B52" t="s">
        <v>37</v>
      </c>
      <c r="C52" t="s">
        <v>235</v>
      </c>
      <c r="D52">
        <v>2</v>
      </c>
      <c r="E52" t="s">
        <v>236</v>
      </c>
      <c r="F52" t="s">
        <v>57</v>
      </c>
      <c r="G52">
        <v>7</v>
      </c>
      <c r="H52" t="s">
        <v>237</v>
      </c>
      <c r="I52" t="s">
        <v>26</v>
      </c>
      <c r="J52">
        <v>3</v>
      </c>
      <c r="K52" t="s">
        <v>238</v>
      </c>
      <c r="L52" t="s">
        <v>30</v>
      </c>
      <c r="M52">
        <v>1</v>
      </c>
      <c r="N52">
        <v>1</v>
      </c>
      <c r="O52">
        <v>0</v>
      </c>
      <c r="P52">
        <v>42</v>
      </c>
      <c r="Q52">
        <v>73</v>
      </c>
      <c r="R52">
        <f t="shared" si="0"/>
        <v>0</v>
      </c>
      <c r="S52">
        <f t="shared" si="1"/>
        <v>0</v>
      </c>
      <c r="T52">
        <f t="shared" si="2"/>
        <v>73</v>
      </c>
      <c r="U52">
        <f t="shared" si="3"/>
        <v>0</v>
      </c>
      <c r="V52">
        <f t="shared" si="4"/>
        <v>0</v>
      </c>
      <c r="W52">
        <f t="shared" si="5"/>
        <v>0</v>
      </c>
      <c r="X52">
        <f t="shared" si="6"/>
        <v>0</v>
      </c>
      <c r="Y52">
        <f t="shared" si="7"/>
        <v>1</v>
      </c>
      <c r="Z52">
        <f t="shared" si="8"/>
        <v>9</v>
      </c>
    </row>
    <row r="53" spans="1:26">
      <c r="A53" t="s">
        <v>221</v>
      </c>
      <c r="B53" t="s">
        <v>43</v>
      </c>
      <c r="C53" t="s">
        <v>239</v>
      </c>
      <c r="D53">
        <v>5</v>
      </c>
      <c r="E53" t="s">
        <v>240</v>
      </c>
      <c r="F53" t="s">
        <v>90</v>
      </c>
      <c r="G53">
        <v>4</v>
      </c>
      <c r="H53" t="s">
        <v>241</v>
      </c>
      <c r="I53" t="s">
        <v>98</v>
      </c>
      <c r="J53">
        <v>9</v>
      </c>
      <c r="K53" t="s">
        <v>84</v>
      </c>
      <c r="L53" t="s">
        <v>74</v>
      </c>
      <c r="M53">
        <v>1</v>
      </c>
      <c r="N53">
        <v>1</v>
      </c>
      <c r="O53">
        <v>0</v>
      </c>
      <c r="P53">
        <v>26</v>
      </c>
      <c r="Q53">
        <v>134.5</v>
      </c>
      <c r="R53">
        <f t="shared" si="0"/>
        <v>0</v>
      </c>
      <c r="S53">
        <f t="shared" si="1"/>
        <v>0</v>
      </c>
      <c r="T53">
        <f t="shared" si="2"/>
        <v>0</v>
      </c>
      <c r="U53">
        <f t="shared" si="3"/>
        <v>0</v>
      </c>
      <c r="V53">
        <f t="shared" si="4"/>
        <v>0</v>
      </c>
      <c r="W53">
        <f t="shared" si="5"/>
        <v>134.5</v>
      </c>
      <c r="X53">
        <f t="shared" si="6"/>
        <v>0</v>
      </c>
      <c r="Y53">
        <f t="shared" si="7"/>
        <v>1</v>
      </c>
      <c r="Z53">
        <f t="shared" si="8"/>
        <v>9</v>
      </c>
    </row>
    <row r="54" spans="1:26">
      <c r="A54" t="s">
        <v>221</v>
      </c>
      <c r="B54" t="s">
        <v>48</v>
      </c>
      <c r="C54" t="s">
        <v>239</v>
      </c>
      <c r="D54">
        <v>9</v>
      </c>
      <c r="E54" t="s">
        <v>79</v>
      </c>
      <c r="F54" t="s">
        <v>74</v>
      </c>
      <c r="G54">
        <v>6</v>
      </c>
      <c r="H54" t="s">
        <v>242</v>
      </c>
      <c r="I54" t="s">
        <v>167</v>
      </c>
      <c r="J54">
        <v>2</v>
      </c>
      <c r="K54" t="s">
        <v>106</v>
      </c>
      <c r="L54" t="s">
        <v>26</v>
      </c>
      <c r="M54">
        <v>0</v>
      </c>
      <c r="N54">
        <v>2</v>
      </c>
      <c r="O54">
        <v>0</v>
      </c>
      <c r="P54">
        <v>34</v>
      </c>
      <c r="Q54">
        <v>200.5</v>
      </c>
      <c r="R54">
        <f t="shared" si="0"/>
        <v>0</v>
      </c>
      <c r="S54">
        <f t="shared" si="1"/>
        <v>0</v>
      </c>
      <c r="T54">
        <f t="shared" si="2"/>
        <v>0</v>
      </c>
      <c r="U54">
        <f t="shared" si="3"/>
        <v>0</v>
      </c>
      <c r="V54">
        <f t="shared" si="4"/>
        <v>0</v>
      </c>
      <c r="W54">
        <f t="shared" si="5"/>
        <v>0</v>
      </c>
      <c r="X54">
        <f t="shared" si="6"/>
        <v>0</v>
      </c>
      <c r="Y54">
        <f t="shared" si="7"/>
        <v>0</v>
      </c>
      <c r="Z54">
        <f t="shared" si="8"/>
        <v>9</v>
      </c>
    </row>
    <row r="55" spans="1:26">
      <c r="A55" t="s">
        <v>221</v>
      </c>
      <c r="B55" t="s">
        <v>54</v>
      </c>
      <c r="C55" t="s">
        <v>243</v>
      </c>
      <c r="D55">
        <v>6</v>
      </c>
      <c r="E55" t="s">
        <v>101</v>
      </c>
      <c r="F55" t="s">
        <v>57</v>
      </c>
      <c r="G55">
        <v>7</v>
      </c>
      <c r="H55" t="s">
        <v>103</v>
      </c>
      <c r="I55" t="s">
        <v>30</v>
      </c>
      <c r="J55">
        <v>2</v>
      </c>
      <c r="K55" t="s">
        <v>244</v>
      </c>
      <c r="L55" t="s">
        <v>167</v>
      </c>
      <c r="M55">
        <v>0</v>
      </c>
      <c r="N55">
        <v>2</v>
      </c>
      <c r="O55">
        <v>0</v>
      </c>
      <c r="P55">
        <v>58.5</v>
      </c>
      <c r="Q55">
        <v>57</v>
      </c>
      <c r="R55">
        <f t="shared" si="0"/>
        <v>0</v>
      </c>
      <c r="S55">
        <f t="shared" si="1"/>
        <v>0</v>
      </c>
      <c r="T55">
        <f t="shared" si="2"/>
        <v>57</v>
      </c>
      <c r="U55">
        <f t="shared" si="3"/>
        <v>0</v>
      </c>
      <c r="V55">
        <f t="shared" si="4"/>
        <v>0</v>
      </c>
      <c r="W55">
        <f t="shared" si="5"/>
        <v>0</v>
      </c>
      <c r="X55">
        <f t="shared" si="6"/>
        <v>0</v>
      </c>
      <c r="Y55">
        <f t="shared" si="7"/>
        <v>1</v>
      </c>
      <c r="Z55">
        <f t="shared" si="8"/>
        <v>9</v>
      </c>
    </row>
    <row r="56" spans="1:26">
      <c r="A56" t="s">
        <v>245</v>
      </c>
      <c r="B56" t="s">
        <v>9</v>
      </c>
      <c r="C56" t="s">
        <v>246</v>
      </c>
      <c r="D56">
        <v>7</v>
      </c>
      <c r="E56" t="s">
        <v>247</v>
      </c>
      <c r="F56" t="s">
        <v>63</v>
      </c>
      <c r="G56">
        <v>10</v>
      </c>
      <c r="H56" t="s">
        <v>11</v>
      </c>
      <c r="I56" t="s">
        <v>12</v>
      </c>
      <c r="J56">
        <v>9</v>
      </c>
      <c r="K56" t="s">
        <v>248</v>
      </c>
      <c r="L56" t="s">
        <v>36</v>
      </c>
      <c r="M56">
        <v>0</v>
      </c>
      <c r="N56">
        <v>1</v>
      </c>
      <c r="O56">
        <v>1</v>
      </c>
      <c r="P56">
        <v>147.5</v>
      </c>
      <c r="Q56">
        <v>209</v>
      </c>
      <c r="R56">
        <f t="shared" si="0"/>
        <v>209</v>
      </c>
      <c r="S56">
        <f t="shared" si="1"/>
        <v>0</v>
      </c>
      <c r="T56">
        <f t="shared" si="2"/>
        <v>0</v>
      </c>
      <c r="U56">
        <f t="shared" si="3"/>
        <v>0</v>
      </c>
      <c r="V56">
        <f t="shared" si="4"/>
        <v>0</v>
      </c>
      <c r="W56">
        <f t="shared" si="5"/>
        <v>0</v>
      </c>
      <c r="X56">
        <f t="shared" si="6"/>
        <v>0</v>
      </c>
      <c r="Y56">
        <f t="shared" si="7"/>
        <v>0</v>
      </c>
      <c r="Z56">
        <f t="shared" si="8"/>
        <v>10</v>
      </c>
    </row>
    <row r="57" spans="1:26">
      <c r="A57" t="s">
        <v>245</v>
      </c>
      <c r="B57" t="s">
        <v>17</v>
      </c>
      <c r="C57" t="s">
        <v>249</v>
      </c>
      <c r="D57">
        <v>5</v>
      </c>
      <c r="E57" t="s">
        <v>250</v>
      </c>
      <c r="F57" t="s">
        <v>143</v>
      </c>
      <c r="G57">
        <v>11</v>
      </c>
      <c r="H57" t="s">
        <v>251</v>
      </c>
      <c r="I57" t="s">
        <v>98</v>
      </c>
      <c r="J57">
        <v>2</v>
      </c>
      <c r="K57" t="s">
        <v>41</v>
      </c>
      <c r="L57" t="s">
        <v>42</v>
      </c>
      <c r="M57">
        <v>0</v>
      </c>
      <c r="N57">
        <v>1</v>
      </c>
      <c r="O57">
        <v>1</v>
      </c>
      <c r="P57">
        <v>28.5</v>
      </c>
      <c r="Q57">
        <v>117</v>
      </c>
      <c r="R57">
        <f t="shared" si="0"/>
        <v>0</v>
      </c>
      <c r="S57">
        <f t="shared" si="1"/>
        <v>0</v>
      </c>
      <c r="T57">
        <f t="shared" si="2"/>
        <v>0</v>
      </c>
      <c r="U57">
        <f t="shared" si="3"/>
        <v>0</v>
      </c>
      <c r="V57">
        <f t="shared" si="4"/>
        <v>0</v>
      </c>
      <c r="W57">
        <f t="shared" si="5"/>
        <v>117</v>
      </c>
      <c r="X57">
        <f t="shared" si="6"/>
        <v>0</v>
      </c>
      <c r="Y57">
        <f t="shared" si="7"/>
        <v>1</v>
      </c>
      <c r="Z57">
        <f t="shared" si="8"/>
        <v>10</v>
      </c>
    </row>
    <row r="58" spans="1:26">
      <c r="A58" t="s">
        <v>245</v>
      </c>
      <c r="B58" t="s">
        <v>23</v>
      </c>
      <c r="C58" t="s">
        <v>252</v>
      </c>
      <c r="D58">
        <v>2</v>
      </c>
      <c r="E58" t="s">
        <v>253</v>
      </c>
      <c r="F58" t="s">
        <v>90</v>
      </c>
      <c r="G58">
        <v>7</v>
      </c>
      <c r="H58" t="s">
        <v>254</v>
      </c>
      <c r="I58" t="s">
        <v>57</v>
      </c>
      <c r="J58">
        <v>10</v>
      </c>
      <c r="K58" t="s">
        <v>255</v>
      </c>
      <c r="L58" t="s">
        <v>143</v>
      </c>
      <c r="M58">
        <v>1</v>
      </c>
      <c r="N58">
        <v>1</v>
      </c>
      <c r="O58">
        <v>0</v>
      </c>
      <c r="P58">
        <v>45.5</v>
      </c>
      <c r="Q58">
        <v>47</v>
      </c>
      <c r="R58">
        <f t="shared" si="0"/>
        <v>0</v>
      </c>
      <c r="S58">
        <f t="shared" si="1"/>
        <v>0</v>
      </c>
      <c r="T58">
        <f t="shared" si="2"/>
        <v>47</v>
      </c>
      <c r="U58">
        <f t="shared" si="3"/>
        <v>0</v>
      </c>
      <c r="V58">
        <f t="shared" si="4"/>
        <v>0</v>
      </c>
      <c r="W58">
        <f t="shared" si="5"/>
        <v>0</v>
      </c>
      <c r="X58">
        <f t="shared" si="6"/>
        <v>0</v>
      </c>
      <c r="Y58">
        <f t="shared" si="7"/>
        <v>1</v>
      </c>
      <c r="Z58">
        <f t="shared" si="8"/>
        <v>10</v>
      </c>
    </row>
    <row r="59" spans="1:26">
      <c r="A59" t="s">
        <v>245</v>
      </c>
      <c r="B59" t="s">
        <v>31</v>
      </c>
      <c r="C59" t="s">
        <v>256</v>
      </c>
      <c r="D59">
        <v>11</v>
      </c>
      <c r="E59" t="s">
        <v>257</v>
      </c>
      <c r="F59" t="s">
        <v>42</v>
      </c>
      <c r="G59">
        <v>2</v>
      </c>
      <c r="H59" t="s">
        <v>258</v>
      </c>
      <c r="I59" t="s">
        <v>12</v>
      </c>
      <c r="J59">
        <v>7</v>
      </c>
      <c r="K59" t="s">
        <v>259</v>
      </c>
      <c r="L59" t="s">
        <v>77</v>
      </c>
      <c r="M59">
        <v>1</v>
      </c>
      <c r="N59">
        <v>0</v>
      </c>
      <c r="O59">
        <v>1</v>
      </c>
      <c r="P59">
        <v>106.5</v>
      </c>
      <c r="Q59">
        <v>230</v>
      </c>
      <c r="R59">
        <f t="shared" si="0"/>
        <v>230</v>
      </c>
      <c r="S59">
        <f t="shared" si="1"/>
        <v>0</v>
      </c>
      <c r="T59">
        <f t="shared" si="2"/>
        <v>0</v>
      </c>
      <c r="U59">
        <f t="shared" si="3"/>
        <v>0</v>
      </c>
      <c r="V59">
        <f t="shared" si="4"/>
        <v>0</v>
      </c>
      <c r="W59">
        <f t="shared" si="5"/>
        <v>0</v>
      </c>
      <c r="X59">
        <f t="shared" si="6"/>
        <v>0</v>
      </c>
      <c r="Y59">
        <f t="shared" si="7"/>
        <v>0</v>
      </c>
      <c r="Z59">
        <f t="shared" si="8"/>
        <v>10</v>
      </c>
    </row>
    <row r="60" spans="1:26">
      <c r="A60" t="s">
        <v>245</v>
      </c>
      <c r="B60" t="s">
        <v>37</v>
      </c>
      <c r="C60" t="s">
        <v>260</v>
      </c>
      <c r="D60">
        <v>3</v>
      </c>
      <c r="E60" t="s">
        <v>261</v>
      </c>
      <c r="F60" t="s">
        <v>16</v>
      </c>
      <c r="G60">
        <v>8</v>
      </c>
      <c r="H60" t="s">
        <v>262</v>
      </c>
      <c r="I60" t="s">
        <v>167</v>
      </c>
      <c r="J60">
        <v>6</v>
      </c>
      <c r="K60" t="s">
        <v>125</v>
      </c>
      <c r="L60" t="s">
        <v>74</v>
      </c>
      <c r="M60">
        <v>1</v>
      </c>
      <c r="N60">
        <v>1</v>
      </c>
      <c r="O60">
        <v>0</v>
      </c>
      <c r="P60">
        <v>47.5</v>
      </c>
      <c r="Q60">
        <v>428</v>
      </c>
      <c r="R60">
        <f t="shared" si="0"/>
        <v>0</v>
      </c>
      <c r="S60">
        <f t="shared" si="1"/>
        <v>0</v>
      </c>
      <c r="T60">
        <f t="shared" si="2"/>
        <v>0</v>
      </c>
      <c r="U60">
        <f t="shared" si="3"/>
        <v>428</v>
      </c>
      <c r="V60">
        <f t="shared" si="4"/>
        <v>0</v>
      </c>
      <c r="W60">
        <f t="shared" si="5"/>
        <v>0</v>
      </c>
      <c r="X60">
        <f t="shared" si="6"/>
        <v>0</v>
      </c>
      <c r="Y60">
        <f t="shared" si="7"/>
        <v>1</v>
      </c>
      <c r="Z60">
        <f t="shared" si="8"/>
        <v>10</v>
      </c>
    </row>
    <row r="61" spans="1:26">
      <c r="A61" t="s">
        <v>245</v>
      </c>
      <c r="B61" t="s">
        <v>43</v>
      </c>
      <c r="C61" t="s">
        <v>263</v>
      </c>
      <c r="D61">
        <v>10</v>
      </c>
      <c r="E61" t="s">
        <v>134</v>
      </c>
      <c r="F61" t="s">
        <v>74</v>
      </c>
      <c r="G61">
        <v>5</v>
      </c>
      <c r="H61" t="s">
        <v>264</v>
      </c>
      <c r="I61" t="s">
        <v>12</v>
      </c>
      <c r="J61">
        <v>1</v>
      </c>
      <c r="K61" t="s">
        <v>265</v>
      </c>
      <c r="L61" t="s">
        <v>90</v>
      </c>
      <c r="M61">
        <v>0</v>
      </c>
      <c r="N61">
        <v>1</v>
      </c>
      <c r="O61">
        <v>1</v>
      </c>
      <c r="P61">
        <v>117</v>
      </c>
      <c r="Q61">
        <v>130.5</v>
      </c>
      <c r="R61">
        <f t="shared" si="0"/>
        <v>130.5</v>
      </c>
      <c r="S61">
        <f t="shared" si="1"/>
        <v>0</v>
      </c>
      <c r="T61">
        <f t="shared" si="2"/>
        <v>0</v>
      </c>
      <c r="U61">
        <f t="shared" si="3"/>
        <v>0</v>
      </c>
      <c r="V61">
        <f t="shared" si="4"/>
        <v>0</v>
      </c>
      <c r="W61">
        <f t="shared" si="5"/>
        <v>0</v>
      </c>
      <c r="X61">
        <f t="shared" si="6"/>
        <v>0</v>
      </c>
      <c r="Y61">
        <f t="shared" si="7"/>
        <v>0</v>
      </c>
      <c r="Z61">
        <f t="shared" si="8"/>
        <v>10</v>
      </c>
    </row>
    <row r="62" spans="1:26">
      <c r="A62" t="s">
        <v>245</v>
      </c>
      <c r="B62" t="s">
        <v>48</v>
      </c>
      <c r="C62" t="s">
        <v>266</v>
      </c>
      <c r="D62">
        <v>4</v>
      </c>
      <c r="E62" t="s">
        <v>267</v>
      </c>
      <c r="F62" t="s">
        <v>12</v>
      </c>
      <c r="G62">
        <v>6</v>
      </c>
      <c r="H62" t="s">
        <v>268</v>
      </c>
      <c r="I62" t="s">
        <v>90</v>
      </c>
      <c r="J62">
        <v>1</v>
      </c>
      <c r="K62" t="s">
        <v>269</v>
      </c>
      <c r="L62" t="s">
        <v>143</v>
      </c>
      <c r="M62">
        <v>1</v>
      </c>
      <c r="N62">
        <v>1</v>
      </c>
      <c r="O62">
        <v>0</v>
      </c>
      <c r="P62">
        <v>40</v>
      </c>
      <c r="Q62">
        <v>36</v>
      </c>
      <c r="R62">
        <f t="shared" si="0"/>
        <v>36</v>
      </c>
      <c r="S62">
        <f t="shared" si="1"/>
        <v>0</v>
      </c>
      <c r="T62">
        <f t="shared" si="2"/>
        <v>0</v>
      </c>
      <c r="U62">
        <f t="shared" si="3"/>
        <v>0</v>
      </c>
      <c r="V62">
        <f t="shared" si="4"/>
        <v>0</v>
      </c>
      <c r="W62">
        <f t="shared" si="5"/>
        <v>0</v>
      </c>
      <c r="X62">
        <f t="shared" si="6"/>
        <v>0</v>
      </c>
      <c r="Y62">
        <f t="shared" si="7"/>
        <v>0</v>
      </c>
      <c r="Z62">
        <f t="shared" si="8"/>
        <v>10</v>
      </c>
    </row>
    <row r="63" spans="1:26">
      <c r="A63" t="s">
        <v>245</v>
      </c>
      <c r="B63" t="s">
        <v>54</v>
      </c>
      <c r="C63" t="s">
        <v>263</v>
      </c>
      <c r="D63">
        <v>1</v>
      </c>
      <c r="E63" t="s">
        <v>50</v>
      </c>
      <c r="F63" t="s">
        <v>12</v>
      </c>
      <c r="G63">
        <v>2</v>
      </c>
      <c r="H63" t="s">
        <v>270</v>
      </c>
      <c r="I63" t="s">
        <v>16</v>
      </c>
      <c r="J63">
        <v>11</v>
      </c>
      <c r="K63" t="s">
        <v>271</v>
      </c>
      <c r="L63" t="s">
        <v>57</v>
      </c>
      <c r="M63">
        <v>2</v>
      </c>
      <c r="N63">
        <v>0</v>
      </c>
      <c r="O63">
        <v>0</v>
      </c>
      <c r="P63">
        <v>21.5</v>
      </c>
      <c r="Q63">
        <v>78.5</v>
      </c>
      <c r="R63">
        <f t="shared" si="0"/>
        <v>78.5</v>
      </c>
      <c r="S63">
        <f t="shared" si="1"/>
        <v>0</v>
      </c>
      <c r="T63">
        <f t="shared" si="2"/>
        <v>0</v>
      </c>
      <c r="U63">
        <f t="shared" si="3"/>
        <v>78.5</v>
      </c>
      <c r="V63">
        <f t="shared" si="4"/>
        <v>0</v>
      </c>
      <c r="W63">
        <f t="shared" si="5"/>
        <v>0</v>
      </c>
      <c r="X63">
        <f t="shared" si="6"/>
        <v>0</v>
      </c>
      <c r="Y63">
        <f t="shared" si="7"/>
        <v>1</v>
      </c>
      <c r="Z63">
        <f t="shared" si="8"/>
        <v>10</v>
      </c>
    </row>
    <row r="64" spans="1:26">
      <c r="A64" t="s">
        <v>245</v>
      </c>
      <c r="B64" t="s">
        <v>60</v>
      </c>
      <c r="C64" t="s">
        <v>272</v>
      </c>
      <c r="D64">
        <v>7</v>
      </c>
      <c r="E64" t="s">
        <v>273</v>
      </c>
      <c r="F64" t="s">
        <v>98</v>
      </c>
      <c r="G64">
        <v>1</v>
      </c>
      <c r="H64" t="s">
        <v>274</v>
      </c>
      <c r="I64" t="s">
        <v>12</v>
      </c>
      <c r="J64">
        <v>4</v>
      </c>
      <c r="K64" t="s">
        <v>275</v>
      </c>
      <c r="L64" t="s">
        <v>26</v>
      </c>
      <c r="M64">
        <v>1</v>
      </c>
      <c r="N64">
        <v>1</v>
      </c>
      <c r="O64">
        <v>0</v>
      </c>
      <c r="P64">
        <v>89.5</v>
      </c>
      <c r="Q64">
        <v>178.5</v>
      </c>
      <c r="R64">
        <f t="shared" si="0"/>
        <v>178.5</v>
      </c>
      <c r="S64">
        <f t="shared" si="1"/>
        <v>0</v>
      </c>
      <c r="T64">
        <f t="shared" si="2"/>
        <v>0</v>
      </c>
      <c r="U64">
        <f t="shared" si="3"/>
        <v>0</v>
      </c>
      <c r="V64">
        <f t="shared" si="4"/>
        <v>0</v>
      </c>
      <c r="W64">
        <f t="shared" si="5"/>
        <v>178.5</v>
      </c>
      <c r="X64">
        <f t="shared" si="6"/>
        <v>0</v>
      </c>
      <c r="Y64">
        <f t="shared" si="7"/>
        <v>1</v>
      </c>
      <c r="Z64">
        <f t="shared" si="8"/>
        <v>10</v>
      </c>
    </row>
    <row r="65" spans="1:26">
      <c r="A65" t="s">
        <v>245</v>
      </c>
      <c r="B65" t="s">
        <v>66</v>
      </c>
      <c r="C65" t="s">
        <v>276</v>
      </c>
      <c r="D65">
        <v>11</v>
      </c>
      <c r="E65" t="s">
        <v>44</v>
      </c>
      <c r="F65" t="s">
        <v>42</v>
      </c>
      <c r="G65">
        <v>14</v>
      </c>
      <c r="H65" t="s">
        <v>216</v>
      </c>
      <c r="I65" t="s">
        <v>26</v>
      </c>
      <c r="J65">
        <v>6</v>
      </c>
      <c r="K65" t="s">
        <v>69</v>
      </c>
      <c r="L65" t="s">
        <v>14</v>
      </c>
      <c r="M65">
        <v>0</v>
      </c>
      <c r="N65">
        <v>0</v>
      </c>
      <c r="O65">
        <v>2</v>
      </c>
      <c r="P65">
        <v>55.5</v>
      </c>
      <c r="Q65">
        <v>289.5</v>
      </c>
      <c r="R65">
        <f t="shared" si="0"/>
        <v>0</v>
      </c>
      <c r="S65">
        <f t="shared" si="1"/>
        <v>0</v>
      </c>
      <c r="T65">
        <f t="shared" si="2"/>
        <v>0</v>
      </c>
      <c r="U65">
        <f t="shared" si="3"/>
        <v>0</v>
      </c>
      <c r="V65">
        <f t="shared" si="4"/>
        <v>0</v>
      </c>
      <c r="W65">
        <f t="shared" si="5"/>
        <v>0</v>
      </c>
      <c r="X65">
        <f t="shared" si="6"/>
        <v>0</v>
      </c>
      <c r="Y65">
        <f t="shared" si="7"/>
        <v>0</v>
      </c>
      <c r="Z65">
        <f t="shared" si="8"/>
        <v>10</v>
      </c>
    </row>
    <row r="66" spans="1:26">
      <c r="A66" t="s">
        <v>277</v>
      </c>
      <c r="B66" t="s">
        <v>9</v>
      </c>
      <c r="C66" t="s">
        <v>278</v>
      </c>
      <c r="D66">
        <v>3</v>
      </c>
      <c r="E66" t="s">
        <v>279</v>
      </c>
      <c r="F66" t="s">
        <v>12</v>
      </c>
      <c r="G66">
        <v>2</v>
      </c>
      <c r="H66" t="s">
        <v>280</v>
      </c>
      <c r="I66" t="s">
        <v>63</v>
      </c>
      <c r="J66">
        <v>5</v>
      </c>
      <c r="K66" t="s">
        <v>281</v>
      </c>
      <c r="L66" t="s">
        <v>77</v>
      </c>
      <c r="M66">
        <v>2</v>
      </c>
      <c r="N66">
        <v>0</v>
      </c>
      <c r="O66">
        <v>0</v>
      </c>
      <c r="P66">
        <v>41</v>
      </c>
      <c r="Q66">
        <v>262.5</v>
      </c>
      <c r="R66">
        <f t="shared" si="0"/>
        <v>262.5</v>
      </c>
      <c r="S66">
        <f t="shared" si="1"/>
        <v>0</v>
      </c>
      <c r="T66">
        <f t="shared" si="2"/>
        <v>0</v>
      </c>
      <c r="U66">
        <f t="shared" si="3"/>
        <v>0</v>
      </c>
      <c r="V66">
        <f t="shared" si="4"/>
        <v>0</v>
      </c>
      <c r="W66">
        <f t="shared" si="5"/>
        <v>0</v>
      </c>
      <c r="X66">
        <f t="shared" si="6"/>
        <v>0</v>
      </c>
      <c r="Y66">
        <f t="shared" si="7"/>
        <v>0</v>
      </c>
      <c r="Z66">
        <f t="shared" si="8"/>
        <v>10</v>
      </c>
    </row>
    <row r="67" spans="1:26">
      <c r="A67" t="s">
        <v>277</v>
      </c>
      <c r="B67" t="s">
        <v>17</v>
      </c>
      <c r="C67" t="s">
        <v>282</v>
      </c>
      <c r="D67">
        <v>3</v>
      </c>
      <c r="E67" t="s">
        <v>283</v>
      </c>
      <c r="F67" t="s">
        <v>14</v>
      </c>
      <c r="G67">
        <v>5</v>
      </c>
      <c r="H67" t="s">
        <v>284</v>
      </c>
      <c r="I67" t="s">
        <v>42</v>
      </c>
      <c r="J67">
        <v>1</v>
      </c>
      <c r="K67" t="s">
        <v>168</v>
      </c>
      <c r="L67" t="s">
        <v>12</v>
      </c>
      <c r="M67">
        <v>1</v>
      </c>
      <c r="N67">
        <v>1</v>
      </c>
      <c r="O67">
        <v>0</v>
      </c>
      <c r="P67">
        <v>111.5</v>
      </c>
      <c r="Q67">
        <v>811</v>
      </c>
      <c r="R67">
        <f t="shared" ref="R67:R130" si="14">IF(OR(F67="潘頓",I67="潘頓"),Q67, 0)</f>
        <v>0</v>
      </c>
      <c r="S67">
        <f t="shared" ref="S67:S130" si="15">IF(OR(F67="蘇兆輝",I67="蘇兆輝"),Q67, 0)</f>
        <v>0</v>
      </c>
      <c r="T67">
        <f t="shared" ref="T67:T130" si="16">IF(OR(F67="何澤堯",I67="何澤堯"),Q67, 0)</f>
        <v>0</v>
      </c>
      <c r="U67">
        <f t="shared" ref="U67:U130" si="17">IF(OR(F67="鍾易禮",I67="鍾易禮"),Q67, 0)</f>
        <v>0</v>
      </c>
      <c r="V67">
        <f t="shared" ref="V67:V130" si="18">IF(OR(F67="梁家俊",I67="梁家俊"),Q67, 0)</f>
        <v>0</v>
      </c>
      <c r="W67">
        <f t="shared" ref="W67:W130" si="19">IF(OR(F67="蔡明紹",I67="蔡明紹"),Q67, 0)</f>
        <v>0</v>
      </c>
      <c r="X67">
        <f t="shared" ref="X67:X130" si="20">IF(OR(F67="周俊樂",I67="周俊樂"),Q67, 0)</f>
        <v>0</v>
      </c>
      <c r="Y67">
        <f t="shared" ref="Y67:Y130" si="21">COUNTIF(T67:X67, "&gt;0")</f>
        <v>0</v>
      </c>
      <c r="Z67">
        <f t="shared" ref="Z67:Z130" si="22">MONTH(A67)</f>
        <v>10</v>
      </c>
    </row>
    <row r="68" spans="1:26">
      <c r="A68" t="s">
        <v>277</v>
      </c>
      <c r="B68" t="s">
        <v>23</v>
      </c>
      <c r="C68" t="s">
        <v>285</v>
      </c>
      <c r="D68">
        <v>9</v>
      </c>
      <c r="E68" t="s">
        <v>286</v>
      </c>
      <c r="F68" t="s">
        <v>26</v>
      </c>
      <c r="G68">
        <v>8</v>
      </c>
      <c r="H68" t="s">
        <v>287</v>
      </c>
      <c r="I68" t="s">
        <v>57</v>
      </c>
      <c r="J68">
        <v>1</v>
      </c>
      <c r="K68" t="s">
        <v>288</v>
      </c>
      <c r="L68" t="s">
        <v>77</v>
      </c>
      <c r="M68">
        <v>0</v>
      </c>
      <c r="N68">
        <v>2</v>
      </c>
      <c r="O68">
        <v>0</v>
      </c>
      <c r="P68">
        <v>123</v>
      </c>
      <c r="Q68">
        <v>88</v>
      </c>
      <c r="R68">
        <f t="shared" si="14"/>
        <v>0</v>
      </c>
      <c r="S68">
        <f t="shared" si="15"/>
        <v>0</v>
      </c>
      <c r="T68">
        <f t="shared" si="16"/>
        <v>88</v>
      </c>
      <c r="U68">
        <f t="shared" si="17"/>
        <v>0</v>
      </c>
      <c r="V68">
        <f t="shared" si="18"/>
        <v>0</v>
      </c>
      <c r="W68">
        <f t="shared" si="19"/>
        <v>0</v>
      </c>
      <c r="X68">
        <f t="shared" si="20"/>
        <v>0</v>
      </c>
      <c r="Y68">
        <f t="shared" si="21"/>
        <v>1</v>
      </c>
      <c r="Z68">
        <f t="shared" si="22"/>
        <v>10</v>
      </c>
    </row>
    <row r="69" spans="1:26">
      <c r="A69" t="s">
        <v>277</v>
      </c>
      <c r="B69" t="s">
        <v>31</v>
      </c>
      <c r="C69" t="s">
        <v>289</v>
      </c>
      <c r="D69">
        <v>4</v>
      </c>
      <c r="E69" t="s">
        <v>290</v>
      </c>
      <c r="F69" t="s">
        <v>167</v>
      </c>
      <c r="G69">
        <v>6</v>
      </c>
      <c r="H69" t="s">
        <v>291</v>
      </c>
      <c r="I69" t="s">
        <v>26</v>
      </c>
      <c r="J69">
        <v>7</v>
      </c>
      <c r="K69" t="s">
        <v>163</v>
      </c>
      <c r="L69" t="s">
        <v>57</v>
      </c>
      <c r="M69">
        <v>1</v>
      </c>
      <c r="N69">
        <v>1</v>
      </c>
      <c r="O69">
        <v>0</v>
      </c>
      <c r="P69">
        <v>126.5</v>
      </c>
      <c r="Q69">
        <v>1070.5</v>
      </c>
      <c r="R69">
        <f t="shared" si="14"/>
        <v>0</v>
      </c>
      <c r="S69">
        <f t="shared" si="15"/>
        <v>0</v>
      </c>
      <c r="T69">
        <f t="shared" si="16"/>
        <v>0</v>
      </c>
      <c r="U69">
        <f t="shared" si="17"/>
        <v>0</v>
      </c>
      <c r="V69">
        <f t="shared" si="18"/>
        <v>0</v>
      </c>
      <c r="W69">
        <f t="shared" si="19"/>
        <v>0</v>
      </c>
      <c r="X69">
        <f t="shared" si="20"/>
        <v>0</v>
      </c>
      <c r="Y69">
        <f t="shared" si="21"/>
        <v>0</v>
      </c>
      <c r="Z69">
        <f t="shared" si="22"/>
        <v>10</v>
      </c>
    </row>
    <row r="70" spans="1:26">
      <c r="A70" t="s">
        <v>277</v>
      </c>
      <c r="B70" t="s">
        <v>37</v>
      </c>
      <c r="C70" t="s">
        <v>282</v>
      </c>
      <c r="D70">
        <v>5</v>
      </c>
      <c r="E70" t="s">
        <v>292</v>
      </c>
      <c r="F70" t="s">
        <v>26</v>
      </c>
      <c r="G70">
        <v>6</v>
      </c>
      <c r="H70" t="s">
        <v>169</v>
      </c>
      <c r="I70" t="s">
        <v>170</v>
      </c>
      <c r="J70">
        <v>4</v>
      </c>
      <c r="K70" t="s">
        <v>293</v>
      </c>
      <c r="L70" t="s">
        <v>98</v>
      </c>
      <c r="M70">
        <v>0</v>
      </c>
      <c r="N70">
        <v>2</v>
      </c>
      <c r="O70">
        <v>0</v>
      </c>
      <c r="P70">
        <v>168.5</v>
      </c>
      <c r="Q70">
        <v>673</v>
      </c>
      <c r="R70">
        <f t="shared" si="14"/>
        <v>0</v>
      </c>
      <c r="S70">
        <f t="shared" si="15"/>
        <v>0</v>
      </c>
      <c r="T70">
        <f t="shared" si="16"/>
        <v>0</v>
      </c>
      <c r="U70">
        <f t="shared" si="17"/>
        <v>0</v>
      </c>
      <c r="V70">
        <f t="shared" si="18"/>
        <v>0</v>
      </c>
      <c r="W70">
        <f t="shared" si="19"/>
        <v>0</v>
      </c>
      <c r="X70">
        <f t="shared" si="20"/>
        <v>0</v>
      </c>
      <c r="Y70">
        <f t="shared" si="21"/>
        <v>0</v>
      </c>
      <c r="Z70">
        <f t="shared" si="22"/>
        <v>10</v>
      </c>
    </row>
    <row r="71" spans="1:26">
      <c r="A71" t="s">
        <v>277</v>
      </c>
      <c r="B71" t="s">
        <v>43</v>
      </c>
      <c r="C71" t="s">
        <v>294</v>
      </c>
      <c r="D71">
        <v>7</v>
      </c>
      <c r="E71" t="s">
        <v>295</v>
      </c>
      <c r="F71" t="s">
        <v>77</v>
      </c>
      <c r="G71">
        <v>8</v>
      </c>
      <c r="H71" t="s">
        <v>296</v>
      </c>
      <c r="I71" t="s">
        <v>30</v>
      </c>
      <c r="J71">
        <v>4</v>
      </c>
      <c r="K71" t="s">
        <v>297</v>
      </c>
      <c r="L71" t="s">
        <v>12</v>
      </c>
      <c r="M71">
        <v>0</v>
      </c>
      <c r="N71">
        <v>2</v>
      </c>
      <c r="O71">
        <v>0</v>
      </c>
      <c r="P71">
        <v>34.5</v>
      </c>
      <c r="Q71">
        <v>59.5</v>
      </c>
      <c r="R71">
        <f t="shared" si="14"/>
        <v>0</v>
      </c>
      <c r="S71">
        <f t="shared" si="15"/>
        <v>0</v>
      </c>
      <c r="T71">
        <f t="shared" si="16"/>
        <v>0</v>
      </c>
      <c r="U71">
        <f t="shared" si="17"/>
        <v>0</v>
      </c>
      <c r="V71">
        <f t="shared" si="18"/>
        <v>59.5</v>
      </c>
      <c r="W71">
        <f t="shared" si="19"/>
        <v>0</v>
      </c>
      <c r="X71">
        <f t="shared" si="20"/>
        <v>0</v>
      </c>
      <c r="Y71">
        <f t="shared" si="21"/>
        <v>1</v>
      </c>
      <c r="Z71">
        <f t="shared" si="22"/>
        <v>10</v>
      </c>
    </row>
    <row r="72" spans="1:26">
      <c r="A72" t="s">
        <v>277</v>
      </c>
      <c r="B72" t="s">
        <v>48</v>
      </c>
      <c r="C72" t="s">
        <v>298</v>
      </c>
      <c r="D72">
        <v>5</v>
      </c>
      <c r="E72" t="s">
        <v>299</v>
      </c>
      <c r="F72" t="s">
        <v>26</v>
      </c>
      <c r="G72">
        <v>2</v>
      </c>
      <c r="H72" t="s">
        <v>300</v>
      </c>
      <c r="I72" t="s">
        <v>57</v>
      </c>
      <c r="J72">
        <v>4</v>
      </c>
      <c r="K72" t="s">
        <v>301</v>
      </c>
      <c r="L72" t="s">
        <v>42</v>
      </c>
      <c r="M72">
        <v>1</v>
      </c>
      <c r="N72">
        <v>1</v>
      </c>
      <c r="O72">
        <v>0</v>
      </c>
      <c r="P72">
        <v>56.5</v>
      </c>
      <c r="Q72">
        <v>458.5</v>
      </c>
      <c r="R72">
        <f t="shared" si="14"/>
        <v>0</v>
      </c>
      <c r="S72">
        <f t="shared" si="15"/>
        <v>0</v>
      </c>
      <c r="T72">
        <f t="shared" si="16"/>
        <v>458.5</v>
      </c>
      <c r="U72">
        <f t="shared" si="17"/>
        <v>0</v>
      </c>
      <c r="V72">
        <f t="shared" si="18"/>
        <v>0</v>
      </c>
      <c r="W72">
        <f t="shared" si="19"/>
        <v>0</v>
      </c>
      <c r="X72">
        <f t="shared" si="20"/>
        <v>0</v>
      </c>
      <c r="Y72">
        <f t="shared" si="21"/>
        <v>1</v>
      </c>
      <c r="Z72">
        <f t="shared" si="22"/>
        <v>10</v>
      </c>
    </row>
    <row r="73" spans="1:26">
      <c r="A73" t="s">
        <v>277</v>
      </c>
      <c r="B73" t="s">
        <v>54</v>
      </c>
      <c r="C73" t="s">
        <v>302</v>
      </c>
      <c r="D73">
        <v>8</v>
      </c>
      <c r="E73" t="s">
        <v>303</v>
      </c>
      <c r="F73" t="s">
        <v>143</v>
      </c>
      <c r="G73">
        <v>6</v>
      </c>
      <c r="H73" t="s">
        <v>304</v>
      </c>
      <c r="I73" t="s">
        <v>36</v>
      </c>
      <c r="J73">
        <v>5</v>
      </c>
      <c r="K73" t="s">
        <v>305</v>
      </c>
      <c r="L73" t="s">
        <v>63</v>
      </c>
      <c r="M73">
        <v>0</v>
      </c>
      <c r="N73">
        <v>2</v>
      </c>
      <c r="O73">
        <v>0</v>
      </c>
      <c r="P73">
        <v>159.5</v>
      </c>
      <c r="Q73">
        <v>4980</v>
      </c>
      <c r="R73">
        <f t="shared" si="14"/>
        <v>0</v>
      </c>
      <c r="S73">
        <f t="shared" si="15"/>
        <v>0</v>
      </c>
      <c r="T73">
        <f t="shared" si="16"/>
        <v>0</v>
      </c>
      <c r="U73">
        <f t="shared" si="17"/>
        <v>0</v>
      </c>
      <c r="V73">
        <f t="shared" si="18"/>
        <v>0</v>
      </c>
      <c r="W73">
        <f t="shared" si="19"/>
        <v>0</v>
      </c>
      <c r="X73">
        <f t="shared" si="20"/>
        <v>4980</v>
      </c>
      <c r="Y73">
        <f t="shared" si="21"/>
        <v>1</v>
      </c>
      <c r="Z73">
        <f t="shared" si="22"/>
        <v>10</v>
      </c>
    </row>
    <row r="74" spans="1:26">
      <c r="A74" t="s">
        <v>277</v>
      </c>
      <c r="B74" t="s">
        <v>60</v>
      </c>
      <c r="C74" t="s">
        <v>302</v>
      </c>
      <c r="D74">
        <v>4</v>
      </c>
      <c r="E74" t="s">
        <v>160</v>
      </c>
      <c r="F74" t="s">
        <v>74</v>
      </c>
      <c r="G74">
        <v>11</v>
      </c>
      <c r="H74" t="s">
        <v>306</v>
      </c>
      <c r="I74" t="s">
        <v>167</v>
      </c>
      <c r="J74">
        <v>6</v>
      </c>
      <c r="K74" t="s">
        <v>307</v>
      </c>
      <c r="L74" t="s">
        <v>57</v>
      </c>
      <c r="M74">
        <v>1</v>
      </c>
      <c r="N74">
        <v>0</v>
      </c>
      <c r="O74">
        <v>1</v>
      </c>
      <c r="P74">
        <v>85</v>
      </c>
      <c r="Q74">
        <v>255</v>
      </c>
      <c r="R74">
        <f t="shared" si="14"/>
        <v>0</v>
      </c>
      <c r="S74">
        <f t="shared" si="15"/>
        <v>0</v>
      </c>
      <c r="T74">
        <f t="shared" si="16"/>
        <v>0</v>
      </c>
      <c r="U74">
        <f t="shared" si="17"/>
        <v>0</v>
      </c>
      <c r="V74">
        <f t="shared" si="18"/>
        <v>0</v>
      </c>
      <c r="W74">
        <f t="shared" si="19"/>
        <v>0</v>
      </c>
      <c r="X74">
        <f t="shared" si="20"/>
        <v>0</v>
      </c>
      <c r="Y74">
        <f t="shared" si="21"/>
        <v>0</v>
      </c>
      <c r="Z74">
        <f t="shared" si="22"/>
        <v>10</v>
      </c>
    </row>
    <row r="75" spans="1:26">
      <c r="A75" t="s">
        <v>308</v>
      </c>
      <c r="B75" t="s">
        <v>9</v>
      </c>
      <c r="C75" t="s">
        <v>309</v>
      </c>
      <c r="D75">
        <v>7</v>
      </c>
      <c r="E75" t="s">
        <v>185</v>
      </c>
      <c r="F75" t="s">
        <v>12</v>
      </c>
      <c r="G75">
        <v>4</v>
      </c>
      <c r="H75" t="s">
        <v>186</v>
      </c>
      <c r="I75" t="s">
        <v>22</v>
      </c>
      <c r="J75">
        <v>5</v>
      </c>
      <c r="K75" t="s">
        <v>310</v>
      </c>
      <c r="L75" t="s">
        <v>57</v>
      </c>
      <c r="M75">
        <v>1</v>
      </c>
      <c r="N75">
        <v>1</v>
      </c>
      <c r="O75">
        <v>0</v>
      </c>
      <c r="P75">
        <v>24</v>
      </c>
      <c r="Q75">
        <v>65</v>
      </c>
      <c r="R75">
        <f t="shared" si="14"/>
        <v>65</v>
      </c>
      <c r="S75">
        <f t="shared" si="15"/>
        <v>65</v>
      </c>
      <c r="T75">
        <f t="shared" si="16"/>
        <v>0</v>
      </c>
      <c r="U75">
        <f t="shared" si="17"/>
        <v>0</v>
      </c>
      <c r="V75">
        <f t="shared" si="18"/>
        <v>0</v>
      </c>
      <c r="W75">
        <f t="shared" si="19"/>
        <v>0</v>
      </c>
      <c r="X75">
        <f t="shared" si="20"/>
        <v>0</v>
      </c>
      <c r="Y75">
        <f t="shared" si="21"/>
        <v>0</v>
      </c>
      <c r="Z75">
        <f t="shared" si="22"/>
        <v>10</v>
      </c>
    </row>
    <row r="76" spans="1:26">
      <c r="A76" t="s">
        <v>308</v>
      </c>
      <c r="B76" t="s">
        <v>17</v>
      </c>
      <c r="C76" t="s">
        <v>311</v>
      </c>
      <c r="D76">
        <v>8</v>
      </c>
      <c r="E76" t="s">
        <v>312</v>
      </c>
      <c r="F76" t="s">
        <v>12</v>
      </c>
      <c r="G76">
        <v>1</v>
      </c>
      <c r="H76" t="s">
        <v>313</v>
      </c>
      <c r="I76" t="s">
        <v>167</v>
      </c>
      <c r="J76">
        <v>5</v>
      </c>
      <c r="K76" t="s">
        <v>120</v>
      </c>
      <c r="L76" t="s">
        <v>16</v>
      </c>
      <c r="M76">
        <v>1</v>
      </c>
      <c r="N76">
        <v>1</v>
      </c>
      <c r="O76">
        <v>0</v>
      </c>
      <c r="P76">
        <v>37</v>
      </c>
      <c r="Q76">
        <v>37</v>
      </c>
      <c r="R76">
        <f t="shared" si="14"/>
        <v>37</v>
      </c>
      <c r="S76">
        <f t="shared" si="15"/>
        <v>0</v>
      </c>
      <c r="T76">
        <f t="shared" si="16"/>
        <v>0</v>
      </c>
      <c r="U76">
        <f t="shared" si="17"/>
        <v>0</v>
      </c>
      <c r="V76">
        <f t="shared" si="18"/>
        <v>0</v>
      </c>
      <c r="W76">
        <f t="shared" si="19"/>
        <v>0</v>
      </c>
      <c r="X76">
        <f t="shared" si="20"/>
        <v>0</v>
      </c>
      <c r="Y76">
        <f t="shared" si="21"/>
        <v>0</v>
      </c>
      <c r="Z76">
        <f t="shared" si="22"/>
        <v>10</v>
      </c>
    </row>
    <row r="77" spans="1:26">
      <c r="A77" t="s">
        <v>308</v>
      </c>
      <c r="B77" t="s">
        <v>23</v>
      </c>
      <c r="C77" t="s">
        <v>314</v>
      </c>
      <c r="D77">
        <v>6</v>
      </c>
      <c r="E77" t="s">
        <v>315</v>
      </c>
      <c r="F77" t="s">
        <v>30</v>
      </c>
      <c r="G77">
        <v>7</v>
      </c>
      <c r="H77" t="s">
        <v>316</v>
      </c>
      <c r="I77" t="s">
        <v>63</v>
      </c>
      <c r="J77">
        <v>5</v>
      </c>
      <c r="K77" t="s">
        <v>317</v>
      </c>
      <c r="L77" t="s">
        <v>36</v>
      </c>
      <c r="M77">
        <v>0</v>
      </c>
      <c r="N77">
        <v>2</v>
      </c>
      <c r="O77">
        <v>0</v>
      </c>
      <c r="P77">
        <v>40.5</v>
      </c>
      <c r="Q77">
        <v>484.5</v>
      </c>
      <c r="R77">
        <f t="shared" si="14"/>
        <v>0</v>
      </c>
      <c r="S77">
        <f t="shared" si="15"/>
        <v>0</v>
      </c>
      <c r="T77">
        <f t="shared" si="16"/>
        <v>0</v>
      </c>
      <c r="U77">
        <f t="shared" si="17"/>
        <v>0</v>
      </c>
      <c r="V77">
        <f t="shared" si="18"/>
        <v>0</v>
      </c>
      <c r="W77">
        <f t="shared" si="19"/>
        <v>0</v>
      </c>
      <c r="X77">
        <f t="shared" si="20"/>
        <v>0</v>
      </c>
      <c r="Y77">
        <f t="shared" si="21"/>
        <v>0</v>
      </c>
      <c r="Z77">
        <f t="shared" si="22"/>
        <v>10</v>
      </c>
    </row>
    <row r="78" spans="1:26">
      <c r="A78" t="s">
        <v>308</v>
      </c>
      <c r="B78" t="s">
        <v>31</v>
      </c>
      <c r="C78" t="s">
        <v>318</v>
      </c>
      <c r="D78">
        <v>11</v>
      </c>
      <c r="E78" t="s">
        <v>21</v>
      </c>
      <c r="F78" t="s">
        <v>12</v>
      </c>
      <c r="G78">
        <v>1</v>
      </c>
      <c r="H78" t="s">
        <v>114</v>
      </c>
      <c r="I78" t="s">
        <v>77</v>
      </c>
      <c r="J78">
        <v>12</v>
      </c>
      <c r="K78" t="s">
        <v>122</v>
      </c>
      <c r="L78" t="s">
        <v>26</v>
      </c>
      <c r="M78">
        <v>1</v>
      </c>
      <c r="N78">
        <v>0</v>
      </c>
      <c r="O78">
        <v>1</v>
      </c>
      <c r="P78">
        <v>35</v>
      </c>
      <c r="Q78">
        <v>210</v>
      </c>
      <c r="R78">
        <f t="shared" si="14"/>
        <v>210</v>
      </c>
      <c r="S78">
        <f t="shared" si="15"/>
        <v>0</v>
      </c>
      <c r="T78">
        <f t="shared" si="16"/>
        <v>0</v>
      </c>
      <c r="U78">
        <f t="shared" si="17"/>
        <v>0</v>
      </c>
      <c r="V78">
        <f t="shared" si="18"/>
        <v>210</v>
      </c>
      <c r="W78">
        <f t="shared" si="19"/>
        <v>0</v>
      </c>
      <c r="X78">
        <f t="shared" si="20"/>
        <v>0</v>
      </c>
      <c r="Y78">
        <f t="shared" si="21"/>
        <v>1</v>
      </c>
      <c r="Z78">
        <f t="shared" si="22"/>
        <v>10</v>
      </c>
    </row>
    <row r="79" spans="1:26">
      <c r="A79" t="s">
        <v>308</v>
      </c>
      <c r="B79" t="s">
        <v>37</v>
      </c>
      <c r="C79" t="s">
        <v>319</v>
      </c>
      <c r="D79">
        <v>5</v>
      </c>
      <c r="E79" t="s">
        <v>320</v>
      </c>
      <c r="F79" t="s">
        <v>12</v>
      </c>
      <c r="G79">
        <v>3</v>
      </c>
      <c r="H79" t="s">
        <v>321</v>
      </c>
      <c r="I79" t="s">
        <v>26</v>
      </c>
      <c r="J79">
        <v>14</v>
      </c>
      <c r="K79" t="s">
        <v>322</v>
      </c>
      <c r="L79" t="s">
        <v>167</v>
      </c>
      <c r="M79">
        <v>1</v>
      </c>
      <c r="N79">
        <v>1</v>
      </c>
      <c r="O79">
        <v>0</v>
      </c>
      <c r="P79">
        <v>29.5</v>
      </c>
      <c r="Q79">
        <v>401</v>
      </c>
      <c r="R79">
        <f t="shared" si="14"/>
        <v>401</v>
      </c>
      <c r="S79">
        <f t="shared" si="15"/>
        <v>0</v>
      </c>
      <c r="T79">
        <f t="shared" si="16"/>
        <v>0</v>
      </c>
      <c r="U79">
        <f t="shared" si="17"/>
        <v>0</v>
      </c>
      <c r="V79">
        <f t="shared" si="18"/>
        <v>0</v>
      </c>
      <c r="W79">
        <f t="shared" si="19"/>
        <v>0</v>
      </c>
      <c r="X79">
        <f t="shared" si="20"/>
        <v>0</v>
      </c>
      <c r="Y79">
        <f t="shared" si="21"/>
        <v>0</v>
      </c>
      <c r="Z79">
        <f t="shared" si="22"/>
        <v>10</v>
      </c>
    </row>
    <row r="80" spans="1:26">
      <c r="A80" t="s">
        <v>308</v>
      </c>
      <c r="B80" t="s">
        <v>43</v>
      </c>
      <c r="C80" t="s">
        <v>323</v>
      </c>
      <c r="D80">
        <v>9</v>
      </c>
      <c r="E80" t="s">
        <v>324</v>
      </c>
      <c r="F80" t="s">
        <v>12</v>
      </c>
      <c r="G80">
        <v>1</v>
      </c>
      <c r="H80" t="s">
        <v>325</v>
      </c>
      <c r="I80" t="s">
        <v>167</v>
      </c>
      <c r="J80">
        <v>2</v>
      </c>
      <c r="K80" t="s">
        <v>326</v>
      </c>
      <c r="L80" t="s">
        <v>57</v>
      </c>
      <c r="M80">
        <v>1</v>
      </c>
      <c r="N80">
        <v>1</v>
      </c>
      <c r="O80">
        <v>0</v>
      </c>
      <c r="P80">
        <v>25.5</v>
      </c>
      <c r="Q80">
        <v>96</v>
      </c>
      <c r="R80">
        <f t="shared" si="14"/>
        <v>96</v>
      </c>
      <c r="S80">
        <f t="shared" si="15"/>
        <v>0</v>
      </c>
      <c r="T80">
        <f t="shared" si="16"/>
        <v>0</v>
      </c>
      <c r="U80">
        <f t="shared" si="17"/>
        <v>0</v>
      </c>
      <c r="V80">
        <f t="shared" si="18"/>
        <v>0</v>
      </c>
      <c r="W80">
        <f t="shared" si="19"/>
        <v>0</v>
      </c>
      <c r="X80">
        <f t="shared" si="20"/>
        <v>0</v>
      </c>
      <c r="Y80">
        <f t="shared" si="21"/>
        <v>0</v>
      </c>
      <c r="Z80">
        <f t="shared" si="22"/>
        <v>10</v>
      </c>
    </row>
    <row r="81" spans="1:26">
      <c r="A81" t="s">
        <v>308</v>
      </c>
      <c r="B81" t="s">
        <v>48</v>
      </c>
      <c r="C81" t="s">
        <v>327</v>
      </c>
      <c r="D81">
        <v>13</v>
      </c>
      <c r="E81" t="s">
        <v>328</v>
      </c>
      <c r="F81" t="s">
        <v>30</v>
      </c>
      <c r="G81">
        <v>3</v>
      </c>
      <c r="H81" t="s">
        <v>329</v>
      </c>
      <c r="I81" t="s">
        <v>22</v>
      </c>
      <c r="J81">
        <v>7</v>
      </c>
      <c r="K81" t="s">
        <v>330</v>
      </c>
      <c r="L81" t="s">
        <v>57</v>
      </c>
      <c r="M81">
        <v>1</v>
      </c>
      <c r="N81">
        <v>0</v>
      </c>
      <c r="O81">
        <v>1</v>
      </c>
      <c r="P81">
        <v>109.5</v>
      </c>
      <c r="Q81">
        <v>494.5</v>
      </c>
      <c r="R81">
        <f t="shared" si="14"/>
        <v>0</v>
      </c>
      <c r="S81">
        <f t="shared" si="15"/>
        <v>494.5</v>
      </c>
      <c r="T81">
        <f t="shared" si="16"/>
        <v>0</v>
      </c>
      <c r="U81">
        <f t="shared" si="17"/>
        <v>0</v>
      </c>
      <c r="V81">
        <f t="shared" si="18"/>
        <v>0</v>
      </c>
      <c r="W81">
        <f t="shared" si="19"/>
        <v>0</v>
      </c>
      <c r="X81">
        <f t="shared" si="20"/>
        <v>0</v>
      </c>
      <c r="Y81">
        <f t="shared" si="21"/>
        <v>0</v>
      </c>
      <c r="Z81">
        <f t="shared" si="22"/>
        <v>10</v>
      </c>
    </row>
    <row r="82" spans="1:26">
      <c r="A82" t="s">
        <v>308</v>
      </c>
      <c r="B82" t="s">
        <v>54</v>
      </c>
      <c r="C82" t="s">
        <v>331</v>
      </c>
      <c r="D82">
        <v>9</v>
      </c>
      <c r="E82" t="s">
        <v>138</v>
      </c>
      <c r="F82" t="s">
        <v>12</v>
      </c>
      <c r="G82">
        <v>3</v>
      </c>
      <c r="H82" t="s">
        <v>332</v>
      </c>
      <c r="I82" t="s">
        <v>22</v>
      </c>
      <c r="J82">
        <v>4</v>
      </c>
      <c r="K82" t="s">
        <v>139</v>
      </c>
      <c r="L82" t="s">
        <v>42</v>
      </c>
      <c r="M82">
        <v>1</v>
      </c>
      <c r="N82">
        <v>1</v>
      </c>
      <c r="O82">
        <v>0</v>
      </c>
      <c r="P82">
        <v>37.5</v>
      </c>
      <c r="Q82">
        <v>272</v>
      </c>
      <c r="R82">
        <f t="shared" si="14"/>
        <v>272</v>
      </c>
      <c r="S82">
        <f t="shared" si="15"/>
        <v>272</v>
      </c>
      <c r="T82">
        <f t="shared" si="16"/>
        <v>0</v>
      </c>
      <c r="U82">
        <f t="shared" si="17"/>
        <v>0</v>
      </c>
      <c r="V82">
        <f t="shared" si="18"/>
        <v>0</v>
      </c>
      <c r="W82">
        <f t="shared" si="19"/>
        <v>0</v>
      </c>
      <c r="X82">
        <f t="shared" si="20"/>
        <v>0</v>
      </c>
      <c r="Y82">
        <f t="shared" si="21"/>
        <v>0</v>
      </c>
      <c r="Z82">
        <f t="shared" si="22"/>
        <v>10</v>
      </c>
    </row>
    <row r="83" spans="1:26">
      <c r="A83" t="s">
        <v>308</v>
      </c>
      <c r="B83" t="s">
        <v>60</v>
      </c>
      <c r="C83" t="s">
        <v>333</v>
      </c>
      <c r="D83">
        <v>13</v>
      </c>
      <c r="E83" t="s">
        <v>334</v>
      </c>
      <c r="F83" t="s">
        <v>12</v>
      </c>
      <c r="G83">
        <v>2</v>
      </c>
      <c r="H83" t="s">
        <v>335</v>
      </c>
      <c r="I83" t="s">
        <v>42</v>
      </c>
      <c r="J83">
        <v>4</v>
      </c>
      <c r="K83" t="s">
        <v>336</v>
      </c>
      <c r="L83" t="s">
        <v>14</v>
      </c>
      <c r="M83">
        <v>1</v>
      </c>
      <c r="N83">
        <v>0</v>
      </c>
      <c r="O83">
        <v>1</v>
      </c>
      <c r="P83">
        <v>41</v>
      </c>
      <c r="Q83">
        <v>212</v>
      </c>
      <c r="R83">
        <f t="shared" si="14"/>
        <v>212</v>
      </c>
      <c r="S83">
        <f t="shared" si="15"/>
        <v>0</v>
      </c>
      <c r="T83">
        <f t="shared" si="16"/>
        <v>0</v>
      </c>
      <c r="U83">
        <f t="shared" si="17"/>
        <v>0</v>
      </c>
      <c r="V83">
        <f t="shared" si="18"/>
        <v>0</v>
      </c>
      <c r="W83">
        <f t="shared" si="19"/>
        <v>0</v>
      </c>
      <c r="X83">
        <f t="shared" si="20"/>
        <v>0</v>
      </c>
      <c r="Y83">
        <f t="shared" si="21"/>
        <v>0</v>
      </c>
      <c r="Z83">
        <f t="shared" si="22"/>
        <v>10</v>
      </c>
    </row>
    <row r="84" spans="1:26">
      <c r="A84" t="s">
        <v>308</v>
      </c>
      <c r="B84" t="s">
        <v>66</v>
      </c>
      <c r="C84" t="s">
        <v>337</v>
      </c>
      <c r="D84">
        <v>6</v>
      </c>
      <c r="E84" t="s">
        <v>65</v>
      </c>
      <c r="F84" t="s">
        <v>30</v>
      </c>
      <c r="G84">
        <v>8</v>
      </c>
      <c r="H84" t="s">
        <v>64</v>
      </c>
      <c r="I84" t="s">
        <v>74</v>
      </c>
      <c r="J84">
        <v>2</v>
      </c>
      <c r="K84" t="s">
        <v>338</v>
      </c>
      <c r="L84" t="s">
        <v>16</v>
      </c>
      <c r="M84">
        <v>0</v>
      </c>
      <c r="N84">
        <v>2</v>
      </c>
      <c r="O84">
        <v>0</v>
      </c>
      <c r="P84">
        <v>146</v>
      </c>
      <c r="Q84">
        <v>1301.5</v>
      </c>
      <c r="R84">
        <f t="shared" si="14"/>
        <v>0</v>
      </c>
      <c r="S84">
        <f t="shared" si="15"/>
        <v>0</v>
      </c>
      <c r="T84">
        <f t="shared" si="16"/>
        <v>0</v>
      </c>
      <c r="U84">
        <f t="shared" si="17"/>
        <v>0</v>
      </c>
      <c r="V84">
        <f t="shared" si="18"/>
        <v>0</v>
      </c>
      <c r="W84">
        <f t="shared" si="19"/>
        <v>0</v>
      </c>
      <c r="X84">
        <f t="shared" si="20"/>
        <v>0</v>
      </c>
      <c r="Y84">
        <f t="shared" si="21"/>
        <v>0</v>
      </c>
      <c r="Z84">
        <f t="shared" si="22"/>
        <v>10</v>
      </c>
    </row>
    <row r="85" spans="1:26">
      <c r="A85" t="s">
        <v>339</v>
      </c>
      <c r="B85" t="s">
        <v>9</v>
      </c>
      <c r="C85" t="s">
        <v>340</v>
      </c>
      <c r="D85">
        <v>9</v>
      </c>
      <c r="E85" t="s">
        <v>341</v>
      </c>
      <c r="F85" t="s">
        <v>42</v>
      </c>
      <c r="G85">
        <v>10</v>
      </c>
      <c r="H85" t="s">
        <v>342</v>
      </c>
      <c r="I85" t="s">
        <v>167</v>
      </c>
      <c r="J85">
        <v>2</v>
      </c>
      <c r="K85" t="s">
        <v>343</v>
      </c>
      <c r="L85" t="s">
        <v>344</v>
      </c>
      <c r="M85">
        <v>0</v>
      </c>
      <c r="N85">
        <v>1</v>
      </c>
      <c r="O85">
        <v>1</v>
      </c>
      <c r="P85">
        <v>109.5</v>
      </c>
      <c r="Q85">
        <v>371.5</v>
      </c>
      <c r="R85">
        <f t="shared" si="14"/>
        <v>0</v>
      </c>
      <c r="S85">
        <f t="shared" si="15"/>
        <v>0</v>
      </c>
      <c r="T85">
        <f t="shared" si="16"/>
        <v>0</v>
      </c>
      <c r="U85">
        <f t="shared" si="17"/>
        <v>0</v>
      </c>
      <c r="V85">
        <f t="shared" si="18"/>
        <v>0</v>
      </c>
      <c r="W85">
        <f t="shared" si="19"/>
        <v>0</v>
      </c>
      <c r="X85">
        <f t="shared" si="20"/>
        <v>0</v>
      </c>
      <c r="Y85">
        <f t="shared" si="21"/>
        <v>0</v>
      </c>
      <c r="Z85">
        <f t="shared" si="22"/>
        <v>10</v>
      </c>
    </row>
    <row r="86" spans="1:26">
      <c r="A86" t="s">
        <v>339</v>
      </c>
      <c r="B86" t="s">
        <v>17</v>
      </c>
      <c r="C86" t="s">
        <v>340</v>
      </c>
      <c r="D86">
        <v>9</v>
      </c>
      <c r="E86" t="s">
        <v>345</v>
      </c>
      <c r="F86" t="s">
        <v>204</v>
      </c>
      <c r="G86">
        <v>3</v>
      </c>
      <c r="H86" t="s">
        <v>346</v>
      </c>
      <c r="I86" t="s">
        <v>47</v>
      </c>
      <c r="J86">
        <v>12</v>
      </c>
      <c r="K86" t="s">
        <v>89</v>
      </c>
      <c r="L86" t="s">
        <v>90</v>
      </c>
      <c r="M86">
        <v>1</v>
      </c>
      <c r="N86">
        <v>1</v>
      </c>
      <c r="O86">
        <v>0</v>
      </c>
      <c r="P86">
        <v>89.5</v>
      </c>
      <c r="Q86">
        <v>1295</v>
      </c>
      <c r="R86">
        <f t="shared" si="14"/>
        <v>0</v>
      </c>
      <c r="S86">
        <f t="shared" si="15"/>
        <v>0</v>
      </c>
      <c r="T86">
        <f t="shared" si="16"/>
        <v>0</v>
      </c>
      <c r="U86">
        <f t="shared" si="17"/>
        <v>0</v>
      </c>
      <c r="V86">
        <f t="shared" si="18"/>
        <v>0</v>
      </c>
      <c r="W86">
        <f t="shared" si="19"/>
        <v>0</v>
      </c>
      <c r="X86">
        <f t="shared" si="20"/>
        <v>0</v>
      </c>
      <c r="Y86">
        <f t="shared" si="21"/>
        <v>0</v>
      </c>
      <c r="Z86">
        <f t="shared" si="22"/>
        <v>10</v>
      </c>
    </row>
    <row r="87" spans="1:26">
      <c r="A87" t="s">
        <v>339</v>
      </c>
      <c r="B87" t="s">
        <v>23</v>
      </c>
      <c r="C87" t="s">
        <v>347</v>
      </c>
      <c r="D87">
        <v>8</v>
      </c>
      <c r="E87" t="s">
        <v>175</v>
      </c>
      <c r="F87" t="s">
        <v>98</v>
      </c>
      <c r="G87">
        <v>2</v>
      </c>
      <c r="H87" t="s">
        <v>107</v>
      </c>
      <c r="I87" t="s">
        <v>12</v>
      </c>
      <c r="J87">
        <v>7</v>
      </c>
      <c r="K87" t="s">
        <v>348</v>
      </c>
      <c r="L87" t="s">
        <v>74</v>
      </c>
      <c r="M87">
        <v>1</v>
      </c>
      <c r="N87">
        <v>1</v>
      </c>
      <c r="O87">
        <v>0</v>
      </c>
      <c r="P87">
        <v>33</v>
      </c>
      <c r="Q87">
        <v>49</v>
      </c>
      <c r="R87">
        <f t="shared" si="14"/>
        <v>49</v>
      </c>
      <c r="S87">
        <f t="shared" si="15"/>
        <v>0</v>
      </c>
      <c r="T87">
        <f t="shared" si="16"/>
        <v>0</v>
      </c>
      <c r="U87">
        <f t="shared" si="17"/>
        <v>0</v>
      </c>
      <c r="V87">
        <f t="shared" si="18"/>
        <v>0</v>
      </c>
      <c r="W87">
        <f t="shared" si="19"/>
        <v>49</v>
      </c>
      <c r="X87">
        <f t="shared" si="20"/>
        <v>0</v>
      </c>
      <c r="Y87">
        <f t="shared" si="21"/>
        <v>1</v>
      </c>
      <c r="Z87">
        <f t="shared" si="22"/>
        <v>10</v>
      </c>
    </row>
    <row r="88" spans="1:26">
      <c r="A88" t="s">
        <v>339</v>
      </c>
      <c r="B88" t="s">
        <v>31</v>
      </c>
      <c r="C88" t="s">
        <v>349</v>
      </c>
      <c r="D88">
        <v>2</v>
      </c>
      <c r="E88" t="s">
        <v>350</v>
      </c>
      <c r="F88" t="s">
        <v>22</v>
      </c>
      <c r="G88">
        <v>5</v>
      </c>
      <c r="H88" t="s">
        <v>351</v>
      </c>
      <c r="I88" t="s">
        <v>90</v>
      </c>
      <c r="J88">
        <v>3</v>
      </c>
      <c r="K88" t="s">
        <v>352</v>
      </c>
      <c r="L88" t="s">
        <v>12</v>
      </c>
      <c r="M88">
        <v>1</v>
      </c>
      <c r="N88">
        <v>1</v>
      </c>
      <c r="O88">
        <v>0</v>
      </c>
      <c r="P88">
        <v>89.5</v>
      </c>
      <c r="Q88">
        <v>223</v>
      </c>
      <c r="R88">
        <f t="shared" si="14"/>
        <v>0</v>
      </c>
      <c r="S88">
        <f t="shared" si="15"/>
        <v>223</v>
      </c>
      <c r="T88">
        <f t="shared" si="16"/>
        <v>0</v>
      </c>
      <c r="U88">
        <f t="shared" si="17"/>
        <v>0</v>
      </c>
      <c r="V88">
        <f t="shared" si="18"/>
        <v>0</v>
      </c>
      <c r="W88">
        <f t="shared" si="19"/>
        <v>0</v>
      </c>
      <c r="X88">
        <f t="shared" si="20"/>
        <v>0</v>
      </c>
      <c r="Y88">
        <f t="shared" si="21"/>
        <v>0</v>
      </c>
      <c r="Z88">
        <f t="shared" si="22"/>
        <v>10</v>
      </c>
    </row>
    <row r="89" spans="1:26">
      <c r="A89" t="s">
        <v>339</v>
      </c>
      <c r="B89" t="s">
        <v>37</v>
      </c>
      <c r="C89" t="s">
        <v>353</v>
      </c>
      <c r="D89">
        <v>11</v>
      </c>
      <c r="E89" t="s">
        <v>354</v>
      </c>
      <c r="F89" t="s">
        <v>22</v>
      </c>
      <c r="G89">
        <v>6</v>
      </c>
      <c r="H89" t="s">
        <v>355</v>
      </c>
      <c r="I89" t="s">
        <v>36</v>
      </c>
      <c r="J89">
        <v>4</v>
      </c>
      <c r="K89" t="s">
        <v>356</v>
      </c>
      <c r="L89" t="s">
        <v>167</v>
      </c>
      <c r="M89">
        <v>0</v>
      </c>
      <c r="N89">
        <v>1</v>
      </c>
      <c r="O89">
        <v>1</v>
      </c>
      <c r="P89">
        <v>50</v>
      </c>
      <c r="Q89">
        <v>383.5</v>
      </c>
      <c r="R89">
        <f t="shared" si="14"/>
        <v>0</v>
      </c>
      <c r="S89">
        <f t="shared" si="15"/>
        <v>383.5</v>
      </c>
      <c r="T89">
        <f t="shared" si="16"/>
        <v>0</v>
      </c>
      <c r="U89">
        <f t="shared" si="17"/>
        <v>0</v>
      </c>
      <c r="V89">
        <f t="shared" si="18"/>
        <v>0</v>
      </c>
      <c r="W89">
        <f t="shared" si="19"/>
        <v>0</v>
      </c>
      <c r="X89">
        <f t="shared" si="20"/>
        <v>383.5</v>
      </c>
      <c r="Y89">
        <f t="shared" si="21"/>
        <v>1</v>
      </c>
      <c r="Z89">
        <f t="shared" si="22"/>
        <v>10</v>
      </c>
    </row>
    <row r="90" spans="1:26">
      <c r="A90" t="s">
        <v>339</v>
      </c>
      <c r="B90" t="s">
        <v>43</v>
      </c>
      <c r="C90" t="s">
        <v>357</v>
      </c>
      <c r="D90">
        <v>5</v>
      </c>
      <c r="E90" t="s">
        <v>358</v>
      </c>
      <c r="F90" t="s">
        <v>57</v>
      </c>
      <c r="G90">
        <v>12</v>
      </c>
      <c r="H90" t="s">
        <v>359</v>
      </c>
      <c r="I90" t="s">
        <v>170</v>
      </c>
      <c r="J90">
        <v>11</v>
      </c>
      <c r="K90" t="s">
        <v>360</v>
      </c>
      <c r="L90" t="s">
        <v>42</v>
      </c>
      <c r="M90">
        <v>0</v>
      </c>
      <c r="N90">
        <v>1</v>
      </c>
      <c r="O90">
        <v>1</v>
      </c>
      <c r="P90">
        <v>44</v>
      </c>
      <c r="Q90">
        <v>279.5</v>
      </c>
      <c r="R90">
        <f t="shared" si="14"/>
        <v>0</v>
      </c>
      <c r="S90">
        <f t="shared" si="15"/>
        <v>0</v>
      </c>
      <c r="T90">
        <f t="shared" si="16"/>
        <v>279.5</v>
      </c>
      <c r="U90">
        <f t="shared" si="17"/>
        <v>0</v>
      </c>
      <c r="V90">
        <f t="shared" si="18"/>
        <v>0</v>
      </c>
      <c r="W90">
        <f t="shared" si="19"/>
        <v>0</v>
      </c>
      <c r="X90">
        <f t="shared" si="20"/>
        <v>0</v>
      </c>
      <c r="Y90">
        <f t="shared" si="21"/>
        <v>1</v>
      </c>
      <c r="Z90">
        <f t="shared" si="22"/>
        <v>10</v>
      </c>
    </row>
    <row r="91" spans="1:26">
      <c r="A91" t="s">
        <v>339</v>
      </c>
      <c r="B91" t="s">
        <v>48</v>
      </c>
      <c r="C91" t="s">
        <v>361</v>
      </c>
      <c r="D91">
        <v>4</v>
      </c>
      <c r="E91" t="s">
        <v>103</v>
      </c>
      <c r="F91" t="s">
        <v>12</v>
      </c>
      <c r="G91">
        <v>6</v>
      </c>
      <c r="H91" t="s">
        <v>173</v>
      </c>
      <c r="I91" t="s">
        <v>57</v>
      </c>
      <c r="J91">
        <v>1</v>
      </c>
      <c r="K91" t="s">
        <v>362</v>
      </c>
      <c r="L91" t="s">
        <v>42</v>
      </c>
      <c r="M91">
        <v>1</v>
      </c>
      <c r="N91">
        <v>1</v>
      </c>
      <c r="O91">
        <v>0</v>
      </c>
      <c r="P91">
        <v>17</v>
      </c>
      <c r="Q91">
        <v>56</v>
      </c>
      <c r="R91">
        <f t="shared" si="14"/>
        <v>56</v>
      </c>
      <c r="S91">
        <f t="shared" si="15"/>
        <v>0</v>
      </c>
      <c r="T91">
        <f t="shared" si="16"/>
        <v>56</v>
      </c>
      <c r="U91">
        <f t="shared" si="17"/>
        <v>0</v>
      </c>
      <c r="V91">
        <f t="shared" si="18"/>
        <v>0</v>
      </c>
      <c r="W91">
        <f t="shared" si="19"/>
        <v>0</v>
      </c>
      <c r="X91">
        <f t="shared" si="20"/>
        <v>0</v>
      </c>
      <c r="Y91">
        <f t="shared" si="21"/>
        <v>1</v>
      </c>
      <c r="Z91">
        <f t="shared" si="22"/>
        <v>10</v>
      </c>
    </row>
    <row r="92" spans="1:26">
      <c r="A92" t="s">
        <v>339</v>
      </c>
      <c r="B92" t="s">
        <v>54</v>
      </c>
      <c r="C92" t="s">
        <v>363</v>
      </c>
      <c r="D92">
        <v>5</v>
      </c>
      <c r="E92" t="s">
        <v>231</v>
      </c>
      <c r="F92" t="s">
        <v>12</v>
      </c>
      <c r="G92">
        <v>11</v>
      </c>
      <c r="H92" t="s">
        <v>247</v>
      </c>
      <c r="I92" t="s">
        <v>63</v>
      </c>
      <c r="J92">
        <v>10</v>
      </c>
      <c r="K92" t="s">
        <v>127</v>
      </c>
      <c r="L92" t="s">
        <v>57</v>
      </c>
      <c r="M92">
        <v>0</v>
      </c>
      <c r="N92">
        <v>1</v>
      </c>
      <c r="O92">
        <v>1</v>
      </c>
      <c r="P92">
        <v>51</v>
      </c>
      <c r="Q92">
        <v>451</v>
      </c>
      <c r="R92">
        <f t="shared" si="14"/>
        <v>451</v>
      </c>
      <c r="S92">
        <f t="shared" si="15"/>
        <v>0</v>
      </c>
      <c r="T92">
        <f t="shared" si="16"/>
        <v>0</v>
      </c>
      <c r="U92">
        <f t="shared" si="17"/>
        <v>0</v>
      </c>
      <c r="V92">
        <f t="shared" si="18"/>
        <v>0</v>
      </c>
      <c r="W92">
        <f t="shared" si="19"/>
        <v>0</v>
      </c>
      <c r="X92">
        <f t="shared" si="20"/>
        <v>0</v>
      </c>
      <c r="Y92">
        <f t="shared" si="21"/>
        <v>0</v>
      </c>
      <c r="Z92">
        <f t="shared" si="22"/>
        <v>10</v>
      </c>
    </row>
    <row r="93" spans="1:26">
      <c r="A93" t="s">
        <v>339</v>
      </c>
      <c r="B93" t="s">
        <v>60</v>
      </c>
      <c r="C93" t="s">
        <v>357</v>
      </c>
      <c r="D93">
        <v>3</v>
      </c>
      <c r="E93" t="s">
        <v>364</v>
      </c>
      <c r="F93" t="s">
        <v>344</v>
      </c>
      <c r="G93">
        <v>2</v>
      </c>
      <c r="H93" t="s">
        <v>365</v>
      </c>
      <c r="I93" t="s">
        <v>12</v>
      </c>
      <c r="J93">
        <v>10</v>
      </c>
      <c r="K93" t="s">
        <v>366</v>
      </c>
      <c r="L93" t="s">
        <v>14</v>
      </c>
      <c r="M93">
        <v>2</v>
      </c>
      <c r="N93">
        <v>0</v>
      </c>
      <c r="O93">
        <v>0</v>
      </c>
      <c r="P93">
        <v>41.5</v>
      </c>
      <c r="Q93">
        <v>114.5</v>
      </c>
      <c r="R93">
        <f t="shared" si="14"/>
        <v>114.5</v>
      </c>
      <c r="S93">
        <f t="shared" si="15"/>
        <v>0</v>
      </c>
      <c r="T93">
        <f t="shared" si="16"/>
        <v>0</v>
      </c>
      <c r="U93">
        <f t="shared" si="17"/>
        <v>0</v>
      </c>
      <c r="V93">
        <f t="shared" si="18"/>
        <v>0</v>
      </c>
      <c r="W93">
        <f t="shared" si="19"/>
        <v>0</v>
      </c>
      <c r="X93">
        <f t="shared" si="20"/>
        <v>0</v>
      </c>
      <c r="Y93">
        <f t="shared" si="21"/>
        <v>0</v>
      </c>
      <c r="Z93">
        <f t="shared" si="22"/>
        <v>10</v>
      </c>
    </row>
    <row r="94" spans="1:26">
      <c r="A94" t="s">
        <v>367</v>
      </c>
      <c r="B94" t="s">
        <v>9</v>
      </c>
      <c r="C94" t="s">
        <v>368</v>
      </c>
      <c r="D94">
        <v>2</v>
      </c>
      <c r="E94" t="s">
        <v>369</v>
      </c>
      <c r="F94" t="s">
        <v>22</v>
      </c>
      <c r="G94">
        <v>6</v>
      </c>
      <c r="H94" t="s">
        <v>370</v>
      </c>
      <c r="I94" t="s">
        <v>14</v>
      </c>
      <c r="J94">
        <v>7</v>
      </c>
      <c r="K94" t="s">
        <v>371</v>
      </c>
      <c r="L94" t="s">
        <v>167</v>
      </c>
      <c r="M94">
        <v>1</v>
      </c>
      <c r="N94">
        <v>1</v>
      </c>
      <c r="O94">
        <v>0</v>
      </c>
      <c r="P94">
        <v>16</v>
      </c>
      <c r="Q94">
        <v>64.5</v>
      </c>
      <c r="R94">
        <f t="shared" si="14"/>
        <v>0</v>
      </c>
      <c r="S94">
        <f t="shared" si="15"/>
        <v>64.5</v>
      </c>
      <c r="T94">
        <f t="shared" si="16"/>
        <v>0</v>
      </c>
      <c r="U94">
        <f t="shared" si="17"/>
        <v>0</v>
      </c>
      <c r="V94">
        <f t="shared" si="18"/>
        <v>0</v>
      </c>
      <c r="W94">
        <f t="shared" si="19"/>
        <v>0</v>
      </c>
      <c r="X94">
        <f t="shared" si="20"/>
        <v>0</v>
      </c>
      <c r="Y94">
        <f t="shared" si="21"/>
        <v>0</v>
      </c>
      <c r="Z94">
        <f t="shared" si="22"/>
        <v>10</v>
      </c>
    </row>
    <row r="95" spans="1:26">
      <c r="A95" t="s">
        <v>367</v>
      </c>
      <c r="B95" t="s">
        <v>17</v>
      </c>
      <c r="C95" t="s">
        <v>372</v>
      </c>
      <c r="D95">
        <v>4</v>
      </c>
      <c r="E95" t="s">
        <v>356</v>
      </c>
      <c r="F95" t="s">
        <v>26</v>
      </c>
      <c r="G95">
        <v>8</v>
      </c>
      <c r="H95" t="s">
        <v>163</v>
      </c>
      <c r="I95" t="s">
        <v>57</v>
      </c>
      <c r="J95">
        <v>1</v>
      </c>
      <c r="K95" t="s">
        <v>373</v>
      </c>
      <c r="L95" t="s">
        <v>12</v>
      </c>
      <c r="M95">
        <v>1</v>
      </c>
      <c r="N95">
        <v>1</v>
      </c>
      <c r="O95">
        <v>0</v>
      </c>
      <c r="P95">
        <v>72</v>
      </c>
      <c r="Q95">
        <v>415</v>
      </c>
      <c r="R95">
        <f t="shared" si="14"/>
        <v>0</v>
      </c>
      <c r="S95">
        <f t="shared" si="15"/>
        <v>0</v>
      </c>
      <c r="T95">
        <f t="shared" si="16"/>
        <v>415</v>
      </c>
      <c r="U95">
        <f t="shared" si="17"/>
        <v>0</v>
      </c>
      <c r="V95">
        <f t="shared" si="18"/>
        <v>0</v>
      </c>
      <c r="W95">
        <f t="shared" si="19"/>
        <v>0</v>
      </c>
      <c r="X95">
        <f t="shared" si="20"/>
        <v>0</v>
      </c>
      <c r="Y95">
        <f t="shared" si="21"/>
        <v>1</v>
      </c>
      <c r="Z95">
        <f t="shared" si="22"/>
        <v>10</v>
      </c>
    </row>
    <row r="96" spans="1:26">
      <c r="A96" t="s">
        <v>367</v>
      </c>
      <c r="B96" t="s">
        <v>23</v>
      </c>
      <c r="C96" t="s">
        <v>374</v>
      </c>
      <c r="D96">
        <v>3</v>
      </c>
      <c r="E96" t="s">
        <v>220</v>
      </c>
      <c r="F96" t="s">
        <v>90</v>
      </c>
      <c r="G96">
        <v>2</v>
      </c>
      <c r="H96" t="s">
        <v>219</v>
      </c>
      <c r="I96" t="s">
        <v>16</v>
      </c>
      <c r="J96">
        <v>1</v>
      </c>
      <c r="K96" t="s">
        <v>141</v>
      </c>
      <c r="L96" t="s">
        <v>12</v>
      </c>
      <c r="M96">
        <v>2</v>
      </c>
      <c r="N96">
        <v>0</v>
      </c>
      <c r="O96">
        <v>0</v>
      </c>
      <c r="P96">
        <v>28</v>
      </c>
      <c r="Q96">
        <v>48.5</v>
      </c>
      <c r="R96">
        <f t="shared" si="14"/>
        <v>0</v>
      </c>
      <c r="S96">
        <f t="shared" si="15"/>
        <v>0</v>
      </c>
      <c r="T96">
        <f t="shared" si="16"/>
        <v>0</v>
      </c>
      <c r="U96">
        <f t="shared" si="17"/>
        <v>48.5</v>
      </c>
      <c r="V96">
        <f t="shared" si="18"/>
        <v>0</v>
      </c>
      <c r="W96">
        <f t="shared" si="19"/>
        <v>0</v>
      </c>
      <c r="X96">
        <f t="shared" si="20"/>
        <v>0</v>
      </c>
      <c r="Y96">
        <f t="shared" si="21"/>
        <v>1</v>
      </c>
      <c r="Z96">
        <f t="shared" si="22"/>
        <v>10</v>
      </c>
    </row>
    <row r="97" spans="1:26">
      <c r="A97" t="s">
        <v>367</v>
      </c>
      <c r="B97" t="s">
        <v>31</v>
      </c>
      <c r="C97" t="s">
        <v>375</v>
      </c>
      <c r="D97">
        <v>2</v>
      </c>
      <c r="E97" t="s">
        <v>376</v>
      </c>
      <c r="F97" t="s">
        <v>77</v>
      </c>
      <c r="G97">
        <v>6</v>
      </c>
      <c r="H97" t="s">
        <v>377</v>
      </c>
      <c r="I97" t="s">
        <v>57</v>
      </c>
      <c r="J97">
        <v>1</v>
      </c>
      <c r="K97" t="s">
        <v>250</v>
      </c>
      <c r="L97" t="s">
        <v>344</v>
      </c>
      <c r="M97">
        <v>1</v>
      </c>
      <c r="N97">
        <v>1</v>
      </c>
      <c r="O97">
        <v>0</v>
      </c>
      <c r="P97">
        <v>300.5</v>
      </c>
      <c r="Q97">
        <v>2211</v>
      </c>
      <c r="R97">
        <f t="shared" si="14"/>
        <v>0</v>
      </c>
      <c r="S97">
        <f t="shared" si="15"/>
        <v>0</v>
      </c>
      <c r="T97">
        <f t="shared" si="16"/>
        <v>2211</v>
      </c>
      <c r="U97">
        <f t="shared" si="17"/>
        <v>0</v>
      </c>
      <c r="V97">
        <f t="shared" si="18"/>
        <v>2211</v>
      </c>
      <c r="W97">
        <f t="shared" si="19"/>
        <v>0</v>
      </c>
      <c r="X97">
        <f t="shared" si="20"/>
        <v>0</v>
      </c>
      <c r="Y97">
        <f t="shared" si="21"/>
        <v>2</v>
      </c>
      <c r="Z97">
        <f t="shared" si="22"/>
        <v>10</v>
      </c>
    </row>
    <row r="98" spans="1:26">
      <c r="A98" t="s">
        <v>367</v>
      </c>
      <c r="B98" t="s">
        <v>37</v>
      </c>
      <c r="C98" t="s">
        <v>378</v>
      </c>
      <c r="D98">
        <v>7</v>
      </c>
      <c r="E98" t="s">
        <v>58</v>
      </c>
      <c r="F98" t="s">
        <v>22</v>
      </c>
      <c r="G98">
        <v>11</v>
      </c>
      <c r="H98" t="s">
        <v>379</v>
      </c>
      <c r="I98" t="s">
        <v>36</v>
      </c>
      <c r="J98">
        <v>9</v>
      </c>
      <c r="K98" t="s">
        <v>129</v>
      </c>
      <c r="L98" t="s">
        <v>26</v>
      </c>
      <c r="M98">
        <v>0</v>
      </c>
      <c r="N98">
        <v>1</v>
      </c>
      <c r="O98">
        <v>1</v>
      </c>
      <c r="P98">
        <v>58</v>
      </c>
      <c r="Q98">
        <v>472</v>
      </c>
      <c r="R98">
        <f t="shared" si="14"/>
        <v>0</v>
      </c>
      <c r="S98">
        <f t="shared" si="15"/>
        <v>472</v>
      </c>
      <c r="T98">
        <f t="shared" si="16"/>
        <v>0</v>
      </c>
      <c r="U98">
        <f t="shared" si="17"/>
        <v>0</v>
      </c>
      <c r="V98">
        <f t="shared" si="18"/>
        <v>0</v>
      </c>
      <c r="W98">
        <f t="shared" si="19"/>
        <v>0</v>
      </c>
      <c r="X98">
        <f t="shared" si="20"/>
        <v>472</v>
      </c>
      <c r="Y98">
        <f t="shared" si="21"/>
        <v>1</v>
      </c>
      <c r="Z98">
        <f t="shared" si="22"/>
        <v>10</v>
      </c>
    </row>
    <row r="99" spans="1:26">
      <c r="A99" t="s">
        <v>367</v>
      </c>
      <c r="B99" t="s">
        <v>43</v>
      </c>
      <c r="C99" t="s">
        <v>380</v>
      </c>
      <c r="D99">
        <v>5</v>
      </c>
      <c r="E99" t="s">
        <v>381</v>
      </c>
      <c r="F99" t="s">
        <v>42</v>
      </c>
      <c r="G99">
        <v>14</v>
      </c>
      <c r="H99" t="s">
        <v>184</v>
      </c>
      <c r="I99" t="s">
        <v>77</v>
      </c>
      <c r="J99">
        <v>4</v>
      </c>
      <c r="K99" t="s">
        <v>382</v>
      </c>
      <c r="L99" t="s">
        <v>22</v>
      </c>
      <c r="M99">
        <v>0</v>
      </c>
      <c r="N99">
        <v>1</v>
      </c>
      <c r="O99">
        <v>1</v>
      </c>
      <c r="P99">
        <v>446.5</v>
      </c>
      <c r="Q99">
        <v>1557.5</v>
      </c>
      <c r="R99">
        <f t="shared" si="14"/>
        <v>0</v>
      </c>
      <c r="S99">
        <f t="shared" si="15"/>
        <v>0</v>
      </c>
      <c r="T99">
        <f t="shared" si="16"/>
        <v>0</v>
      </c>
      <c r="U99">
        <f t="shared" si="17"/>
        <v>0</v>
      </c>
      <c r="V99">
        <f t="shared" si="18"/>
        <v>1557.5</v>
      </c>
      <c r="W99">
        <f t="shared" si="19"/>
        <v>0</v>
      </c>
      <c r="X99">
        <f t="shared" si="20"/>
        <v>0</v>
      </c>
      <c r="Y99">
        <f t="shared" si="21"/>
        <v>1</v>
      </c>
      <c r="Z99">
        <f t="shared" si="22"/>
        <v>10</v>
      </c>
    </row>
    <row r="100" spans="1:26">
      <c r="A100" t="s">
        <v>367</v>
      </c>
      <c r="B100" t="s">
        <v>48</v>
      </c>
      <c r="C100" t="s">
        <v>383</v>
      </c>
      <c r="D100">
        <v>1</v>
      </c>
      <c r="E100" t="s">
        <v>195</v>
      </c>
      <c r="F100" t="s">
        <v>90</v>
      </c>
      <c r="G100">
        <v>7</v>
      </c>
      <c r="H100" t="s">
        <v>59</v>
      </c>
      <c r="I100" t="s">
        <v>12</v>
      </c>
      <c r="J100">
        <v>12</v>
      </c>
      <c r="K100" t="s">
        <v>384</v>
      </c>
      <c r="L100" t="s">
        <v>22</v>
      </c>
      <c r="M100">
        <v>1</v>
      </c>
      <c r="N100">
        <v>1</v>
      </c>
      <c r="O100">
        <v>0</v>
      </c>
      <c r="P100">
        <v>37.5</v>
      </c>
      <c r="Q100">
        <v>89</v>
      </c>
      <c r="R100">
        <f t="shared" si="14"/>
        <v>89</v>
      </c>
      <c r="S100">
        <f t="shared" si="15"/>
        <v>0</v>
      </c>
      <c r="T100">
        <f t="shared" si="16"/>
        <v>0</v>
      </c>
      <c r="U100">
        <f t="shared" si="17"/>
        <v>0</v>
      </c>
      <c r="V100">
        <f t="shared" si="18"/>
        <v>0</v>
      </c>
      <c r="W100">
        <f t="shared" si="19"/>
        <v>0</v>
      </c>
      <c r="X100">
        <f t="shared" si="20"/>
        <v>0</v>
      </c>
      <c r="Y100">
        <f t="shared" si="21"/>
        <v>0</v>
      </c>
      <c r="Z100">
        <f t="shared" si="22"/>
        <v>10</v>
      </c>
    </row>
    <row r="101" spans="1:26">
      <c r="A101" t="s">
        <v>367</v>
      </c>
      <c r="B101" t="s">
        <v>54</v>
      </c>
      <c r="C101" t="s">
        <v>385</v>
      </c>
      <c r="D101">
        <v>3</v>
      </c>
      <c r="E101" t="s">
        <v>192</v>
      </c>
      <c r="F101" t="s">
        <v>12</v>
      </c>
      <c r="G101">
        <v>4</v>
      </c>
      <c r="H101" t="s">
        <v>386</v>
      </c>
      <c r="I101" t="s">
        <v>90</v>
      </c>
      <c r="J101">
        <v>11</v>
      </c>
      <c r="K101" t="s">
        <v>387</v>
      </c>
      <c r="L101" t="s">
        <v>167</v>
      </c>
      <c r="M101">
        <v>2</v>
      </c>
      <c r="N101">
        <v>0</v>
      </c>
      <c r="O101">
        <v>0</v>
      </c>
      <c r="P101">
        <v>13.5</v>
      </c>
      <c r="Q101">
        <v>195</v>
      </c>
      <c r="R101">
        <f t="shared" si="14"/>
        <v>195</v>
      </c>
      <c r="S101">
        <f t="shared" si="15"/>
        <v>0</v>
      </c>
      <c r="T101">
        <f t="shared" si="16"/>
        <v>0</v>
      </c>
      <c r="U101">
        <f t="shared" si="17"/>
        <v>0</v>
      </c>
      <c r="V101">
        <f t="shared" si="18"/>
        <v>0</v>
      </c>
      <c r="W101">
        <f t="shared" si="19"/>
        <v>0</v>
      </c>
      <c r="X101">
        <f t="shared" si="20"/>
        <v>0</v>
      </c>
      <c r="Y101">
        <f t="shared" si="21"/>
        <v>0</v>
      </c>
      <c r="Z101">
        <f t="shared" si="22"/>
        <v>10</v>
      </c>
    </row>
    <row r="102" spans="1:26">
      <c r="A102" t="s">
        <v>367</v>
      </c>
      <c r="B102" t="s">
        <v>60</v>
      </c>
      <c r="C102" t="s">
        <v>388</v>
      </c>
      <c r="D102">
        <v>10</v>
      </c>
      <c r="E102" t="s">
        <v>199</v>
      </c>
      <c r="F102" t="s">
        <v>36</v>
      </c>
      <c r="G102">
        <v>8</v>
      </c>
      <c r="H102" t="s">
        <v>389</v>
      </c>
      <c r="I102" t="s">
        <v>77</v>
      </c>
      <c r="J102">
        <v>14</v>
      </c>
      <c r="K102" t="s">
        <v>390</v>
      </c>
      <c r="L102" t="s">
        <v>98</v>
      </c>
      <c r="M102">
        <v>0</v>
      </c>
      <c r="N102">
        <v>1</v>
      </c>
      <c r="O102">
        <v>1</v>
      </c>
      <c r="P102">
        <v>59.5</v>
      </c>
      <c r="Q102">
        <v>486.5</v>
      </c>
      <c r="R102">
        <f t="shared" si="14"/>
        <v>0</v>
      </c>
      <c r="S102">
        <f t="shared" si="15"/>
        <v>0</v>
      </c>
      <c r="T102">
        <f t="shared" si="16"/>
        <v>0</v>
      </c>
      <c r="U102">
        <f t="shared" si="17"/>
        <v>0</v>
      </c>
      <c r="V102">
        <f t="shared" si="18"/>
        <v>486.5</v>
      </c>
      <c r="W102">
        <f t="shared" si="19"/>
        <v>0</v>
      </c>
      <c r="X102">
        <f t="shared" si="20"/>
        <v>486.5</v>
      </c>
      <c r="Y102">
        <f t="shared" si="21"/>
        <v>2</v>
      </c>
      <c r="Z102">
        <f t="shared" si="22"/>
        <v>10</v>
      </c>
    </row>
    <row r="103" spans="1:26">
      <c r="A103" t="s">
        <v>367</v>
      </c>
      <c r="B103" t="s">
        <v>66</v>
      </c>
      <c r="C103" t="s">
        <v>391</v>
      </c>
      <c r="D103">
        <v>2</v>
      </c>
      <c r="E103" t="s">
        <v>392</v>
      </c>
      <c r="F103" t="s">
        <v>12</v>
      </c>
      <c r="G103">
        <v>1</v>
      </c>
      <c r="H103" t="s">
        <v>270</v>
      </c>
      <c r="I103" t="s">
        <v>16</v>
      </c>
      <c r="J103">
        <v>14</v>
      </c>
      <c r="K103" t="s">
        <v>46</v>
      </c>
      <c r="L103" t="s">
        <v>22</v>
      </c>
      <c r="M103">
        <v>2</v>
      </c>
      <c r="N103">
        <v>0</v>
      </c>
      <c r="O103">
        <v>0</v>
      </c>
      <c r="P103">
        <v>49</v>
      </c>
      <c r="Q103">
        <v>157.5</v>
      </c>
      <c r="R103">
        <f t="shared" si="14"/>
        <v>157.5</v>
      </c>
      <c r="S103">
        <f t="shared" si="15"/>
        <v>0</v>
      </c>
      <c r="T103">
        <f t="shared" si="16"/>
        <v>0</v>
      </c>
      <c r="U103">
        <f t="shared" si="17"/>
        <v>157.5</v>
      </c>
      <c r="V103">
        <f t="shared" si="18"/>
        <v>0</v>
      </c>
      <c r="W103">
        <f t="shared" si="19"/>
        <v>0</v>
      </c>
      <c r="X103">
        <f t="shared" si="20"/>
        <v>0</v>
      </c>
      <c r="Y103">
        <f t="shared" si="21"/>
        <v>1</v>
      </c>
      <c r="Z103">
        <f t="shared" si="22"/>
        <v>10</v>
      </c>
    </row>
    <row r="104" spans="1:26">
      <c r="A104" t="s">
        <v>393</v>
      </c>
      <c r="B104" t="s">
        <v>9</v>
      </c>
      <c r="C104" t="s">
        <v>394</v>
      </c>
      <c r="D104">
        <v>11</v>
      </c>
      <c r="E104" t="s">
        <v>395</v>
      </c>
      <c r="F104" t="s">
        <v>90</v>
      </c>
      <c r="G104">
        <v>3</v>
      </c>
      <c r="H104" t="s">
        <v>396</v>
      </c>
      <c r="I104" t="s">
        <v>98</v>
      </c>
      <c r="J104">
        <v>12</v>
      </c>
      <c r="K104" t="s">
        <v>397</v>
      </c>
      <c r="L104" t="s">
        <v>57</v>
      </c>
      <c r="M104">
        <v>1</v>
      </c>
      <c r="N104">
        <v>0</v>
      </c>
      <c r="O104">
        <v>1</v>
      </c>
      <c r="P104">
        <v>191</v>
      </c>
      <c r="Q104">
        <v>1089</v>
      </c>
      <c r="R104">
        <f t="shared" si="14"/>
        <v>0</v>
      </c>
      <c r="S104">
        <f t="shared" si="15"/>
        <v>0</v>
      </c>
      <c r="T104">
        <f t="shared" si="16"/>
        <v>0</v>
      </c>
      <c r="U104">
        <f t="shared" si="17"/>
        <v>0</v>
      </c>
      <c r="V104">
        <f t="shared" si="18"/>
        <v>0</v>
      </c>
      <c r="W104">
        <f t="shared" si="19"/>
        <v>1089</v>
      </c>
      <c r="X104">
        <f t="shared" si="20"/>
        <v>0</v>
      </c>
      <c r="Y104">
        <f t="shared" si="21"/>
        <v>1</v>
      </c>
      <c r="Z104">
        <f t="shared" si="22"/>
        <v>10</v>
      </c>
    </row>
    <row r="105" spans="1:26">
      <c r="A105" t="s">
        <v>393</v>
      </c>
      <c r="B105" t="s">
        <v>17</v>
      </c>
      <c r="C105" t="s">
        <v>398</v>
      </c>
      <c r="D105">
        <v>2</v>
      </c>
      <c r="E105" t="s">
        <v>196</v>
      </c>
      <c r="F105" t="s">
        <v>12</v>
      </c>
      <c r="G105">
        <v>5</v>
      </c>
      <c r="H105" t="s">
        <v>81</v>
      </c>
      <c r="I105" t="s">
        <v>90</v>
      </c>
      <c r="J105">
        <v>4</v>
      </c>
      <c r="K105" t="s">
        <v>399</v>
      </c>
      <c r="L105" t="s">
        <v>98</v>
      </c>
      <c r="M105">
        <v>1</v>
      </c>
      <c r="N105">
        <v>1</v>
      </c>
      <c r="O105">
        <v>0</v>
      </c>
      <c r="P105">
        <v>29.5</v>
      </c>
      <c r="Q105">
        <v>121</v>
      </c>
      <c r="R105">
        <f t="shared" si="14"/>
        <v>121</v>
      </c>
      <c r="S105">
        <f t="shared" si="15"/>
        <v>0</v>
      </c>
      <c r="T105">
        <f t="shared" si="16"/>
        <v>0</v>
      </c>
      <c r="U105">
        <f t="shared" si="17"/>
        <v>0</v>
      </c>
      <c r="V105">
        <f t="shared" si="18"/>
        <v>0</v>
      </c>
      <c r="W105">
        <f t="shared" si="19"/>
        <v>0</v>
      </c>
      <c r="X105">
        <f t="shared" si="20"/>
        <v>0</v>
      </c>
      <c r="Y105">
        <f t="shared" si="21"/>
        <v>0</v>
      </c>
      <c r="Z105">
        <f t="shared" si="22"/>
        <v>10</v>
      </c>
    </row>
    <row r="106" spans="1:26">
      <c r="A106" t="s">
        <v>393</v>
      </c>
      <c r="B106" t="s">
        <v>23</v>
      </c>
      <c r="C106" t="s">
        <v>400</v>
      </c>
      <c r="D106">
        <v>9</v>
      </c>
      <c r="E106" t="s">
        <v>88</v>
      </c>
      <c r="F106" t="s">
        <v>57</v>
      </c>
      <c r="G106">
        <v>2</v>
      </c>
      <c r="H106" t="s">
        <v>76</v>
      </c>
      <c r="I106" t="s">
        <v>77</v>
      </c>
      <c r="J106">
        <v>5</v>
      </c>
      <c r="K106" t="s">
        <v>159</v>
      </c>
      <c r="L106" t="s">
        <v>42</v>
      </c>
      <c r="M106">
        <v>1</v>
      </c>
      <c r="N106">
        <v>1</v>
      </c>
      <c r="O106">
        <v>0</v>
      </c>
      <c r="P106">
        <v>25</v>
      </c>
      <c r="Q106">
        <v>78.5</v>
      </c>
      <c r="R106">
        <f t="shared" si="14"/>
        <v>0</v>
      </c>
      <c r="S106">
        <f t="shared" si="15"/>
        <v>0</v>
      </c>
      <c r="T106">
        <f t="shared" si="16"/>
        <v>78.5</v>
      </c>
      <c r="U106">
        <f t="shared" si="17"/>
        <v>0</v>
      </c>
      <c r="V106">
        <f t="shared" si="18"/>
        <v>78.5</v>
      </c>
      <c r="W106">
        <f t="shared" si="19"/>
        <v>0</v>
      </c>
      <c r="X106">
        <f t="shared" si="20"/>
        <v>0</v>
      </c>
      <c r="Y106">
        <f t="shared" si="21"/>
        <v>2</v>
      </c>
      <c r="Z106">
        <f t="shared" si="22"/>
        <v>10</v>
      </c>
    </row>
    <row r="107" spans="1:26">
      <c r="A107" t="s">
        <v>393</v>
      </c>
      <c r="B107" t="s">
        <v>31</v>
      </c>
      <c r="C107" t="s">
        <v>398</v>
      </c>
      <c r="D107">
        <v>12</v>
      </c>
      <c r="E107" t="s">
        <v>401</v>
      </c>
      <c r="F107" t="s">
        <v>98</v>
      </c>
      <c r="G107">
        <v>5</v>
      </c>
      <c r="H107" t="s">
        <v>237</v>
      </c>
      <c r="I107" t="s">
        <v>22</v>
      </c>
      <c r="J107">
        <v>8</v>
      </c>
      <c r="K107" t="s">
        <v>29</v>
      </c>
      <c r="L107" t="s">
        <v>30</v>
      </c>
      <c r="M107">
        <v>0</v>
      </c>
      <c r="N107">
        <v>1</v>
      </c>
      <c r="O107">
        <v>1</v>
      </c>
      <c r="P107">
        <v>185.5</v>
      </c>
      <c r="Q107">
        <v>237.5</v>
      </c>
      <c r="R107">
        <f t="shared" si="14"/>
        <v>0</v>
      </c>
      <c r="S107">
        <f t="shared" si="15"/>
        <v>237.5</v>
      </c>
      <c r="T107">
        <f t="shared" si="16"/>
        <v>0</v>
      </c>
      <c r="U107">
        <f t="shared" si="17"/>
        <v>0</v>
      </c>
      <c r="V107">
        <f t="shared" si="18"/>
        <v>0</v>
      </c>
      <c r="W107">
        <f t="shared" si="19"/>
        <v>237.5</v>
      </c>
      <c r="X107">
        <f t="shared" si="20"/>
        <v>0</v>
      </c>
      <c r="Y107">
        <f t="shared" si="21"/>
        <v>1</v>
      </c>
      <c r="Z107">
        <f t="shared" si="22"/>
        <v>10</v>
      </c>
    </row>
    <row r="108" spans="1:26">
      <c r="A108" t="s">
        <v>393</v>
      </c>
      <c r="B108" t="s">
        <v>37</v>
      </c>
      <c r="C108" t="s">
        <v>394</v>
      </c>
      <c r="D108">
        <v>2</v>
      </c>
      <c r="E108" t="s">
        <v>402</v>
      </c>
      <c r="F108" t="s">
        <v>12</v>
      </c>
      <c r="G108">
        <v>7</v>
      </c>
      <c r="H108" t="s">
        <v>403</v>
      </c>
      <c r="I108" t="s">
        <v>86</v>
      </c>
      <c r="J108">
        <v>11</v>
      </c>
      <c r="K108" t="s">
        <v>404</v>
      </c>
      <c r="L108" t="s">
        <v>63</v>
      </c>
      <c r="M108">
        <v>1</v>
      </c>
      <c r="N108">
        <v>1</v>
      </c>
      <c r="O108">
        <v>0</v>
      </c>
      <c r="P108">
        <v>51.5</v>
      </c>
      <c r="Q108">
        <v>304.5</v>
      </c>
      <c r="R108">
        <f t="shared" si="14"/>
        <v>304.5</v>
      </c>
      <c r="S108">
        <f t="shared" si="15"/>
        <v>0</v>
      </c>
      <c r="T108">
        <f t="shared" si="16"/>
        <v>0</v>
      </c>
      <c r="U108">
        <f t="shared" si="17"/>
        <v>0</v>
      </c>
      <c r="V108">
        <f t="shared" si="18"/>
        <v>0</v>
      </c>
      <c r="W108">
        <f t="shared" si="19"/>
        <v>0</v>
      </c>
      <c r="X108">
        <f t="shared" si="20"/>
        <v>0</v>
      </c>
      <c r="Y108">
        <f t="shared" si="21"/>
        <v>0</v>
      </c>
      <c r="Z108">
        <f t="shared" si="22"/>
        <v>10</v>
      </c>
    </row>
    <row r="109" spans="1:26">
      <c r="A109" t="s">
        <v>393</v>
      </c>
      <c r="B109" t="s">
        <v>43</v>
      </c>
      <c r="C109" t="s">
        <v>405</v>
      </c>
      <c r="D109">
        <v>6</v>
      </c>
      <c r="E109" t="s">
        <v>241</v>
      </c>
      <c r="F109" t="s">
        <v>98</v>
      </c>
      <c r="G109">
        <v>4</v>
      </c>
      <c r="H109" t="s">
        <v>406</v>
      </c>
      <c r="I109" t="s">
        <v>143</v>
      </c>
      <c r="J109">
        <v>12</v>
      </c>
      <c r="K109" t="s">
        <v>80</v>
      </c>
      <c r="L109" t="s">
        <v>42</v>
      </c>
      <c r="M109">
        <v>1</v>
      </c>
      <c r="N109">
        <v>1</v>
      </c>
      <c r="O109">
        <v>0</v>
      </c>
      <c r="P109">
        <v>26</v>
      </c>
      <c r="Q109">
        <v>795</v>
      </c>
      <c r="R109">
        <f t="shared" si="14"/>
        <v>0</v>
      </c>
      <c r="S109">
        <f t="shared" si="15"/>
        <v>0</v>
      </c>
      <c r="T109">
        <f t="shared" si="16"/>
        <v>0</v>
      </c>
      <c r="U109">
        <f t="shared" si="17"/>
        <v>0</v>
      </c>
      <c r="V109">
        <f t="shared" si="18"/>
        <v>0</v>
      </c>
      <c r="W109">
        <f t="shared" si="19"/>
        <v>795</v>
      </c>
      <c r="X109">
        <f t="shared" si="20"/>
        <v>0</v>
      </c>
      <c r="Y109">
        <f t="shared" si="21"/>
        <v>1</v>
      </c>
      <c r="Z109">
        <f t="shared" si="22"/>
        <v>10</v>
      </c>
    </row>
    <row r="110" spans="1:26">
      <c r="A110" t="s">
        <v>393</v>
      </c>
      <c r="B110" t="s">
        <v>48</v>
      </c>
      <c r="C110" t="s">
        <v>407</v>
      </c>
      <c r="D110">
        <v>5</v>
      </c>
      <c r="E110" t="s">
        <v>408</v>
      </c>
      <c r="F110" t="s">
        <v>36</v>
      </c>
      <c r="G110">
        <v>3</v>
      </c>
      <c r="H110" t="s">
        <v>409</v>
      </c>
      <c r="I110" t="s">
        <v>57</v>
      </c>
      <c r="J110">
        <v>10</v>
      </c>
      <c r="K110" t="s">
        <v>296</v>
      </c>
      <c r="L110" t="s">
        <v>30</v>
      </c>
      <c r="M110">
        <v>1</v>
      </c>
      <c r="N110">
        <v>1</v>
      </c>
      <c r="O110">
        <v>0</v>
      </c>
      <c r="P110">
        <v>144</v>
      </c>
      <c r="Q110">
        <v>840.5</v>
      </c>
      <c r="R110">
        <f t="shared" si="14"/>
        <v>0</v>
      </c>
      <c r="S110">
        <f t="shared" si="15"/>
        <v>0</v>
      </c>
      <c r="T110">
        <f t="shared" si="16"/>
        <v>840.5</v>
      </c>
      <c r="U110">
        <f t="shared" si="17"/>
        <v>0</v>
      </c>
      <c r="V110">
        <f t="shared" si="18"/>
        <v>0</v>
      </c>
      <c r="W110">
        <f t="shared" si="19"/>
        <v>0</v>
      </c>
      <c r="X110">
        <f t="shared" si="20"/>
        <v>840.5</v>
      </c>
      <c r="Y110">
        <f t="shared" si="21"/>
        <v>2</v>
      </c>
      <c r="Z110">
        <f t="shared" si="22"/>
        <v>10</v>
      </c>
    </row>
    <row r="111" spans="1:26">
      <c r="A111" t="s">
        <v>393</v>
      </c>
      <c r="B111" t="s">
        <v>54</v>
      </c>
      <c r="C111" t="s">
        <v>410</v>
      </c>
      <c r="D111">
        <v>9</v>
      </c>
      <c r="E111" t="s">
        <v>236</v>
      </c>
      <c r="F111" t="s">
        <v>57</v>
      </c>
      <c r="G111">
        <v>5</v>
      </c>
      <c r="H111" t="s">
        <v>240</v>
      </c>
      <c r="I111" t="s">
        <v>90</v>
      </c>
      <c r="J111">
        <v>6</v>
      </c>
      <c r="K111" t="s">
        <v>411</v>
      </c>
      <c r="L111" t="s">
        <v>42</v>
      </c>
      <c r="M111">
        <v>0</v>
      </c>
      <c r="N111">
        <v>2</v>
      </c>
      <c r="O111">
        <v>0</v>
      </c>
      <c r="P111">
        <v>40.5</v>
      </c>
      <c r="Q111">
        <v>288</v>
      </c>
      <c r="R111">
        <f t="shared" si="14"/>
        <v>0</v>
      </c>
      <c r="S111">
        <f t="shared" si="15"/>
        <v>0</v>
      </c>
      <c r="T111">
        <f t="shared" si="16"/>
        <v>288</v>
      </c>
      <c r="U111">
        <f t="shared" si="17"/>
        <v>0</v>
      </c>
      <c r="V111">
        <f t="shared" si="18"/>
        <v>0</v>
      </c>
      <c r="W111">
        <f t="shared" si="19"/>
        <v>0</v>
      </c>
      <c r="X111">
        <f t="shared" si="20"/>
        <v>0</v>
      </c>
      <c r="Y111">
        <f t="shared" si="21"/>
        <v>1</v>
      </c>
      <c r="Z111">
        <f t="shared" si="22"/>
        <v>10</v>
      </c>
    </row>
    <row r="112" spans="1:26">
      <c r="A112" t="s">
        <v>412</v>
      </c>
      <c r="B112" t="s">
        <v>9</v>
      </c>
      <c r="C112" t="s">
        <v>413</v>
      </c>
      <c r="D112">
        <v>8</v>
      </c>
      <c r="E112" t="s">
        <v>414</v>
      </c>
      <c r="F112" t="s">
        <v>14</v>
      </c>
      <c r="G112">
        <v>5</v>
      </c>
      <c r="H112" t="s">
        <v>121</v>
      </c>
      <c r="I112" t="s">
        <v>36</v>
      </c>
      <c r="J112">
        <v>2</v>
      </c>
      <c r="K112" t="s">
        <v>21</v>
      </c>
      <c r="L112" t="s">
        <v>12</v>
      </c>
      <c r="M112">
        <v>0</v>
      </c>
      <c r="N112">
        <v>2</v>
      </c>
      <c r="O112">
        <v>0</v>
      </c>
      <c r="P112">
        <v>133</v>
      </c>
      <c r="Q112">
        <v>641</v>
      </c>
      <c r="R112">
        <f t="shared" si="14"/>
        <v>0</v>
      </c>
      <c r="S112">
        <f t="shared" si="15"/>
        <v>0</v>
      </c>
      <c r="T112">
        <f t="shared" si="16"/>
        <v>0</v>
      </c>
      <c r="U112">
        <f t="shared" si="17"/>
        <v>0</v>
      </c>
      <c r="V112">
        <f t="shared" si="18"/>
        <v>0</v>
      </c>
      <c r="W112">
        <f t="shared" si="19"/>
        <v>0</v>
      </c>
      <c r="X112">
        <f t="shared" si="20"/>
        <v>641</v>
      </c>
      <c r="Y112">
        <f t="shared" si="21"/>
        <v>1</v>
      </c>
      <c r="Z112">
        <f t="shared" si="22"/>
        <v>10</v>
      </c>
    </row>
    <row r="113" spans="1:26">
      <c r="A113" t="s">
        <v>412</v>
      </c>
      <c r="B113" t="s">
        <v>17</v>
      </c>
      <c r="C113" t="s">
        <v>415</v>
      </c>
      <c r="D113">
        <v>11</v>
      </c>
      <c r="E113" t="s">
        <v>416</v>
      </c>
      <c r="F113" t="s">
        <v>90</v>
      </c>
      <c r="G113">
        <v>1</v>
      </c>
      <c r="H113" t="s">
        <v>261</v>
      </c>
      <c r="I113" t="s">
        <v>16</v>
      </c>
      <c r="J113">
        <v>12</v>
      </c>
      <c r="K113" t="s">
        <v>417</v>
      </c>
      <c r="L113" t="s">
        <v>98</v>
      </c>
      <c r="M113">
        <v>1</v>
      </c>
      <c r="N113">
        <v>0</v>
      </c>
      <c r="O113">
        <v>1</v>
      </c>
      <c r="P113">
        <v>175.5</v>
      </c>
      <c r="Q113">
        <v>678.5</v>
      </c>
      <c r="R113">
        <f t="shared" si="14"/>
        <v>0</v>
      </c>
      <c r="S113">
        <f t="shared" si="15"/>
        <v>0</v>
      </c>
      <c r="T113">
        <f t="shared" si="16"/>
        <v>0</v>
      </c>
      <c r="U113">
        <f t="shared" si="17"/>
        <v>678.5</v>
      </c>
      <c r="V113">
        <f t="shared" si="18"/>
        <v>0</v>
      </c>
      <c r="W113">
        <f t="shared" si="19"/>
        <v>0</v>
      </c>
      <c r="X113">
        <f t="shared" si="20"/>
        <v>0</v>
      </c>
      <c r="Y113">
        <f t="shared" si="21"/>
        <v>1</v>
      </c>
      <c r="Z113">
        <f t="shared" si="22"/>
        <v>10</v>
      </c>
    </row>
    <row r="114" spans="1:26">
      <c r="A114" t="s">
        <v>412</v>
      </c>
      <c r="B114" t="s">
        <v>23</v>
      </c>
      <c r="C114" t="s">
        <v>418</v>
      </c>
      <c r="D114">
        <v>2</v>
      </c>
      <c r="E114" t="s">
        <v>254</v>
      </c>
      <c r="F114" t="s">
        <v>57</v>
      </c>
      <c r="G114">
        <v>9</v>
      </c>
      <c r="H114" t="s">
        <v>257</v>
      </c>
      <c r="I114" t="s">
        <v>42</v>
      </c>
      <c r="J114">
        <v>7</v>
      </c>
      <c r="K114" t="s">
        <v>419</v>
      </c>
      <c r="L114" t="s">
        <v>22</v>
      </c>
      <c r="M114">
        <v>1</v>
      </c>
      <c r="N114">
        <v>1</v>
      </c>
      <c r="O114">
        <v>0</v>
      </c>
      <c r="P114">
        <v>28</v>
      </c>
      <c r="Q114">
        <v>143.5</v>
      </c>
      <c r="R114">
        <f t="shared" si="14"/>
        <v>0</v>
      </c>
      <c r="S114">
        <f t="shared" si="15"/>
        <v>0</v>
      </c>
      <c r="T114">
        <f t="shared" si="16"/>
        <v>143.5</v>
      </c>
      <c r="U114">
        <f t="shared" si="17"/>
        <v>0</v>
      </c>
      <c r="V114">
        <f t="shared" si="18"/>
        <v>0</v>
      </c>
      <c r="W114">
        <f t="shared" si="19"/>
        <v>0</v>
      </c>
      <c r="X114">
        <f t="shared" si="20"/>
        <v>0</v>
      </c>
      <c r="Y114">
        <f t="shared" si="21"/>
        <v>1</v>
      </c>
      <c r="Z114">
        <f t="shared" si="22"/>
        <v>10</v>
      </c>
    </row>
    <row r="115" spans="1:26">
      <c r="A115" t="s">
        <v>412</v>
      </c>
      <c r="B115" t="s">
        <v>31</v>
      </c>
      <c r="C115" t="s">
        <v>420</v>
      </c>
      <c r="D115">
        <v>3</v>
      </c>
      <c r="E115" t="s">
        <v>421</v>
      </c>
      <c r="F115" t="s">
        <v>170</v>
      </c>
      <c r="G115">
        <v>4</v>
      </c>
      <c r="H115" t="s">
        <v>321</v>
      </c>
      <c r="I115" t="s">
        <v>26</v>
      </c>
      <c r="J115">
        <v>2</v>
      </c>
      <c r="K115" t="s">
        <v>422</v>
      </c>
      <c r="L115" t="s">
        <v>77</v>
      </c>
      <c r="M115">
        <v>2</v>
      </c>
      <c r="N115">
        <v>0</v>
      </c>
      <c r="O115">
        <v>0</v>
      </c>
      <c r="P115">
        <v>108</v>
      </c>
      <c r="Q115">
        <v>774</v>
      </c>
      <c r="R115">
        <f t="shared" si="14"/>
        <v>0</v>
      </c>
      <c r="S115">
        <f t="shared" si="15"/>
        <v>0</v>
      </c>
      <c r="T115">
        <f t="shared" si="16"/>
        <v>0</v>
      </c>
      <c r="U115">
        <f t="shared" si="17"/>
        <v>0</v>
      </c>
      <c r="V115">
        <f t="shared" si="18"/>
        <v>0</v>
      </c>
      <c r="W115">
        <f t="shared" si="19"/>
        <v>0</v>
      </c>
      <c r="X115">
        <f t="shared" si="20"/>
        <v>0</v>
      </c>
      <c r="Y115">
        <f t="shared" si="21"/>
        <v>0</v>
      </c>
      <c r="Z115">
        <f t="shared" si="22"/>
        <v>10</v>
      </c>
    </row>
    <row r="116" spans="1:26">
      <c r="A116" t="s">
        <v>412</v>
      </c>
      <c r="B116" t="s">
        <v>37</v>
      </c>
      <c r="C116" t="s">
        <v>423</v>
      </c>
      <c r="D116">
        <v>12</v>
      </c>
      <c r="E116" t="s">
        <v>424</v>
      </c>
      <c r="F116" t="s">
        <v>12</v>
      </c>
      <c r="G116">
        <v>6</v>
      </c>
      <c r="H116" t="s">
        <v>203</v>
      </c>
      <c r="I116" t="s">
        <v>77</v>
      </c>
      <c r="J116">
        <v>1</v>
      </c>
      <c r="K116" t="s">
        <v>425</v>
      </c>
      <c r="L116" t="s">
        <v>344</v>
      </c>
      <c r="M116">
        <v>0</v>
      </c>
      <c r="N116">
        <v>1</v>
      </c>
      <c r="O116">
        <v>1</v>
      </c>
      <c r="P116">
        <v>61.5</v>
      </c>
      <c r="Q116">
        <v>142</v>
      </c>
      <c r="R116">
        <f t="shared" si="14"/>
        <v>142</v>
      </c>
      <c r="S116">
        <f t="shared" si="15"/>
        <v>0</v>
      </c>
      <c r="T116">
        <f t="shared" si="16"/>
        <v>0</v>
      </c>
      <c r="U116">
        <f t="shared" si="17"/>
        <v>0</v>
      </c>
      <c r="V116">
        <f t="shared" si="18"/>
        <v>142</v>
      </c>
      <c r="W116">
        <f t="shared" si="19"/>
        <v>0</v>
      </c>
      <c r="X116">
        <f t="shared" si="20"/>
        <v>0</v>
      </c>
      <c r="Y116">
        <f t="shared" si="21"/>
        <v>1</v>
      </c>
      <c r="Z116">
        <f t="shared" si="22"/>
        <v>10</v>
      </c>
    </row>
    <row r="117" spans="1:26">
      <c r="A117" t="s">
        <v>412</v>
      </c>
      <c r="B117" t="s">
        <v>43</v>
      </c>
      <c r="C117" t="s">
        <v>426</v>
      </c>
      <c r="D117">
        <v>1</v>
      </c>
      <c r="E117" t="s">
        <v>427</v>
      </c>
      <c r="F117" t="s">
        <v>16</v>
      </c>
      <c r="G117">
        <v>2</v>
      </c>
      <c r="H117" t="s">
        <v>428</v>
      </c>
      <c r="I117" t="s">
        <v>90</v>
      </c>
      <c r="J117">
        <v>3</v>
      </c>
      <c r="K117" t="s">
        <v>429</v>
      </c>
      <c r="L117" t="s">
        <v>42</v>
      </c>
      <c r="M117">
        <v>2</v>
      </c>
      <c r="N117">
        <v>0</v>
      </c>
      <c r="O117">
        <v>0</v>
      </c>
      <c r="P117">
        <v>86.5</v>
      </c>
      <c r="Q117">
        <v>753.5</v>
      </c>
      <c r="R117">
        <f t="shared" si="14"/>
        <v>0</v>
      </c>
      <c r="S117">
        <f t="shared" si="15"/>
        <v>0</v>
      </c>
      <c r="T117">
        <f t="shared" si="16"/>
        <v>0</v>
      </c>
      <c r="U117">
        <f t="shared" si="17"/>
        <v>753.5</v>
      </c>
      <c r="V117">
        <f t="shared" si="18"/>
        <v>0</v>
      </c>
      <c r="W117">
        <f t="shared" si="19"/>
        <v>0</v>
      </c>
      <c r="X117">
        <f t="shared" si="20"/>
        <v>0</v>
      </c>
      <c r="Y117">
        <f t="shared" si="21"/>
        <v>1</v>
      </c>
      <c r="Z117">
        <f t="shared" si="22"/>
        <v>10</v>
      </c>
    </row>
    <row r="118" spans="1:26">
      <c r="A118" t="s">
        <v>412</v>
      </c>
      <c r="B118" t="s">
        <v>48</v>
      </c>
      <c r="C118" t="s">
        <v>430</v>
      </c>
      <c r="D118">
        <v>8</v>
      </c>
      <c r="E118" t="s">
        <v>156</v>
      </c>
      <c r="F118" t="s">
        <v>90</v>
      </c>
      <c r="G118">
        <v>5</v>
      </c>
      <c r="H118" t="s">
        <v>431</v>
      </c>
      <c r="I118" t="s">
        <v>63</v>
      </c>
      <c r="J118">
        <v>3</v>
      </c>
      <c r="K118" t="s">
        <v>275</v>
      </c>
      <c r="L118" t="s">
        <v>26</v>
      </c>
      <c r="M118">
        <v>0</v>
      </c>
      <c r="N118">
        <v>2</v>
      </c>
      <c r="O118">
        <v>0</v>
      </c>
      <c r="P118">
        <v>39</v>
      </c>
      <c r="Q118">
        <v>247</v>
      </c>
      <c r="R118">
        <f t="shared" si="14"/>
        <v>0</v>
      </c>
      <c r="S118">
        <f t="shared" si="15"/>
        <v>0</v>
      </c>
      <c r="T118">
        <f t="shared" si="16"/>
        <v>0</v>
      </c>
      <c r="U118">
        <f t="shared" si="17"/>
        <v>0</v>
      </c>
      <c r="V118">
        <f t="shared" si="18"/>
        <v>0</v>
      </c>
      <c r="W118">
        <f t="shared" si="19"/>
        <v>0</v>
      </c>
      <c r="X118">
        <f t="shared" si="20"/>
        <v>0</v>
      </c>
      <c r="Y118">
        <f t="shared" si="21"/>
        <v>0</v>
      </c>
      <c r="Z118">
        <f t="shared" si="22"/>
        <v>10</v>
      </c>
    </row>
    <row r="119" spans="1:26">
      <c r="A119" t="s">
        <v>412</v>
      </c>
      <c r="B119" t="s">
        <v>54</v>
      </c>
      <c r="C119" t="s">
        <v>432</v>
      </c>
      <c r="D119">
        <v>1</v>
      </c>
      <c r="E119" t="s">
        <v>433</v>
      </c>
      <c r="F119" t="s">
        <v>90</v>
      </c>
      <c r="G119">
        <v>8</v>
      </c>
      <c r="H119" t="s">
        <v>33</v>
      </c>
      <c r="I119" t="s">
        <v>12</v>
      </c>
      <c r="J119">
        <v>2</v>
      </c>
      <c r="K119" t="s">
        <v>269</v>
      </c>
      <c r="L119" t="s">
        <v>170</v>
      </c>
      <c r="M119">
        <v>1</v>
      </c>
      <c r="N119">
        <v>1</v>
      </c>
      <c r="O119">
        <v>0</v>
      </c>
      <c r="P119">
        <v>92.5</v>
      </c>
      <c r="Q119">
        <v>90.5</v>
      </c>
      <c r="R119">
        <f t="shared" si="14"/>
        <v>90.5</v>
      </c>
      <c r="S119">
        <f t="shared" si="15"/>
        <v>0</v>
      </c>
      <c r="T119">
        <f t="shared" si="16"/>
        <v>0</v>
      </c>
      <c r="U119">
        <f t="shared" si="17"/>
        <v>0</v>
      </c>
      <c r="V119">
        <f t="shared" si="18"/>
        <v>0</v>
      </c>
      <c r="W119">
        <f t="shared" si="19"/>
        <v>0</v>
      </c>
      <c r="X119">
        <f t="shared" si="20"/>
        <v>0</v>
      </c>
      <c r="Y119">
        <f t="shared" si="21"/>
        <v>0</v>
      </c>
      <c r="Z119">
        <f t="shared" si="22"/>
        <v>10</v>
      </c>
    </row>
    <row r="120" spans="1:26">
      <c r="A120" t="s">
        <v>412</v>
      </c>
      <c r="B120" t="s">
        <v>60</v>
      </c>
      <c r="C120" t="s">
        <v>434</v>
      </c>
      <c r="D120">
        <v>2</v>
      </c>
      <c r="E120" t="s">
        <v>435</v>
      </c>
      <c r="F120" t="s">
        <v>36</v>
      </c>
      <c r="G120">
        <v>14</v>
      </c>
      <c r="H120" t="s">
        <v>436</v>
      </c>
      <c r="I120" t="s">
        <v>22</v>
      </c>
      <c r="J120">
        <v>8</v>
      </c>
      <c r="K120" t="s">
        <v>253</v>
      </c>
      <c r="L120" t="s">
        <v>90</v>
      </c>
      <c r="M120">
        <v>1</v>
      </c>
      <c r="N120">
        <v>0</v>
      </c>
      <c r="O120">
        <v>1</v>
      </c>
      <c r="P120">
        <v>759</v>
      </c>
      <c r="Q120">
        <v>3299.5</v>
      </c>
      <c r="R120">
        <f t="shared" si="14"/>
        <v>0</v>
      </c>
      <c r="S120">
        <f t="shared" si="15"/>
        <v>3299.5</v>
      </c>
      <c r="T120">
        <f t="shared" si="16"/>
        <v>0</v>
      </c>
      <c r="U120">
        <f t="shared" si="17"/>
        <v>0</v>
      </c>
      <c r="V120">
        <f t="shared" si="18"/>
        <v>0</v>
      </c>
      <c r="W120">
        <f t="shared" si="19"/>
        <v>0</v>
      </c>
      <c r="X120">
        <f t="shared" si="20"/>
        <v>3299.5</v>
      </c>
      <c r="Y120">
        <f t="shared" si="21"/>
        <v>1</v>
      </c>
      <c r="Z120">
        <f t="shared" si="22"/>
        <v>10</v>
      </c>
    </row>
    <row r="121" spans="1:26">
      <c r="A121" t="s">
        <v>412</v>
      </c>
      <c r="B121" t="s">
        <v>66</v>
      </c>
      <c r="C121" t="s">
        <v>437</v>
      </c>
      <c r="D121">
        <v>4</v>
      </c>
      <c r="E121" t="s">
        <v>438</v>
      </c>
      <c r="F121" t="s">
        <v>167</v>
      </c>
      <c r="G121">
        <v>13</v>
      </c>
      <c r="H121" t="s">
        <v>439</v>
      </c>
      <c r="I121" t="s">
        <v>57</v>
      </c>
      <c r="J121">
        <v>5</v>
      </c>
      <c r="K121" t="s">
        <v>440</v>
      </c>
      <c r="L121" t="s">
        <v>42</v>
      </c>
      <c r="M121">
        <v>1</v>
      </c>
      <c r="N121">
        <v>0</v>
      </c>
      <c r="O121">
        <v>1</v>
      </c>
      <c r="P121">
        <v>113.5</v>
      </c>
      <c r="Q121">
        <v>183.5</v>
      </c>
      <c r="R121">
        <f t="shared" si="14"/>
        <v>0</v>
      </c>
      <c r="S121">
        <f t="shared" si="15"/>
        <v>0</v>
      </c>
      <c r="T121">
        <f t="shared" si="16"/>
        <v>183.5</v>
      </c>
      <c r="U121">
        <f t="shared" si="17"/>
        <v>0</v>
      </c>
      <c r="V121">
        <f t="shared" si="18"/>
        <v>0</v>
      </c>
      <c r="W121">
        <f t="shared" si="19"/>
        <v>0</v>
      </c>
      <c r="X121">
        <f t="shared" si="20"/>
        <v>0</v>
      </c>
      <c r="Y121">
        <f t="shared" si="21"/>
        <v>1</v>
      </c>
      <c r="Z121">
        <f t="shared" si="22"/>
        <v>10</v>
      </c>
    </row>
    <row r="122" spans="1:26">
      <c r="A122" t="s">
        <v>441</v>
      </c>
      <c r="B122" t="s">
        <v>9</v>
      </c>
      <c r="C122" t="s">
        <v>442</v>
      </c>
      <c r="D122">
        <v>6</v>
      </c>
      <c r="E122" t="s">
        <v>443</v>
      </c>
      <c r="F122" t="s">
        <v>36</v>
      </c>
      <c r="G122">
        <v>8</v>
      </c>
      <c r="H122" t="s">
        <v>444</v>
      </c>
      <c r="I122" t="s">
        <v>26</v>
      </c>
      <c r="J122">
        <v>5</v>
      </c>
      <c r="K122" t="s">
        <v>445</v>
      </c>
      <c r="L122" t="s">
        <v>42</v>
      </c>
      <c r="M122">
        <v>0</v>
      </c>
      <c r="N122">
        <v>2</v>
      </c>
      <c r="O122">
        <v>0</v>
      </c>
      <c r="P122">
        <v>80.5</v>
      </c>
      <c r="Q122">
        <v>266</v>
      </c>
      <c r="R122">
        <f t="shared" si="14"/>
        <v>0</v>
      </c>
      <c r="S122">
        <f t="shared" si="15"/>
        <v>0</v>
      </c>
      <c r="T122">
        <f t="shared" si="16"/>
        <v>0</v>
      </c>
      <c r="U122">
        <f t="shared" si="17"/>
        <v>0</v>
      </c>
      <c r="V122">
        <f t="shared" si="18"/>
        <v>0</v>
      </c>
      <c r="W122">
        <f t="shared" si="19"/>
        <v>0</v>
      </c>
      <c r="X122">
        <f t="shared" si="20"/>
        <v>266</v>
      </c>
      <c r="Y122">
        <f t="shared" si="21"/>
        <v>1</v>
      </c>
      <c r="Z122">
        <f t="shared" si="22"/>
        <v>10</v>
      </c>
    </row>
    <row r="123" spans="1:26">
      <c r="A123" t="s">
        <v>441</v>
      </c>
      <c r="B123" t="s">
        <v>17</v>
      </c>
      <c r="C123" t="s">
        <v>446</v>
      </c>
      <c r="D123">
        <v>11</v>
      </c>
      <c r="E123" t="s">
        <v>447</v>
      </c>
      <c r="F123" t="s">
        <v>170</v>
      </c>
      <c r="G123">
        <v>9</v>
      </c>
      <c r="H123" t="s">
        <v>123</v>
      </c>
      <c r="I123" t="s">
        <v>98</v>
      </c>
      <c r="J123">
        <v>2</v>
      </c>
      <c r="K123" t="s">
        <v>189</v>
      </c>
      <c r="L123" t="s">
        <v>12</v>
      </c>
      <c r="M123">
        <v>0</v>
      </c>
      <c r="N123">
        <v>1</v>
      </c>
      <c r="O123">
        <v>1</v>
      </c>
      <c r="P123">
        <v>314</v>
      </c>
      <c r="Q123">
        <v>2257</v>
      </c>
      <c r="R123">
        <f t="shared" si="14"/>
        <v>0</v>
      </c>
      <c r="S123">
        <f t="shared" si="15"/>
        <v>0</v>
      </c>
      <c r="T123">
        <f t="shared" si="16"/>
        <v>0</v>
      </c>
      <c r="U123">
        <f t="shared" si="17"/>
        <v>0</v>
      </c>
      <c r="V123">
        <f t="shared" si="18"/>
        <v>0</v>
      </c>
      <c r="W123">
        <f t="shared" si="19"/>
        <v>2257</v>
      </c>
      <c r="X123">
        <f t="shared" si="20"/>
        <v>0</v>
      </c>
      <c r="Y123">
        <f t="shared" si="21"/>
        <v>1</v>
      </c>
      <c r="Z123">
        <f t="shared" si="22"/>
        <v>10</v>
      </c>
    </row>
    <row r="124" spans="1:26">
      <c r="A124" t="s">
        <v>441</v>
      </c>
      <c r="B124" t="s">
        <v>23</v>
      </c>
      <c r="C124" t="s">
        <v>442</v>
      </c>
      <c r="D124">
        <v>3</v>
      </c>
      <c r="E124" t="s">
        <v>346</v>
      </c>
      <c r="F124" t="s">
        <v>47</v>
      </c>
      <c r="G124">
        <v>7</v>
      </c>
      <c r="H124" t="s">
        <v>448</v>
      </c>
      <c r="I124" t="s">
        <v>143</v>
      </c>
      <c r="J124">
        <v>9</v>
      </c>
      <c r="K124" t="s">
        <v>449</v>
      </c>
      <c r="L124" t="s">
        <v>63</v>
      </c>
      <c r="M124">
        <v>1</v>
      </c>
      <c r="N124">
        <v>1</v>
      </c>
      <c r="O124">
        <v>0</v>
      </c>
      <c r="P124">
        <v>165</v>
      </c>
      <c r="Q124">
        <v>1335</v>
      </c>
      <c r="R124">
        <f t="shared" si="14"/>
        <v>0</v>
      </c>
      <c r="S124">
        <f t="shared" si="15"/>
        <v>0</v>
      </c>
      <c r="T124">
        <f t="shared" si="16"/>
        <v>0</v>
      </c>
      <c r="U124">
        <f t="shared" si="17"/>
        <v>0</v>
      </c>
      <c r="V124">
        <f t="shared" si="18"/>
        <v>0</v>
      </c>
      <c r="W124">
        <f t="shared" si="19"/>
        <v>0</v>
      </c>
      <c r="X124">
        <f t="shared" si="20"/>
        <v>0</v>
      </c>
      <c r="Y124">
        <f t="shared" si="21"/>
        <v>0</v>
      </c>
      <c r="Z124">
        <f t="shared" si="22"/>
        <v>10</v>
      </c>
    </row>
    <row r="125" spans="1:26">
      <c r="A125" t="s">
        <v>441</v>
      </c>
      <c r="B125" t="s">
        <v>31</v>
      </c>
      <c r="C125" t="s">
        <v>450</v>
      </c>
      <c r="D125">
        <v>1</v>
      </c>
      <c r="E125" t="s">
        <v>451</v>
      </c>
      <c r="F125" t="s">
        <v>12</v>
      </c>
      <c r="G125">
        <v>6</v>
      </c>
      <c r="H125" t="s">
        <v>452</v>
      </c>
      <c r="I125" t="s">
        <v>77</v>
      </c>
      <c r="J125">
        <v>7</v>
      </c>
      <c r="K125" t="s">
        <v>453</v>
      </c>
      <c r="L125" t="s">
        <v>57</v>
      </c>
      <c r="M125">
        <v>1</v>
      </c>
      <c r="N125">
        <v>1</v>
      </c>
      <c r="O125">
        <v>0</v>
      </c>
      <c r="P125">
        <v>62.5</v>
      </c>
      <c r="Q125">
        <v>97.5</v>
      </c>
      <c r="R125">
        <f t="shared" si="14"/>
        <v>97.5</v>
      </c>
      <c r="S125">
        <f t="shared" si="15"/>
        <v>0</v>
      </c>
      <c r="T125">
        <f t="shared" si="16"/>
        <v>0</v>
      </c>
      <c r="U125">
        <f t="shared" si="17"/>
        <v>0</v>
      </c>
      <c r="V125">
        <f t="shared" si="18"/>
        <v>97.5</v>
      </c>
      <c r="W125">
        <f t="shared" si="19"/>
        <v>0</v>
      </c>
      <c r="X125">
        <f t="shared" si="20"/>
        <v>0</v>
      </c>
      <c r="Y125">
        <f t="shared" si="21"/>
        <v>1</v>
      </c>
      <c r="Z125">
        <f t="shared" si="22"/>
        <v>10</v>
      </c>
    </row>
    <row r="126" spans="1:26">
      <c r="A126" t="s">
        <v>441</v>
      </c>
      <c r="B126" t="s">
        <v>37</v>
      </c>
      <c r="C126" t="s">
        <v>454</v>
      </c>
      <c r="D126">
        <v>3</v>
      </c>
      <c r="E126" t="s">
        <v>312</v>
      </c>
      <c r="F126" t="s">
        <v>12</v>
      </c>
      <c r="G126">
        <v>9</v>
      </c>
      <c r="H126" t="s">
        <v>455</v>
      </c>
      <c r="I126" t="s">
        <v>26</v>
      </c>
      <c r="J126">
        <v>12</v>
      </c>
      <c r="K126" t="s">
        <v>456</v>
      </c>
      <c r="L126" t="s">
        <v>16</v>
      </c>
      <c r="M126">
        <v>1</v>
      </c>
      <c r="N126">
        <v>1</v>
      </c>
      <c r="O126">
        <v>0</v>
      </c>
      <c r="P126">
        <v>32</v>
      </c>
      <c r="Q126">
        <v>134</v>
      </c>
      <c r="R126">
        <f t="shared" si="14"/>
        <v>134</v>
      </c>
      <c r="S126">
        <f t="shared" si="15"/>
        <v>0</v>
      </c>
      <c r="T126">
        <f t="shared" si="16"/>
        <v>0</v>
      </c>
      <c r="U126">
        <f t="shared" si="17"/>
        <v>0</v>
      </c>
      <c r="V126">
        <f t="shared" si="18"/>
        <v>0</v>
      </c>
      <c r="W126">
        <f t="shared" si="19"/>
        <v>0</v>
      </c>
      <c r="X126">
        <f t="shared" si="20"/>
        <v>0</v>
      </c>
      <c r="Y126">
        <f t="shared" si="21"/>
        <v>0</v>
      </c>
      <c r="Z126">
        <f t="shared" si="22"/>
        <v>10</v>
      </c>
    </row>
    <row r="127" spans="1:26">
      <c r="A127" t="s">
        <v>441</v>
      </c>
      <c r="B127" t="s">
        <v>43</v>
      </c>
      <c r="C127" t="s">
        <v>457</v>
      </c>
      <c r="D127">
        <v>2</v>
      </c>
      <c r="E127" t="s">
        <v>84</v>
      </c>
      <c r="F127" t="s">
        <v>16</v>
      </c>
      <c r="G127">
        <v>4</v>
      </c>
      <c r="H127" t="s">
        <v>458</v>
      </c>
      <c r="I127" t="s">
        <v>12</v>
      </c>
      <c r="J127">
        <v>5</v>
      </c>
      <c r="K127" t="s">
        <v>307</v>
      </c>
      <c r="L127" t="s">
        <v>57</v>
      </c>
      <c r="M127">
        <v>2</v>
      </c>
      <c r="N127">
        <v>0</v>
      </c>
      <c r="O127">
        <v>0</v>
      </c>
      <c r="P127">
        <v>28</v>
      </c>
      <c r="Q127">
        <v>63.5</v>
      </c>
      <c r="R127">
        <f t="shared" si="14"/>
        <v>63.5</v>
      </c>
      <c r="S127">
        <f t="shared" si="15"/>
        <v>0</v>
      </c>
      <c r="T127">
        <f t="shared" si="16"/>
        <v>0</v>
      </c>
      <c r="U127">
        <f t="shared" si="17"/>
        <v>63.5</v>
      </c>
      <c r="V127">
        <f t="shared" si="18"/>
        <v>0</v>
      </c>
      <c r="W127">
        <f t="shared" si="19"/>
        <v>0</v>
      </c>
      <c r="X127">
        <f t="shared" si="20"/>
        <v>0</v>
      </c>
      <c r="Y127">
        <f t="shared" si="21"/>
        <v>1</v>
      </c>
      <c r="Z127">
        <f t="shared" si="22"/>
        <v>10</v>
      </c>
    </row>
    <row r="128" spans="1:26">
      <c r="A128" t="s">
        <v>441</v>
      </c>
      <c r="B128" t="s">
        <v>48</v>
      </c>
      <c r="C128" t="s">
        <v>459</v>
      </c>
      <c r="D128">
        <v>6</v>
      </c>
      <c r="E128" t="s">
        <v>185</v>
      </c>
      <c r="F128" t="s">
        <v>12</v>
      </c>
      <c r="G128">
        <v>11</v>
      </c>
      <c r="H128" t="s">
        <v>460</v>
      </c>
      <c r="I128" t="s">
        <v>77</v>
      </c>
      <c r="J128">
        <v>10</v>
      </c>
      <c r="K128" t="s">
        <v>310</v>
      </c>
      <c r="L128" t="s">
        <v>57</v>
      </c>
      <c r="M128">
        <v>0</v>
      </c>
      <c r="N128">
        <v>1</v>
      </c>
      <c r="O128">
        <v>1</v>
      </c>
      <c r="P128">
        <v>22</v>
      </c>
      <c r="Q128">
        <v>241.5</v>
      </c>
      <c r="R128">
        <f t="shared" si="14"/>
        <v>241.5</v>
      </c>
      <c r="S128">
        <f t="shared" si="15"/>
        <v>0</v>
      </c>
      <c r="T128">
        <f t="shared" si="16"/>
        <v>0</v>
      </c>
      <c r="U128">
        <f t="shared" si="17"/>
        <v>0</v>
      </c>
      <c r="V128">
        <f t="shared" si="18"/>
        <v>241.5</v>
      </c>
      <c r="W128">
        <f t="shared" si="19"/>
        <v>0</v>
      </c>
      <c r="X128">
        <f t="shared" si="20"/>
        <v>0</v>
      </c>
      <c r="Y128">
        <f t="shared" si="21"/>
        <v>1</v>
      </c>
      <c r="Z128">
        <f t="shared" si="22"/>
        <v>10</v>
      </c>
    </row>
    <row r="129" spans="1:26">
      <c r="A129" t="s">
        <v>441</v>
      </c>
      <c r="B129" t="s">
        <v>54</v>
      </c>
      <c r="C129" t="s">
        <v>461</v>
      </c>
      <c r="D129">
        <v>2</v>
      </c>
      <c r="E129" t="s">
        <v>137</v>
      </c>
      <c r="F129" t="s">
        <v>57</v>
      </c>
      <c r="G129">
        <v>12</v>
      </c>
      <c r="H129" t="s">
        <v>462</v>
      </c>
      <c r="I129" t="s">
        <v>47</v>
      </c>
      <c r="J129">
        <v>3</v>
      </c>
      <c r="K129" t="s">
        <v>463</v>
      </c>
      <c r="L129" t="s">
        <v>14</v>
      </c>
      <c r="M129">
        <v>1</v>
      </c>
      <c r="N129">
        <v>0</v>
      </c>
      <c r="O129">
        <v>1</v>
      </c>
      <c r="P129">
        <v>23</v>
      </c>
      <c r="Q129">
        <v>155.5</v>
      </c>
      <c r="R129">
        <f t="shared" si="14"/>
        <v>0</v>
      </c>
      <c r="S129">
        <f t="shared" si="15"/>
        <v>0</v>
      </c>
      <c r="T129">
        <f t="shared" si="16"/>
        <v>155.5</v>
      </c>
      <c r="U129">
        <f t="shared" si="17"/>
        <v>0</v>
      </c>
      <c r="V129">
        <f t="shared" si="18"/>
        <v>0</v>
      </c>
      <c r="W129">
        <f t="shared" si="19"/>
        <v>0</v>
      </c>
      <c r="X129">
        <f t="shared" si="20"/>
        <v>0</v>
      </c>
      <c r="Y129">
        <f t="shared" si="21"/>
        <v>1</v>
      </c>
      <c r="Z129">
        <f t="shared" si="22"/>
        <v>10</v>
      </c>
    </row>
    <row r="130" spans="1:26">
      <c r="A130" t="s">
        <v>441</v>
      </c>
      <c r="B130" t="s">
        <v>60</v>
      </c>
      <c r="C130" t="s">
        <v>464</v>
      </c>
      <c r="D130">
        <v>1</v>
      </c>
      <c r="E130" t="s">
        <v>325</v>
      </c>
      <c r="F130" t="s">
        <v>167</v>
      </c>
      <c r="G130">
        <v>11</v>
      </c>
      <c r="H130" t="s">
        <v>465</v>
      </c>
      <c r="I130" t="s">
        <v>98</v>
      </c>
      <c r="J130">
        <v>10</v>
      </c>
      <c r="K130" t="s">
        <v>466</v>
      </c>
      <c r="L130" t="s">
        <v>16</v>
      </c>
      <c r="M130">
        <v>1</v>
      </c>
      <c r="N130">
        <v>0</v>
      </c>
      <c r="O130">
        <v>1</v>
      </c>
      <c r="P130">
        <v>40</v>
      </c>
      <c r="Q130">
        <v>257</v>
      </c>
      <c r="R130">
        <f t="shared" si="14"/>
        <v>0</v>
      </c>
      <c r="S130">
        <f t="shared" si="15"/>
        <v>0</v>
      </c>
      <c r="T130">
        <f t="shared" si="16"/>
        <v>0</v>
      </c>
      <c r="U130">
        <f t="shared" si="17"/>
        <v>0</v>
      </c>
      <c r="V130">
        <f t="shared" si="18"/>
        <v>0</v>
      </c>
      <c r="W130">
        <f t="shared" si="19"/>
        <v>257</v>
      </c>
      <c r="X130">
        <f t="shared" si="20"/>
        <v>0</v>
      </c>
      <c r="Y130">
        <f t="shared" si="21"/>
        <v>1</v>
      </c>
      <c r="Z130">
        <f t="shared" si="22"/>
        <v>10</v>
      </c>
    </row>
    <row r="131" spans="1:26">
      <c r="A131" t="s">
        <v>467</v>
      </c>
      <c r="B131" t="s">
        <v>9</v>
      </c>
      <c r="C131" t="s">
        <v>468</v>
      </c>
      <c r="D131">
        <v>5</v>
      </c>
      <c r="E131" t="s">
        <v>291</v>
      </c>
      <c r="F131" t="s">
        <v>26</v>
      </c>
      <c r="G131">
        <v>3</v>
      </c>
      <c r="H131" t="s">
        <v>224</v>
      </c>
      <c r="I131" t="s">
        <v>167</v>
      </c>
      <c r="J131">
        <v>8</v>
      </c>
      <c r="K131" t="s">
        <v>469</v>
      </c>
      <c r="L131" t="s">
        <v>36</v>
      </c>
      <c r="M131">
        <v>1</v>
      </c>
      <c r="N131">
        <v>1</v>
      </c>
      <c r="O131">
        <v>0</v>
      </c>
      <c r="P131">
        <v>36</v>
      </c>
      <c r="Q131">
        <v>224.5</v>
      </c>
      <c r="R131">
        <f t="shared" ref="R131:R194" si="23">IF(OR(F131="潘頓",I131="潘頓"),Q131, 0)</f>
        <v>0</v>
      </c>
      <c r="S131">
        <f t="shared" ref="S131:S194" si="24">IF(OR(F131="蘇兆輝",I131="蘇兆輝"),Q131, 0)</f>
        <v>0</v>
      </c>
      <c r="T131">
        <f t="shared" ref="T131:T194" si="25">IF(OR(F131="何澤堯",I131="何澤堯"),Q131, 0)</f>
        <v>0</v>
      </c>
      <c r="U131">
        <f t="shared" ref="U131:U194" si="26">IF(OR(F131="鍾易禮",I131="鍾易禮"),Q131, 0)</f>
        <v>0</v>
      </c>
      <c r="V131">
        <f t="shared" ref="V131:V194" si="27">IF(OR(F131="梁家俊",I131="梁家俊"),Q131, 0)</f>
        <v>0</v>
      </c>
      <c r="W131">
        <f t="shared" ref="W131:W194" si="28">IF(OR(F131="蔡明紹",I131="蔡明紹"),Q131, 0)</f>
        <v>0</v>
      </c>
      <c r="X131">
        <f t="shared" ref="X131:X194" si="29">IF(OR(F131="周俊樂",I131="周俊樂"),Q131, 0)</f>
        <v>0</v>
      </c>
      <c r="Y131">
        <f t="shared" ref="Y131:Y194" si="30">COUNTIF(T131:X131, "&gt;0")</f>
        <v>0</v>
      </c>
      <c r="Z131">
        <f t="shared" ref="Z131:Z194" si="31">MONTH(A131)</f>
        <v>10</v>
      </c>
    </row>
    <row r="132" spans="1:26">
      <c r="A132" t="s">
        <v>467</v>
      </c>
      <c r="B132" t="s">
        <v>17</v>
      </c>
      <c r="C132" t="s">
        <v>470</v>
      </c>
      <c r="D132">
        <v>5</v>
      </c>
      <c r="E132" t="s">
        <v>305</v>
      </c>
      <c r="F132" t="s">
        <v>12</v>
      </c>
      <c r="G132">
        <v>10</v>
      </c>
      <c r="H132" t="s">
        <v>283</v>
      </c>
      <c r="I132" t="s">
        <v>14</v>
      </c>
      <c r="J132">
        <v>7</v>
      </c>
      <c r="K132" t="s">
        <v>93</v>
      </c>
      <c r="L132" t="s">
        <v>30</v>
      </c>
      <c r="M132">
        <v>0</v>
      </c>
      <c r="N132">
        <v>1</v>
      </c>
      <c r="O132">
        <v>1</v>
      </c>
      <c r="P132">
        <v>17.5</v>
      </c>
      <c r="Q132">
        <v>133.5</v>
      </c>
      <c r="R132">
        <f t="shared" si="23"/>
        <v>133.5</v>
      </c>
      <c r="S132">
        <f t="shared" si="24"/>
        <v>0</v>
      </c>
      <c r="T132">
        <f t="shared" si="25"/>
        <v>0</v>
      </c>
      <c r="U132">
        <f t="shared" si="26"/>
        <v>0</v>
      </c>
      <c r="V132">
        <f t="shared" si="27"/>
        <v>0</v>
      </c>
      <c r="W132">
        <f t="shared" si="28"/>
        <v>0</v>
      </c>
      <c r="X132">
        <f t="shared" si="29"/>
        <v>0</v>
      </c>
      <c r="Y132">
        <f t="shared" si="30"/>
        <v>0</v>
      </c>
      <c r="Z132">
        <f t="shared" si="31"/>
        <v>10</v>
      </c>
    </row>
    <row r="133" spans="1:26">
      <c r="A133" t="s">
        <v>467</v>
      </c>
      <c r="B133" t="s">
        <v>23</v>
      </c>
      <c r="C133" t="s">
        <v>471</v>
      </c>
      <c r="D133">
        <v>5</v>
      </c>
      <c r="E133" t="s">
        <v>472</v>
      </c>
      <c r="F133" t="s">
        <v>74</v>
      </c>
      <c r="G133">
        <v>8</v>
      </c>
      <c r="H133" t="s">
        <v>473</v>
      </c>
      <c r="I133" t="s">
        <v>98</v>
      </c>
      <c r="J133">
        <v>6</v>
      </c>
      <c r="K133" t="s">
        <v>474</v>
      </c>
      <c r="L133" t="s">
        <v>36</v>
      </c>
      <c r="M133">
        <v>0</v>
      </c>
      <c r="N133">
        <v>2</v>
      </c>
      <c r="O133">
        <v>0</v>
      </c>
      <c r="P133">
        <v>124.5</v>
      </c>
      <c r="Q133">
        <v>520</v>
      </c>
      <c r="R133">
        <f t="shared" si="23"/>
        <v>0</v>
      </c>
      <c r="S133">
        <f t="shared" si="24"/>
        <v>0</v>
      </c>
      <c r="T133">
        <f t="shared" si="25"/>
        <v>0</v>
      </c>
      <c r="U133">
        <f t="shared" si="26"/>
        <v>0</v>
      </c>
      <c r="V133">
        <f t="shared" si="27"/>
        <v>0</v>
      </c>
      <c r="W133">
        <f t="shared" si="28"/>
        <v>520</v>
      </c>
      <c r="X133">
        <f t="shared" si="29"/>
        <v>0</v>
      </c>
      <c r="Y133">
        <f t="shared" si="30"/>
        <v>1</v>
      </c>
      <c r="Z133">
        <f t="shared" si="31"/>
        <v>10</v>
      </c>
    </row>
    <row r="134" spans="1:26">
      <c r="A134" t="s">
        <v>467</v>
      </c>
      <c r="B134" t="s">
        <v>31</v>
      </c>
      <c r="C134" t="s">
        <v>475</v>
      </c>
      <c r="D134">
        <v>1</v>
      </c>
      <c r="E134" t="s">
        <v>288</v>
      </c>
      <c r="F134" t="s">
        <v>77</v>
      </c>
      <c r="G134">
        <v>3</v>
      </c>
      <c r="H134" t="s">
        <v>476</v>
      </c>
      <c r="I134" t="s">
        <v>167</v>
      </c>
      <c r="J134">
        <v>5</v>
      </c>
      <c r="K134" t="s">
        <v>477</v>
      </c>
      <c r="L134" t="s">
        <v>170</v>
      </c>
      <c r="M134">
        <v>2</v>
      </c>
      <c r="N134">
        <v>0</v>
      </c>
      <c r="O134">
        <v>0</v>
      </c>
      <c r="P134">
        <v>157.5</v>
      </c>
      <c r="Q134">
        <v>1049</v>
      </c>
      <c r="R134">
        <f t="shared" si="23"/>
        <v>0</v>
      </c>
      <c r="S134">
        <f t="shared" si="24"/>
        <v>0</v>
      </c>
      <c r="T134">
        <f t="shared" si="25"/>
        <v>0</v>
      </c>
      <c r="U134">
        <f t="shared" si="26"/>
        <v>0</v>
      </c>
      <c r="V134">
        <f t="shared" si="27"/>
        <v>1049</v>
      </c>
      <c r="W134">
        <f t="shared" si="28"/>
        <v>0</v>
      </c>
      <c r="X134">
        <f t="shared" si="29"/>
        <v>0</v>
      </c>
      <c r="Y134">
        <f t="shared" si="30"/>
        <v>1</v>
      </c>
      <c r="Z134">
        <f t="shared" si="31"/>
        <v>10</v>
      </c>
    </row>
    <row r="135" spans="1:26">
      <c r="A135" t="s">
        <v>467</v>
      </c>
      <c r="B135" t="s">
        <v>37</v>
      </c>
      <c r="C135" t="s">
        <v>478</v>
      </c>
      <c r="D135">
        <v>4</v>
      </c>
      <c r="E135" t="s">
        <v>159</v>
      </c>
      <c r="F135" t="s">
        <v>14</v>
      </c>
      <c r="G135">
        <v>10</v>
      </c>
      <c r="H135" t="s">
        <v>479</v>
      </c>
      <c r="I135" t="s">
        <v>42</v>
      </c>
      <c r="J135">
        <v>9</v>
      </c>
      <c r="K135" t="s">
        <v>480</v>
      </c>
      <c r="L135" t="s">
        <v>98</v>
      </c>
      <c r="M135">
        <v>1</v>
      </c>
      <c r="N135">
        <v>0</v>
      </c>
      <c r="O135">
        <v>1</v>
      </c>
      <c r="P135">
        <v>24.5</v>
      </c>
      <c r="Q135">
        <v>206.5</v>
      </c>
      <c r="R135">
        <f t="shared" si="23"/>
        <v>0</v>
      </c>
      <c r="S135">
        <f t="shared" si="24"/>
        <v>0</v>
      </c>
      <c r="T135">
        <f t="shared" si="25"/>
        <v>0</v>
      </c>
      <c r="U135">
        <f t="shared" si="26"/>
        <v>0</v>
      </c>
      <c r="V135">
        <f t="shared" si="27"/>
        <v>0</v>
      </c>
      <c r="W135">
        <f t="shared" si="28"/>
        <v>0</v>
      </c>
      <c r="X135">
        <f t="shared" si="29"/>
        <v>0</v>
      </c>
      <c r="Y135">
        <f t="shared" si="30"/>
        <v>0</v>
      </c>
      <c r="Z135">
        <f t="shared" si="31"/>
        <v>10</v>
      </c>
    </row>
    <row r="136" spans="1:26">
      <c r="A136" t="s">
        <v>467</v>
      </c>
      <c r="B136" t="s">
        <v>43</v>
      </c>
      <c r="C136" t="s">
        <v>470</v>
      </c>
      <c r="D136">
        <v>2</v>
      </c>
      <c r="E136" t="s">
        <v>358</v>
      </c>
      <c r="F136" t="s">
        <v>57</v>
      </c>
      <c r="G136">
        <v>7</v>
      </c>
      <c r="H136" t="s">
        <v>94</v>
      </c>
      <c r="I136" t="s">
        <v>12</v>
      </c>
      <c r="J136">
        <v>3</v>
      </c>
      <c r="K136" t="s">
        <v>180</v>
      </c>
      <c r="L136" t="s">
        <v>30</v>
      </c>
      <c r="M136">
        <v>1</v>
      </c>
      <c r="N136">
        <v>1</v>
      </c>
      <c r="O136">
        <v>0</v>
      </c>
      <c r="P136">
        <v>23.5</v>
      </c>
      <c r="Q136">
        <v>66</v>
      </c>
      <c r="R136">
        <f t="shared" si="23"/>
        <v>66</v>
      </c>
      <c r="S136">
        <f t="shared" si="24"/>
        <v>0</v>
      </c>
      <c r="T136">
        <f t="shared" si="25"/>
        <v>66</v>
      </c>
      <c r="U136">
        <f t="shared" si="26"/>
        <v>0</v>
      </c>
      <c r="V136">
        <f t="shared" si="27"/>
        <v>0</v>
      </c>
      <c r="W136">
        <f t="shared" si="28"/>
        <v>0</v>
      </c>
      <c r="X136">
        <f t="shared" si="29"/>
        <v>0</v>
      </c>
      <c r="Y136">
        <f t="shared" si="30"/>
        <v>1</v>
      </c>
      <c r="Z136">
        <f t="shared" si="31"/>
        <v>10</v>
      </c>
    </row>
    <row r="137" spans="1:26">
      <c r="A137" t="s">
        <v>467</v>
      </c>
      <c r="B137" t="s">
        <v>48</v>
      </c>
      <c r="C137" t="s">
        <v>481</v>
      </c>
      <c r="D137">
        <v>9</v>
      </c>
      <c r="E137" t="s">
        <v>482</v>
      </c>
      <c r="F137" t="s">
        <v>14</v>
      </c>
      <c r="G137">
        <v>5</v>
      </c>
      <c r="H137" t="s">
        <v>244</v>
      </c>
      <c r="I137" t="s">
        <v>167</v>
      </c>
      <c r="J137">
        <v>2</v>
      </c>
      <c r="K137" t="s">
        <v>101</v>
      </c>
      <c r="L137" t="s">
        <v>57</v>
      </c>
      <c r="M137">
        <v>0</v>
      </c>
      <c r="N137">
        <v>2</v>
      </c>
      <c r="O137">
        <v>0</v>
      </c>
      <c r="P137">
        <v>62</v>
      </c>
      <c r="Q137">
        <v>384</v>
      </c>
      <c r="R137">
        <f t="shared" si="23"/>
        <v>0</v>
      </c>
      <c r="S137">
        <f t="shared" si="24"/>
        <v>0</v>
      </c>
      <c r="T137">
        <f t="shared" si="25"/>
        <v>0</v>
      </c>
      <c r="U137">
        <f t="shared" si="26"/>
        <v>0</v>
      </c>
      <c r="V137">
        <f t="shared" si="27"/>
        <v>0</v>
      </c>
      <c r="W137">
        <f t="shared" si="28"/>
        <v>0</v>
      </c>
      <c r="X137">
        <f t="shared" si="29"/>
        <v>0</v>
      </c>
      <c r="Y137">
        <f t="shared" si="30"/>
        <v>0</v>
      </c>
      <c r="Z137">
        <f t="shared" si="31"/>
        <v>10</v>
      </c>
    </row>
    <row r="138" spans="1:26">
      <c r="A138" t="s">
        <v>467</v>
      </c>
      <c r="B138" t="s">
        <v>54</v>
      </c>
      <c r="C138" t="s">
        <v>483</v>
      </c>
      <c r="D138">
        <v>4</v>
      </c>
      <c r="E138" t="s">
        <v>484</v>
      </c>
      <c r="F138" t="s">
        <v>170</v>
      </c>
      <c r="G138">
        <v>1</v>
      </c>
      <c r="H138" t="s">
        <v>485</v>
      </c>
      <c r="I138" t="s">
        <v>12</v>
      </c>
      <c r="J138">
        <v>9</v>
      </c>
      <c r="K138" t="s">
        <v>230</v>
      </c>
      <c r="L138" t="s">
        <v>57</v>
      </c>
      <c r="M138">
        <v>2</v>
      </c>
      <c r="N138">
        <v>0</v>
      </c>
      <c r="O138">
        <v>0</v>
      </c>
      <c r="P138">
        <v>266</v>
      </c>
      <c r="Q138">
        <v>573</v>
      </c>
      <c r="R138">
        <f t="shared" si="23"/>
        <v>573</v>
      </c>
      <c r="S138">
        <f t="shared" si="24"/>
        <v>0</v>
      </c>
      <c r="T138">
        <f t="shared" si="25"/>
        <v>0</v>
      </c>
      <c r="U138">
        <f t="shared" si="26"/>
        <v>0</v>
      </c>
      <c r="V138">
        <f t="shared" si="27"/>
        <v>0</v>
      </c>
      <c r="W138">
        <f t="shared" si="28"/>
        <v>0</v>
      </c>
      <c r="X138">
        <f t="shared" si="29"/>
        <v>0</v>
      </c>
      <c r="Y138">
        <f t="shared" si="30"/>
        <v>0</v>
      </c>
      <c r="Z138">
        <f t="shared" si="31"/>
        <v>10</v>
      </c>
    </row>
    <row r="139" spans="1:26">
      <c r="A139" t="s">
        <v>467</v>
      </c>
      <c r="B139" t="s">
        <v>60</v>
      </c>
      <c r="C139" t="s">
        <v>486</v>
      </c>
      <c r="D139">
        <v>9</v>
      </c>
      <c r="E139" t="s">
        <v>487</v>
      </c>
      <c r="F139" t="s">
        <v>98</v>
      </c>
      <c r="G139">
        <v>11</v>
      </c>
      <c r="H139" t="s">
        <v>488</v>
      </c>
      <c r="I139" t="s">
        <v>14</v>
      </c>
      <c r="J139">
        <v>12</v>
      </c>
      <c r="K139" t="s">
        <v>279</v>
      </c>
      <c r="L139" t="s">
        <v>90</v>
      </c>
      <c r="M139">
        <v>0</v>
      </c>
      <c r="N139">
        <v>1</v>
      </c>
      <c r="O139">
        <v>1</v>
      </c>
      <c r="P139">
        <v>30.5</v>
      </c>
      <c r="Q139">
        <v>217.5</v>
      </c>
      <c r="R139">
        <f t="shared" si="23"/>
        <v>0</v>
      </c>
      <c r="S139">
        <f t="shared" si="24"/>
        <v>0</v>
      </c>
      <c r="T139">
        <f t="shared" si="25"/>
        <v>0</v>
      </c>
      <c r="U139">
        <f t="shared" si="26"/>
        <v>0</v>
      </c>
      <c r="V139">
        <f t="shared" si="27"/>
        <v>0</v>
      </c>
      <c r="W139">
        <f t="shared" si="28"/>
        <v>217.5</v>
      </c>
      <c r="X139">
        <f t="shared" si="29"/>
        <v>0</v>
      </c>
      <c r="Y139">
        <f t="shared" si="30"/>
        <v>1</v>
      </c>
      <c r="Z139">
        <f t="shared" si="31"/>
        <v>10</v>
      </c>
    </row>
    <row r="140" spans="1:26">
      <c r="A140" t="s">
        <v>467</v>
      </c>
      <c r="B140" t="s">
        <v>66</v>
      </c>
      <c r="C140" t="s">
        <v>489</v>
      </c>
      <c r="D140">
        <v>2</v>
      </c>
      <c r="E140" t="s">
        <v>175</v>
      </c>
      <c r="F140" t="s">
        <v>98</v>
      </c>
      <c r="G140">
        <v>3</v>
      </c>
      <c r="H140" t="s">
        <v>490</v>
      </c>
      <c r="I140" t="s">
        <v>36</v>
      </c>
      <c r="J140">
        <v>6</v>
      </c>
      <c r="K140" t="s">
        <v>79</v>
      </c>
      <c r="L140" t="s">
        <v>74</v>
      </c>
      <c r="M140">
        <v>2</v>
      </c>
      <c r="N140">
        <v>0</v>
      </c>
      <c r="O140">
        <v>0</v>
      </c>
      <c r="P140">
        <v>31</v>
      </c>
      <c r="Q140">
        <v>1138</v>
      </c>
      <c r="R140">
        <f t="shared" si="23"/>
        <v>0</v>
      </c>
      <c r="S140">
        <f t="shared" si="24"/>
        <v>0</v>
      </c>
      <c r="T140">
        <f t="shared" si="25"/>
        <v>0</v>
      </c>
      <c r="U140">
        <f t="shared" si="26"/>
        <v>0</v>
      </c>
      <c r="V140">
        <f t="shared" si="27"/>
        <v>0</v>
      </c>
      <c r="W140">
        <f t="shared" si="28"/>
        <v>1138</v>
      </c>
      <c r="X140">
        <f t="shared" si="29"/>
        <v>1138</v>
      </c>
      <c r="Y140">
        <f t="shared" si="30"/>
        <v>2</v>
      </c>
      <c r="Z140">
        <f t="shared" si="31"/>
        <v>10</v>
      </c>
    </row>
    <row r="141" spans="1:26">
      <c r="A141" t="s">
        <v>491</v>
      </c>
      <c r="B141" t="s">
        <v>9</v>
      </c>
      <c r="C141" t="s">
        <v>492</v>
      </c>
      <c r="D141">
        <v>3</v>
      </c>
      <c r="E141" t="s">
        <v>493</v>
      </c>
      <c r="F141" t="s">
        <v>12</v>
      </c>
      <c r="G141">
        <v>7</v>
      </c>
      <c r="H141" t="s">
        <v>494</v>
      </c>
      <c r="I141" t="s">
        <v>98</v>
      </c>
      <c r="J141">
        <v>12</v>
      </c>
      <c r="K141" t="s">
        <v>495</v>
      </c>
      <c r="L141" t="s">
        <v>26</v>
      </c>
      <c r="M141">
        <v>1</v>
      </c>
      <c r="N141">
        <v>1</v>
      </c>
      <c r="O141">
        <v>0</v>
      </c>
      <c r="P141">
        <v>24</v>
      </c>
      <c r="Q141">
        <v>144.5</v>
      </c>
      <c r="R141">
        <f t="shared" si="23"/>
        <v>144.5</v>
      </c>
      <c r="S141">
        <f t="shared" si="24"/>
        <v>0</v>
      </c>
      <c r="T141">
        <f t="shared" si="25"/>
        <v>0</v>
      </c>
      <c r="U141">
        <f t="shared" si="26"/>
        <v>0</v>
      </c>
      <c r="V141">
        <f t="shared" si="27"/>
        <v>0</v>
      </c>
      <c r="W141">
        <f t="shared" si="28"/>
        <v>144.5</v>
      </c>
      <c r="X141">
        <f t="shared" si="29"/>
        <v>0</v>
      </c>
      <c r="Y141">
        <f t="shared" si="30"/>
        <v>1</v>
      </c>
      <c r="Z141">
        <f t="shared" si="31"/>
        <v>11</v>
      </c>
    </row>
    <row r="142" spans="1:26">
      <c r="A142" t="s">
        <v>491</v>
      </c>
      <c r="B142" t="s">
        <v>17</v>
      </c>
      <c r="C142" t="s">
        <v>496</v>
      </c>
      <c r="D142">
        <v>8</v>
      </c>
      <c r="E142" t="s">
        <v>45</v>
      </c>
      <c r="F142" t="s">
        <v>22</v>
      </c>
      <c r="G142">
        <v>11</v>
      </c>
      <c r="H142" t="s">
        <v>322</v>
      </c>
      <c r="I142" t="s">
        <v>167</v>
      </c>
      <c r="J142">
        <v>12</v>
      </c>
      <c r="K142" t="s">
        <v>497</v>
      </c>
      <c r="L142" t="s">
        <v>74</v>
      </c>
      <c r="M142">
        <v>0</v>
      </c>
      <c r="N142">
        <v>1</v>
      </c>
      <c r="O142">
        <v>1</v>
      </c>
      <c r="P142">
        <v>38</v>
      </c>
      <c r="Q142">
        <v>218.5</v>
      </c>
      <c r="R142">
        <f t="shared" si="23"/>
        <v>0</v>
      </c>
      <c r="S142">
        <f t="shared" si="24"/>
        <v>218.5</v>
      </c>
      <c r="T142">
        <f t="shared" si="25"/>
        <v>0</v>
      </c>
      <c r="U142">
        <f t="shared" si="26"/>
        <v>0</v>
      </c>
      <c r="V142">
        <f t="shared" si="27"/>
        <v>0</v>
      </c>
      <c r="W142">
        <f t="shared" si="28"/>
        <v>0</v>
      </c>
      <c r="X142">
        <f t="shared" si="29"/>
        <v>0</v>
      </c>
      <c r="Y142">
        <f t="shared" si="30"/>
        <v>0</v>
      </c>
      <c r="Z142">
        <f t="shared" si="31"/>
        <v>11</v>
      </c>
    </row>
    <row r="143" spans="1:26">
      <c r="A143" t="s">
        <v>491</v>
      </c>
      <c r="B143" t="s">
        <v>23</v>
      </c>
      <c r="C143" t="s">
        <v>498</v>
      </c>
      <c r="D143">
        <v>9</v>
      </c>
      <c r="E143" t="s">
        <v>251</v>
      </c>
      <c r="F143" t="s">
        <v>98</v>
      </c>
      <c r="G143">
        <v>5</v>
      </c>
      <c r="H143" t="s">
        <v>499</v>
      </c>
      <c r="I143" t="s">
        <v>12</v>
      </c>
      <c r="J143">
        <v>10</v>
      </c>
      <c r="K143" t="s">
        <v>500</v>
      </c>
      <c r="L143" t="s">
        <v>57</v>
      </c>
      <c r="M143">
        <v>0</v>
      </c>
      <c r="N143">
        <v>2</v>
      </c>
      <c r="O143">
        <v>0</v>
      </c>
      <c r="P143">
        <v>200</v>
      </c>
      <c r="Q143">
        <v>339.5</v>
      </c>
      <c r="R143">
        <f t="shared" si="23"/>
        <v>339.5</v>
      </c>
      <c r="S143">
        <f t="shared" si="24"/>
        <v>0</v>
      </c>
      <c r="T143">
        <f t="shared" si="25"/>
        <v>0</v>
      </c>
      <c r="U143">
        <f t="shared" si="26"/>
        <v>0</v>
      </c>
      <c r="V143">
        <f t="shared" si="27"/>
        <v>0</v>
      </c>
      <c r="W143">
        <f t="shared" si="28"/>
        <v>339.5</v>
      </c>
      <c r="X143">
        <f t="shared" si="29"/>
        <v>0</v>
      </c>
      <c r="Y143">
        <f t="shared" si="30"/>
        <v>1</v>
      </c>
      <c r="Z143">
        <f t="shared" si="31"/>
        <v>11</v>
      </c>
    </row>
    <row r="144" spans="1:26">
      <c r="A144" t="s">
        <v>491</v>
      </c>
      <c r="B144" t="s">
        <v>31</v>
      </c>
      <c r="C144" t="s">
        <v>501</v>
      </c>
      <c r="D144">
        <v>12</v>
      </c>
      <c r="E144" t="s">
        <v>502</v>
      </c>
      <c r="F144" t="s">
        <v>16</v>
      </c>
      <c r="G144">
        <v>6</v>
      </c>
      <c r="H144" t="s">
        <v>503</v>
      </c>
      <c r="I144" t="s">
        <v>143</v>
      </c>
      <c r="J144">
        <v>7</v>
      </c>
      <c r="K144" t="s">
        <v>504</v>
      </c>
      <c r="L144" t="s">
        <v>74</v>
      </c>
      <c r="M144">
        <v>0</v>
      </c>
      <c r="N144">
        <v>1</v>
      </c>
      <c r="O144">
        <v>1</v>
      </c>
      <c r="P144">
        <v>166.5</v>
      </c>
      <c r="Q144">
        <v>1310</v>
      </c>
      <c r="R144">
        <f t="shared" si="23"/>
        <v>0</v>
      </c>
      <c r="S144">
        <f t="shared" si="24"/>
        <v>0</v>
      </c>
      <c r="T144">
        <f t="shared" si="25"/>
        <v>0</v>
      </c>
      <c r="U144">
        <f t="shared" si="26"/>
        <v>1310</v>
      </c>
      <c r="V144">
        <f t="shared" si="27"/>
        <v>0</v>
      </c>
      <c r="W144">
        <f t="shared" si="28"/>
        <v>0</v>
      </c>
      <c r="X144">
        <f t="shared" si="29"/>
        <v>0</v>
      </c>
      <c r="Y144">
        <f t="shared" si="30"/>
        <v>1</v>
      </c>
      <c r="Z144">
        <f t="shared" si="31"/>
        <v>11</v>
      </c>
    </row>
    <row r="145" spans="1:26">
      <c r="A145" t="s">
        <v>491</v>
      </c>
      <c r="B145" t="s">
        <v>37</v>
      </c>
      <c r="C145" t="s">
        <v>505</v>
      </c>
      <c r="D145">
        <v>10</v>
      </c>
      <c r="E145" t="s">
        <v>389</v>
      </c>
      <c r="F145" t="s">
        <v>77</v>
      </c>
      <c r="G145">
        <v>8</v>
      </c>
      <c r="H145" t="s">
        <v>336</v>
      </c>
      <c r="I145" t="s">
        <v>57</v>
      </c>
      <c r="J145">
        <v>1</v>
      </c>
      <c r="K145" t="s">
        <v>139</v>
      </c>
      <c r="L145" t="s">
        <v>30</v>
      </c>
      <c r="M145">
        <v>0</v>
      </c>
      <c r="N145">
        <v>1</v>
      </c>
      <c r="O145">
        <v>1</v>
      </c>
      <c r="P145">
        <v>27.5</v>
      </c>
      <c r="Q145">
        <v>207.5</v>
      </c>
      <c r="R145">
        <f t="shared" si="23"/>
        <v>0</v>
      </c>
      <c r="S145">
        <f t="shared" si="24"/>
        <v>0</v>
      </c>
      <c r="T145">
        <f t="shared" si="25"/>
        <v>207.5</v>
      </c>
      <c r="U145">
        <f t="shared" si="26"/>
        <v>0</v>
      </c>
      <c r="V145">
        <f t="shared" si="27"/>
        <v>207.5</v>
      </c>
      <c r="W145">
        <f t="shared" si="28"/>
        <v>0</v>
      </c>
      <c r="X145">
        <f t="shared" si="29"/>
        <v>0</v>
      </c>
      <c r="Y145">
        <f t="shared" si="30"/>
        <v>2</v>
      </c>
      <c r="Z145">
        <f t="shared" si="31"/>
        <v>11</v>
      </c>
    </row>
    <row r="146" spans="1:26">
      <c r="A146" t="s">
        <v>491</v>
      </c>
      <c r="B146" t="s">
        <v>43</v>
      </c>
      <c r="C146" t="s">
        <v>506</v>
      </c>
      <c r="D146">
        <v>10</v>
      </c>
      <c r="E146" t="s">
        <v>507</v>
      </c>
      <c r="F146" t="s">
        <v>22</v>
      </c>
      <c r="G146">
        <v>4</v>
      </c>
      <c r="H146" t="s">
        <v>508</v>
      </c>
      <c r="I146" t="s">
        <v>12</v>
      </c>
      <c r="J146">
        <v>6</v>
      </c>
      <c r="K146" t="s">
        <v>416</v>
      </c>
      <c r="L146" t="s">
        <v>90</v>
      </c>
      <c r="M146">
        <v>1</v>
      </c>
      <c r="N146">
        <v>0</v>
      </c>
      <c r="O146">
        <v>1</v>
      </c>
      <c r="P146">
        <v>62.5</v>
      </c>
      <c r="Q146">
        <v>132.5</v>
      </c>
      <c r="R146">
        <f t="shared" si="23"/>
        <v>132.5</v>
      </c>
      <c r="S146">
        <f t="shared" si="24"/>
        <v>132.5</v>
      </c>
      <c r="T146">
        <f t="shared" si="25"/>
        <v>0</v>
      </c>
      <c r="U146">
        <f t="shared" si="26"/>
        <v>0</v>
      </c>
      <c r="V146">
        <f t="shared" si="27"/>
        <v>0</v>
      </c>
      <c r="W146">
        <f t="shared" si="28"/>
        <v>0</v>
      </c>
      <c r="X146">
        <f t="shared" si="29"/>
        <v>0</v>
      </c>
      <c r="Y146">
        <f t="shared" si="30"/>
        <v>0</v>
      </c>
      <c r="Z146">
        <f t="shared" si="31"/>
        <v>11</v>
      </c>
    </row>
    <row r="147" spans="1:26">
      <c r="A147" t="s">
        <v>491</v>
      </c>
      <c r="B147" t="s">
        <v>48</v>
      </c>
      <c r="C147" t="s">
        <v>509</v>
      </c>
      <c r="D147">
        <v>9</v>
      </c>
      <c r="E147" t="s">
        <v>274</v>
      </c>
      <c r="F147" t="s">
        <v>22</v>
      </c>
      <c r="G147">
        <v>1</v>
      </c>
      <c r="H147" t="s">
        <v>510</v>
      </c>
      <c r="I147" t="s">
        <v>12</v>
      </c>
      <c r="J147">
        <v>3</v>
      </c>
      <c r="K147" t="s">
        <v>511</v>
      </c>
      <c r="L147" t="s">
        <v>57</v>
      </c>
      <c r="M147">
        <v>1</v>
      </c>
      <c r="N147">
        <v>1</v>
      </c>
      <c r="O147">
        <v>0</v>
      </c>
      <c r="P147">
        <v>51.5</v>
      </c>
      <c r="Q147">
        <v>67</v>
      </c>
      <c r="R147">
        <f t="shared" si="23"/>
        <v>67</v>
      </c>
      <c r="S147">
        <f t="shared" si="24"/>
        <v>67</v>
      </c>
      <c r="T147">
        <f t="shared" si="25"/>
        <v>0</v>
      </c>
      <c r="U147">
        <f t="shared" si="26"/>
        <v>0</v>
      </c>
      <c r="V147">
        <f t="shared" si="27"/>
        <v>0</v>
      </c>
      <c r="W147">
        <f t="shared" si="28"/>
        <v>0</v>
      </c>
      <c r="X147">
        <f t="shared" si="29"/>
        <v>0</v>
      </c>
      <c r="Y147">
        <f t="shared" si="30"/>
        <v>0</v>
      </c>
      <c r="Z147">
        <f t="shared" si="31"/>
        <v>11</v>
      </c>
    </row>
    <row r="148" spans="1:26">
      <c r="A148" t="s">
        <v>491</v>
      </c>
      <c r="B148" t="s">
        <v>54</v>
      </c>
      <c r="C148" t="s">
        <v>512</v>
      </c>
      <c r="D148">
        <v>6</v>
      </c>
      <c r="E148" t="s">
        <v>334</v>
      </c>
      <c r="F148" t="s">
        <v>12</v>
      </c>
      <c r="G148">
        <v>11</v>
      </c>
      <c r="H148" t="s">
        <v>513</v>
      </c>
      <c r="I148" t="s">
        <v>77</v>
      </c>
      <c r="J148">
        <v>7</v>
      </c>
      <c r="K148" t="s">
        <v>44</v>
      </c>
      <c r="L148" t="s">
        <v>42</v>
      </c>
      <c r="M148">
        <v>0</v>
      </c>
      <c r="N148">
        <v>1</v>
      </c>
      <c r="O148">
        <v>1</v>
      </c>
      <c r="P148">
        <v>18.5</v>
      </c>
      <c r="Q148">
        <v>75.5</v>
      </c>
      <c r="R148">
        <f t="shared" si="23"/>
        <v>75.5</v>
      </c>
      <c r="S148">
        <f t="shared" si="24"/>
        <v>0</v>
      </c>
      <c r="T148">
        <f t="shared" si="25"/>
        <v>0</v>
      </c>
      <c r="U148">
        <f t="shared" si="26"/>
        <v>0</v>
      </c>
      <c r="V148">
        <f t="shared" si="27"/>
        <v>75.5</v>
      </c>
      <c r="W148">
        <f t="shared" si="28"/>
        <v>0</v>
      </c>
      <c r="X148">
        <f t="shared" si="29"/>
        <v>0</v>
      </c>
      <c r="Y148">
        <f t="shared" si="30"/>
        <v>1</v>
      </c>
      <c r="Z148">
        <f t="shared" si="31"/>
        <v>11</v>
      </c>
    </row>
    <row r="149" spans="1:26">
      <c r="A149" t="s">
        <v>491</v>
      </c>
      <c r="B149" t="s">
        <v>60</v>
      </c>
      <c r="C149" t="s">
        <v>514</v>
      </c>
      <c r="D149">
        <v>12</v>
      </c>
      <c r="E149" t="s">
        <v>46</v>
      </c>
      <c r="F149" t="s">
        <v>22</v>
      </c>
      <c r="G149">
        <v>6</v>
      </c>
      <c r="H149" t="s">
        <v>206</v>
      </c>
      <c r="I149" t="s">
        <v>98</v>
      </c>
      <c r="J149">
        <v>9</v>
      </c>
      <c r="K149" t="s">
        <v>320</v>
      </c>
      <c r="L149" t="s">
        <v>12</v>
      </c>
      <c r="M149">
        <v>0</v>
      </c>
      <c r="N149">
        <v>1</v>
      </c>
      <c r="O149">
        <v>1</v>
      </c>
      <c r="P149">
        <v>84.5</v>
      </c>
      <c r="Q149">
        <v>266.5</v>
      </c>
      <c r="R149">
        <f t="shared" si="23"/>
        <v>0</v>
      </c>
      <c r="S149">
        <f t="shared" si="24"/>
        <v>266.5</v>
      </c>
      <c r="T149">
        <f t="shared" si="25"/>
        <v>0</v>
      </c>
      <c r="U149">
        <f t="shared" si="26"/>
        <v>0</v>
      </c>
      <c r="V149">
        <f t="shared" si="27"/>
        <v>0</v>
      </c>
      <c r="W149">
        <f t="shared" si="28"/>
        <v>266.5</v>
      </c>
      <c r="X149">
        <f t="shared" si="29"/>
        <v>0</v>
      </c>
      <c r="Y149">
        <f t="shared" si="30"/>
        <v>1</v>
      </c>
      <c r="Z149">
        <f t="shared" si="31"/>
        <v>11</v>
      </c>
    </row>
    <row r="150" spans="1:26">
      <c r="A150" t="s">
        <v>491</v>
      </c>
      <c r="B150" t="s">
        <v>66</v>
      </c>
      <c r="C150" t="s">
        <v>515</v>
      </c>
      <c r="D150">
        <v>5</v>
      </c>
      <c r="E150" t="s">
        <v>516</v>
      </c>
      <c r="F150" t="s">
        <v>12</v>
      </c>
      <c r="G150">
        <v>2</v>
      </c>
      <c r="H150" t="s">
        <v>517</v>
      </c>
      <c r="I150" t="s">
        <v>22</v>
      </c>
      <c r="J150">
        <v>10</v>
      </c>
      <c r="K150" t="s">
        <v>428</v>
      </c>
      <c r="L150" t="s">
        <v>90</v>
      </c>
      <c r="M150">
        <v>1</v>
      </c>
      <c r="N150">
        <v>1</v>
      </c>
      <c r="O150">
        <v>0</v>
      </c>
      <c r="P150">
        <v>55</v>
      </c>
      <c r="Q150">
        <v>111.5</v>
      </c>
      <c r="R150">
        <f t="shared" si="23"/>
        <v>111.5</v>
      </c>
      <c r="S150">
        <f t="shared" si="24"/>
        <v>111.5</v>
      </c>
      <c r="T150">
        <f t="shared" si="25"/>
        <v>0</v>
      </c>
      <c r="U150">
        <f t="shared" si="26"/>
        <v>0</v>
      </c>
      <c r="V150">
        <f t="shared" si="27"/>
        <v>0</v>
      </c>
      <c r="W150">
        <f t="shared" si="28"/>
        <v>0</v>
      </c>
      <c r="X150">
        <f t="shared" si="29"/>
        <v>0</v>
      </c>
      <c r="Y150">
        <f t="shared" si="30"/>
        <v>0</v>
      </c>
      <c r="Z150">
        <f t="shared" si="31"/>
        <v>11</v>
      </c>
    </row>
    <row r="151" spans="1:26">
      <c r="A151" t="s">
        <v>518</v>
      </c>
      <c r="B151" t="s">
        <v>9</v>
      </c>
      <c r="C151" t="s">
        <v>519</v>
      </c>
      <c r="D151">
        <v>8</v>
      </c>
      <c r="E151" t="s">
        <v>354</v>
      </c>
      <c r="F151" t="s">
        <v>22</v>
      </c>
      <c r="G151">
        <v>9</v>
      </c>
      <c r="H151" t="s">
        <v>225</v>
      </c>
      <c r="I151" t="s">
        <v>90</v>
      </c>
      <c r="J151">
        <v>6</v>
      </c>
      <c r="K151" t="s">
        <v>520</v>
      </c>
      <c r="L151" t="s">
        <v>42</v>
      </c>
      <c r="M151">
        <v>0</v>
      </c>
      <c r="N151">
        <v>2</v>
      </c>
      <c r="O151">
        <v>0</v>
      </c>
      <c r="P151">
        <v>26.5</v>
      </c>
      <c r="Q151">
        <v>51</v>
      </c>
      <c r="R151">
        <f t="shared" si="23"/>
        <v>0</v>
      </c>
      <c r="S151">
        <f t="shared" si="24"/>
        <v>51</v>
      </c>
      <c r="T151">
        <f t="shared" si="25"/>
        <v>0</v>
      </c>
      <c r="U151">
        <f t="shared" si="26"/>
        <v>0</v>
      </c>
      <c r="V151">
        <f t="shared" si="27"/>
        <v>0</v>
      </c>
      <c r="W151">
        <f t="shared" si="28"/>
        <v>0</v>
      </c>
      <c r="X151">
        <f t="shared" si="29"/>
        <v>0</v>
      </c>
      <c r="Y151">
        <f t="shared" si="30"/>
        <v>0</v>
      </c>
      <c r="Z151">
        <f t="shared" si="31"/>
        <v>11</v>
      </c>
    </row>
    <row r="152" spans="1:26">
      <c r="A152" t="s">
        <v>518</v>
      </c>
      <c r="B152" t="s">
        <v>17</v>
      </c>
      <c r="C152" t="s">
        <v>521</v>
      </c>
      <c r="D152">
        <v>6</v>
      </c>
      <c r="E152" t="s">
        <v>522</v>
      </c>
      <c r="F152" t="s">
        <v>42</v>
      </c>
      <c r="G152">
        <v>4</v>
      </c>
      <c r="H152" t="s">
        <v>399</v>
      </c>
      <c r="I152" t="s">
        <v>90</v>
      </c>
      <c r="J152">
        <v>3</v>
      </c>
      <c r="K152" t="s">
        <v>523</v>
      </c>
      <c r="L152" t="s">
        <v>57</v>
      </c>
      <c r="M152">
        <v>1</v>
      </c>
      <c r="N152">
        <v>1</v>
      </c>
      <c r="O152">
        <v>0</v>
      </c>
      <c r="P152">
        <v>45</v>
      </c>
      <c r="Q152">
        <v>153.5</v>
      </c>
      <c r="R152">
        <f t="shared" si="23"/>
        <v>0</v>
      </c>
      <c r="S152">
        <f t="shared" si="24"/>
        <v>0</v>
      </c>
      <c r="T152">
        <f t="shared" si="25"/>
        <v>0</v>
      </c>
      <c r="U152">
        <f t="shared" si="26"/>
        <v>0</v>
      </c>
      <c r="V152">
        <f t="shared" si="27"/>
        <v>0</v>
      </c>
      <c r="W152">
        <f t="shared" si="28"/>
        <v>0</v>
      </c>
      <c r="X152">
        <f t="shared" si="29"/>
        <v>0</v>
      </c>
      <c r="Y152">
        <f t="shared" si="30"/>
        <v>0</v>
      </c>
      <c r="Z152">
        <f t="shared" si="31"/>
        <v>11</v>
      </c>
    </row>
    <row r="153" spans="1:26">
      <c r="A153" t="s">
        <v>518</v>
      </c>
      <c r="B153" t="s">
        <v>23</v>
      </c>
      <c r="C153" t="s">
        <v>521</v>
      </c>
      <c r="D153">
        <v>6</v>
      </c>
      <c r="E153" t="s">
        <v>524</v>
      </c>
      <c r="F153" t="s">
        <v>74</v>
      </c>
      <c r="G153">
        <v>12</v>
      </c>
      <c r="H153" t="s">
        <v>395</v>
      </c>
      <c r="I153" t="s">
        <v>90</v>
      </c>
      <c r="J153">
        <v>8</v>
      </c>
      <c r="K153" t="s">
        <v>525</v>
      </c>
      <c r="L153" t="s">
        <v>170</v>
      </c>
      <c r="M153">
        <v>0</v>
      </c>
      <c r="N153">
        <v>1</v>
      </c>
      <c r="O153">
        <v>1</v>
      </c>
      <c r="P153">
        <v>103.5</v>
      </c>
      <c r="Q153">
        <v>428</v>
      </c>
      <c r="R153">
        <f t="shared" si="23"/>
        <v>0</v>
      </c>
      <c r="S153">
        <f t="shared" si="24"/>
        <v>0</v>
      </c>
      <c r="T153">
        <f t="shared" si="25"/>
        <v>0</v>
      </c>
      <c r="U153">
        <f t="shared" si="26"/>
        <v>0</v>
      </c>
      <c r="V153">
        <f t="shared" si="27"/>
        <v>0</v>
      </c>
      <c r="W153">
        <f t="shared" si="28"/>
        <v>0</v>
      </c>
      <c r="X153">
        <f t="shared" si="29"/>
        <v>0</v>
      </c>
      <c r="Y153">
        <f t="shared" si="30"/>
        <v>0</v>
      </c>
      <c r="Z153">
        <f t="shared" si="31"/>
        <v>11</v>
      </c>
    </row>
    <row r="154" spans="1:26">
      <c r="A154" t="s">
        <v>518</v>
      </c>
      <c r="B154" t="s">
        <v>31</v>
      </c>
      <c r="C154" t="s">
        <v>526</v>
      </c>
      <c r="D154">
        <v>12</v>
      </c>
      <c r="E154" t="s">
        <v>168</v>
      </c>
      <c r="F154" t="s">
        <v>22</v>
      </c>
      <c r="G154">
        <v>9</v>
      </c>
      <c r="H154" t="s">
        <v>306</v>
      </c>
      <c r="I154" t="s">
        <v>12</v>
      </c>
      <c r="J154">
        <v>8</v>
      </c>
      <c r="K154" t="s">
        <v>527</v>
      </c>
      <c r="L154" t="s">
        <v>90</v>
      </c>
      <c r="M154">
        <v>0</v>
      </c>
      <c r="N154">
        <v>1</v>
      </c>
      <c r="O154">
        <v>1</v>
      </c>
      <c r="P154">
        <v>34.5</v>
      </c>
      <c r="Q154">
        <v>70.5</v>
      </c>
      <c r="R154">
        <f t="shared" si="23"/>
        <v>70.5</v>
      </c>
      <c r="S154">
        <f t="shared" si="24"/>
        <v>70.5</v>
      </c>
      <c r="T154">
        <f t="shared" si="25"/>
        <v>0</v>
      </c>
      <c r="U154">
        <f t="shared" si="26"/>
        <v>0</v>
      </c>
      <c r="V154">
        <f t="shared" si="27"/>
        <v>0</v>
      </c>
      <c r="W154">
        <f t="shared" si="28"/>
        <v>0</v>
      </c>
      <c r="X154">
        <f t="shared" si="29"/>
        <v>0</v>
      </c>
      <c r="Y154">
        <f t="shared" si="30"/>
        <v>0</v>
      </c>
      <c r="Z154">
        <f t="shared" si="31"/>
        <v>11</v>
      </c>
    </row>
    <row r="155" spans="1:26">
      <c r="A155" t="s">
        <v>518</v>
      </c>
      <c r="B155" t="s">
        <v>37</v>
      </c>
      <c r="C155" t="s">
        <v>528</v>
      </c>
      <c r="D155">
        <v>4</v>
      </c>
      <c r="E155" t="s">
        <v>73</v>
      </c>
      <c r="F155" t="s">
        <v>74</v>
      </c>
      <c r="G155">
        <v>10</v>
      </c>
      <c r="H155" t="s">
        <v>529</v>
      </c>
      <c r="I155" t="s">
        <v>204</v>
      </c>
      <c r="J155">
        <v>6</v>
      </c>
      <c r="K155" t="s">
        <v>307</v>
      </c>
      <c r="L155" t="s">
        <v>77</v>
      </c>
      <c r="M155">
        <v>1</v>
      </c>
      <c r="N155">
        <v>0</v>
      </c>
      <c r="O155">
        <v>1</v>
      </c>
      <c r="P155">
        <v>216.5</v>
      </c>
      <c r="Q155">
        <v>1886</v>
      </c>
      <c r="R155">
        <f t="shared" si="23"/>
        <v>0</v>
      </c>
      <c r="S155">
        <f t="shared" si="24"/>
        <v>0</v>
      </c>
      <c r="T155">
        <f t="shared" si="25"/>
        <v>0</v>
      </c>
      <c r="U155">
        <f t="shared" si="26"/>
        <v>0</v>
      </c>
      <c r="V155">
        <f t="shared" si="27"/>
        <v>0</v>
      </c>
      <c r="W155">
        <f t="shared" si="28"/>
        <v>0</v>
      </c>
      <c r="X155">
        <f t="shared" si="29"/>
        <v>0</v>
      </c>
      <c r="Y155">
        <f t="shared" si="30"/>
        <v>0</v>
      </c>
      <c r="Z155">
        <f t="shared" si="31"/>
        <v>11</v>
      </c>
    </row>
    <row r="156" spans="1:26">
      <c r="A156" t="s">
        <v>518</v>
      </c>
      <c r="B156" t="s">
        <v>43</v>
      </c>
      <c r="C156" t="s">
        <v>530</v>
      </c>
      <c r="D156">
        <v>5</v>
      </c>
      <c r="E156" t="s">
        <v>531</v>
      </c>
      <c r="F156" t="s">
        <v>30</v>
      </c>
      <c r="G156">
        <v>12</v>
      </c>
      <c r="H156" t="s">
        <v>532</v>
      </c>
      <c r="I156" t="s">
        <v>22</v>
      </c>
      <c r="J156">
        <v>2</v>
      </c>
      <c r="K156" t="s">
        <v>533</v>
      </c>
      <c r="L156" t="s">
        <v>90</v>
      </c>
      <c r="M156">
        <v>0</v>
      </c>
      <c r="N156">
        <v>1</v>
      </c>
      <c r="O156">
        <v>1</v>
      </c>
      <c r="P156">
        <v>125</v>
      </c>
      <c r="Q156">
        <v>360</v>
      </c>
      <c r="R156">
        <f t="shared" si="23"/>
        <v>0</v>
      </c>
      <c r="S156">
        <f t="shared" si="24"/>
        <v>360</v>
      </c>
      <c r="T156">
        <f t="shared" si="25"/>
        <v>0</v>
      </c>
      <c r="U156">
        <f t="shared" si="26"/>
        <v>0</v>
      </c>
      <c r="V156">
        <f t="shared" si="27"/>
        <v>0</v>
      </c>
      <c r="W156">
        <f t="shared" si="28"/>
        <v>0</v>
      </c>
      <c r="X156">
        <f t="shared" si="29"/>
        <v>0</v>
      </c>
      <c r="Y156">
        <f t="shared" si="30"/>
        <v>0</v>
      </c>
      <c r="Z156">
        <f t="shared" si="31"/>
        <v>11</v>
      </c>
    </row>
    <row r="157" spans="1:26">
      <c r="A157" t="s">
        <v>518</v>
      </c>
      <c r="B157" t="s">
        <v>48</v>
      </c>
      <c r="C157" t="s">
        <v>534</v>
      </c>
      <c r="D157">
        <v>5</v>
      </c>
      <c r="E157" t="s">
        <v>535</v>
      </c>
      <c r="F157" t="s">
        <v>12</v>
      </c>
      <c r="G157">
        <v>6</v>
      </c>
      <c r="H157" t="s">
        <v>536</v>
      </c>
      <c r="I157" t="s">
        <v>57</v>
      </c>
      <c r="J157">
        <v>2</v>
      </c>
      <c r="K157" t="s">
        <v>142</v>
      </c>
      <c r="L157" t="s">
        <v>30</v>
      </c>
      <c r="M157">
        <v>0</v>
      </c>
      <c r="N157">
        <v>2</v>
      </c>
      <c r="O157">
        <v>0</v>
      </c>
      <c r="P157">
        <v>24</v>
      </c>
      <c r="Q157">
        <v>74.5</v>
      </c>
      <c r="R157">
        <f t="shared" si="23"/>
        <v>74.5</v>
      </c>
      <c r="S157">
        <f t="shared" si="24"/>
        <v>0</v>
      </c>
      <c r="T157">
        <f t="shared" si="25"/>
        <v>74.5</v>
      </c>
      <c r="U157">
        <f t="shared" si="26"/>
        <v>0</v>
      </c>
      <c r="V157">
        <f t="shared" si="27"/>
        <v>0</v>
      </c>
      <c r="W157">
        <f t="shared" si="28"/>
        <v>0</v>
      </c>
      <c r="X157">
        <f t="shared" si="29"/>
        <v>0</v>
      </c>
      <c r="Y157">
        <f t="shared" si="30"/>
        <v>1</v>
      </c>
      <c r="Z157">
        <f t="shared" si="31"/>
        <v>11</v>
      </c>
    </row>
    <row r="158" spans="1:26">
      <c r="A158" t="s">
        <v>518</v>
      </c>
      <c r="B158" t="s">
        <v>54</v>
      </c>
      <c r="C158" t="s">
        <v>537</v>
      </c>
      <c r="D158">
        <v>5</v>
      </c>
      <c r="E158" t="s">
        <v>281</v>
      </c>
      <c r="F158" t="s">
        <v>12</v>
      </c>
      <c r="G158">
        <v>7</v>
      </c>
      <c r="H158" t="s">
        <v>85</v>
      </c>
      <c r="I158" t="s">
        <v>47</v>
      </c>
      <c r="J158">
        <v>1</v>
      </c>
      <c r="K158" t="s">
        <v>538</v>
      </c>
      <c r="L158" t="s">
        <v>14</v>
      </c>
      <c r="M158">
        <v>0</v>
      </c>
      <c r="N158">
        <v>2</v>
      </c>
      <c r="O158">
        <v>0</v>
      </c>
      <c r="P158">
        <v>17.5</v>
      </c>
      <c r="Q158">
        <v>211.5</v>
      </c>
      <c r="R158">
        <f t="shared" si="23"/>
        <v>211.5</v>
      </c>
      <c r="S158">
        <f t="shared" si="24"/>
        <v>0</v>
      </c>
      <c r="T158">
        <f t="shared" si="25"/>
        <v>0</v>
      </c>
      <c r="U158">
        <f t="shared" si="26"/>
        <v>0</v>
      </c>
      <c r="V158">
        <f t="shared" si="27"/>
        <v>0</v>
      </c>
      <c r="W158">
        <f t="shared" si="28"/>
        <v>0</v>
      </c>
      <c r="X158">
        <f t="shared" si="29"/>
        <v>0</v>
      </c>
      <c r="Y158">
        <f t="shared" si="30"/>
        <v>0</v>
      </c>
      <c r="Z158">
        <f t="shared" si="31"/>
        <v>11</v>
      </c>
    </row>
    <row r="159" spans="1:26">
      <c r="A159" t="s">
        <v>518</v>
      </c>
      <c r="B159" t="s">
        <v>60</v>
      </c>
      <c r="C159" t="s">
        <v>539</v>
      </c>
      <c r="D159">
        <v>4</v>
      </c>
      <c r="E159" t="s">
        <v>540</v>
      </c>
      <c r="F159" t="s">
        <v>57</v>
      </c>
      <c r="G159">
        <v>7</v>
      </c>
      <c r="H159" t="s">
        <v>301</v>
      </c>
      <c r="I159" t="s">
        <v>14</v>
      </c>
      <c r="J159">
        <v>11</v>
      </c>
      <c r="K159" t="s">
        <v>541</v>
      </c>
      <c r="L159" t="s">
        <v>170</v>
      </c>
      <c r="M159">
        <v>1</v>
      </c>
      <c r="N159">
        <v>1</v>
      </c>
      <c r="O159">
        <v>0</v>
      </c>
      <c r="P159">
        <v>112.5</v>
      </c>
      <c r="Q159">
        <v>683.5</v>
      </c>
      <c r="R159">
        <f t="shared" si="23"/>
        <v>0</v>
      </c>
      <c r="S159">
        <f t="shared" si="24"/>
        <v>0</v>
      </c>
      <c r="T159">
        <f t="shared" si="25"/>
        <v>683.5</v>
      </c>
      <c r="U159">
        <f t="shared" si="26"/>
        <v>0</v>
      </c>
      <c r="V159">
        <f t="shared" si="27"/>
        <v>0</v>
      </c>
      <c r="W159">
        <f t="shared" si="28"/>
        <v>0</v>
      </c>
      <c r="X159">
        <f t="shared" si="29"/>
        <v>0</v>
      </c>
      <c r="Y159">
        <f t="shared" si="30"/>
        <v>1</v>
      </c>
      <c r="Z159">
        <f t="shared" si="31"/>
        <v>11</v>
      </c>
    </row>
    <row r="160" spans="1:26">
      <c r="A160" t="s">
        <v>542</v>
      </c>
      <c r="B160" t="s">
        <v>9</v>
      </c>
      <c r="C160" t="s">
        <v>543</v>
      </c>
      <c r="D160">
        <v>10</v>
      </c>
      <c r="E160" t="s">
        <v>544</v>
      </c>
      <c r="F160" t="s">
        <v>16</v>
      </c>
      <c r="G160">
        <v>14</v>
      </c>
      <c r="H160" t="s">
        <v>545</v>
      </c>
      <c r="I160" t="s">
        <v>36</v>
      </c>
      <c r="J160">
        <v>6</v>
      </c>
      <c r="K160" t="s">
        <v>546</v>
      </c>
      <c r="L160" t="s">
        <v>42</v>
      </c>
      <c r="M160">
        <v>0</v>
      </c>
      <c r="N160">
        <v>0</v>
      </c>
      <c r="O160">
        <v>2</v>
      </c>
      <c r="P160">
        <v>14.5</v>
      </c>
      <c r="Q160">
        <v>53.5</v>
      </c>
      <c r="R160">
        <f t="shared" si="23"/>
        <v>0</v>
      </c>
      <c r="S160">
        <f t="shared" si="24"/>
        <v>0</v>
      </c>
      <c r="T160">
        <f t="shared" si="25"/>
        <v>0</v>
      </c>
      <c r="U160">
        <f t="shared" si="26"/>
        <v>53.5</v>
      </c>
      <c r="V160">
        <f t="shared" si="27"/>
        <v>0</v>
      </c>
      <c r="W160">
        <f t="shared" si="28"/>
        <v>0</v>
      </c>
      <c r="X160">
        <f t="shared" si="29"/>
        <v>53.5</v>
      </c>
      <c r="Y160">
        <f t="shared" si="30"/>
        <v>2</v>
      </c>
      <c r="Z160">
        <f t="shared" si="31"/>
        <v>11</v>
      </c>
    </row>
    <row r="161" spans="1:26">
      <c r="A161" t="s">
        <v>542</v>
      </c>
      <c r="B161" t="s">
        <v>17</v>
      </c>
      <c r="C161" t="s">
        <v>547</v>
      </c>
      <c r="D161">
        <v>6</v>
      </c>
      <c r="E161" t="s">
        <v>248</v>
      </c>
      <c r="F161" t="s">
        <v>12</v>
      </c>
      <c r="G161">
        <v>8</v>
      </c>
      <c r="H161" t="s">
        <v>548</v>
      </c>
      <c r="I161" t="s">
        <v>98</v>
      </c>
      <c r="J161">
        <v>14</v>
      </c>
      <c r="K161" t="s">
        <v>549</v>
      </c>
      <c r="L161" t="s">
        <v>170</v>
      </c>
      <c r="M161">
        <v>0</v>
      </c>
      <c r="N161">
        <v>2</v>
      </c>
      <c r="O161">
        <v>0</v>
      </c>
      <c r="P161">
        <v>36.5</v>
      </c>
      <c r="Q161">
        <v>171.5</v>
      </c>
      <c r="R161">
        <f t="shared" si="23"/>
        <v>171.5</v>
      </c>
      <c r="S161">
        <f t="shared" si="24"/>
        <v>0</v>
      </c>
      <c r="T161">
        <f t="shared" si="25"/>
        <v>0</v>
      </c>
      <c r="U161">
        <f t="shared" si="26"/>
        <v>0</v>
      </c>
      <c r="V161">
        <f t="shared" si="27"/>
        <v>0</v>
      </c>
      <c r="W161">
        <f t="shared" si="28"/>
        <v>171.5</v>
      </c>
      <c r="X161">
        <f t="shared" si="29"/>
        <v>0</v>
      </c>
      <c r="Y161">
        <f t="shared" si="30"/>
        <v>1</v>
      </c>
      <c r="Z161">
        <f t="shared" si="31"/>
        <v>11</v>
      </c>
    </row>
    <row r="162" spans="1:26">
      <c r="A162" t="s">
        <v>542</v>
      </c>
      <c r="B162" t="s">
        <v>23</v>
      </c>
      <c r="C162" t="s">
        <v>550</v>
      </c>
      <c r="D162">
        <v>5</v>
      </c>
      <c r="E162" t="s">
        <v>551</v>
      </c>
      <c r="F162" t="s">
        <v>42</v>
      </c>
      <c r="G162">
        <v>8</v>
      </c>
      <c r="H162" t="s">
        <v>552</v>
      </c>
      <c r="I162" t="s">
        <v>12</v>
      </c>
      <c r="J162">
        <v>10</v>
      </c>
      <c r="K162" t="s">
        <v>553</v>
      </c>
      <c r="L162" t="s">
        <v>30</v>
      </c>
      <c r="M162">
        <v>0</v>
      </c>
      <c r="N162">
        <v>2</v>
      </c>
      <c r="O162">
        <v>0</v>
      </c>
      <c r="P162">
        <v>43.5</v>
      </c>
      <c r="Q162">
        <v>79.5</v>
      </c>
      <c r="R162">
        <f t="shared" si="23"/>
        <v>79.5</v>
      </c>
      <c r="S162">
        <f t="shared" si="24"/>
        <v>0</v>
      </c>
      <c r="T162">
        <f t="shared" si="25"/>
        <v>0</v>
      </c>
      <c r="U162">
        <f t="shared" si="26"/>
        <v>0</v>
      </c>
      <c r="V162">
        <f t="shared" si="27"/>
        <v>0</v>
      </c>
      <c r="W162">
        <f t="shared" si="28"/>
        <v>0</v>
      </c>
      <c r="X162">
        <f t="shared" si="29"/>
        <v>0</v>
      </c>
      <c r="Y162">
        <f t="shared" si="30"/>
        <v>0</v>
      </c>
      <c r="Z162">
        <f t="shared" si="31"/>
        <v>11</v>
      </c>
    </row>
    <row r="163" spans="1:26">
      <c r="A163" t="s">
        <v>542</v>
      </c>
      <c r="B163" t="s">
        <v>31</v>
      </c>
      <c r="C163" t="s">
        <v>554</v>
      </c>
      <c r="D163">
        <v>6</v>
      </c>
      <c r="E163" t="s">
        <v>186</v>
      </c>
      <c r="F163" t="s">
        <v>22</v>
      </c>
      <c r="G163">
        <v>5</v>
      </c>
      <c r="H163" t="s">
        <v>555</v>
      </c>
      <c r="I163" t="s">
        <v>12</v>
      </c>
      <c r="J163">
        <v>2</v>
      </c>
      <c r="K163" t="s">
        <v>556</v>
      </c>
      <c r="L163" t="s">
        <v>42</v>
      </c>
      <c r="M163">
        <v>0</v>
      </c>
      <c r="N163">
        <v>2</v>
      </c>
      <c r="O163">
        <v>0</v>
      </c>
      <c r="P163">
        <v>22</v>
      </c>
      <c r="Q163">
        <v>68.5</v>
      </c>
      <c r="R163">
        <f t="shared" si="23"/>
        <v>68.5</v>
      </c>
      <c r="S163">
        <f t="shared" si="24"/>
        <v>68.5</v>
      </c>
      <c r="T163">
        <f t="shared" si="25"/>
        <v>0</v>
      </c>
      <c r="U163">
        <f t="shared" si="26"/>
        <v>0</v>
      </c>
      <c r="V163">
        <f t="shared" si="27"/>
        <v>0</v>
      </c>
      <c r="W163">
        <f t="shared" si="28"/>
        <v>0</v>
      </c>
      <c r="X163">
        <f t="shared" si="29"/>
        <v>0</v>
      </c>
      <c r="Y163">
        <f t="shared" si="30"/>
        <v>0</v>
      </c>
      <c r="Z163">
        <f t="shared" si="31"/>
        <v>11</v>
      </c>
    </row>
    <row r="164" spans="1:26">
      <c r="A164" t="s">
        <v>542</v>
      </c>
      <c r="B164" t="s">
        <v>37</v>
      </c>
      <c r="C164" t="s">
        <v>557</v>
      </c>
      <c r="D164">
        <v>13</v>
      </c>
      <c r="E164" t="s">
        <v>39</v>
      </c>
      <c r="F164" t="s">
        <v>26</v>
      </c>
      <c r="G164">
        <v>8</v>
      </c>
      <c r="H164" t="s">
        <v>376</v>
      </c>
      <c r="I164" t="s">
        <v>77</v>
      </c>
      <c r="J164">
        <v>6</v>
      </c>
      <c r="K164" t="s">
        <v>558</v>
      </c>
      <c r="L164" t="s">
        <v>167</v>
      </c>
      <c r="M164">
        <v>0</v>
      </c>
      <c r="N164">
        <v>1</v>
      </c>
      <c r="O164">
        <v>1</v>
      </c>
      <c r="P164">
        <v>167.5</v>
      </c>
      <c r="Q164">
        <v>733.5</v>
      </c>
      <c r="R164">
        <f t="shared" si="23"/>
        <v>0</v>
      </c>
      <c r="S164">
        <f t="shared" si="24"/>
        <v>0</v>
      </c>
      <c r="T164">
        <f t="shared" si="25"/>
        <v>0</v>
      </c>
      <c r="U164">
        <f t="shared" si="26"/>
        <v>0</v>
      </c>
      <c r="V164">
        <f t="shared" si="27"/>
        <v>733.5</v>
      </c>
      <c r="W164">
        <f t="shared" si="28"/>
        <v>0</v>
      </c>
      <c r="X164">
        <f t="shared" si="29"/>
        <v>0</v>
      </c>
      <c r="Y164">
        <f t="shared" si="30"/>
        <v>1</v>
      </c>
      <c r="Z164">
        <f t="shared" si="31"/>
        <v>11</v>
      </c>
    </row>
    <row r="165" spans="1:26">
      <c r="A165" t="s">
        <v>542</v>
      </c>
      <c r="B165" t="s">
        <v>43</v>
      </c>
      <c r="C165" t="s">
        <v>559</v>
      </c>
      <c r="D165">
        <v>4</v>
      </c>
      <c r="E165" t="s">
        <v>419</v>
      </c>
      <c r="F165" t="s">
        <v>12</v>
      </c>
      <c r="G165">
        <v>14</v>
      </c>
      <c r="H165" t="s">
        <v>560</v>
      </c>
      <c r="I165" t="s">
        <v>26</v>
      </c>
      <c r="J165">
        <v>6</v>
      </c>
      <c r="K165" t="s">
        <v>384</v>
      </c>
      <c r="L165" t="s">
        <v>22</v>
      </c>
      <c r="M165">
        <v>1</v>
      </c>
      <c r="N165">
        <v>0</v>
      </c>
      <c r="O165">
        <v>1</v>
      </c>
      <c r="P165">
        <v>49.5</v>
      </c>
      <c r="Q165">
        <v>88.5</v>
      </c>
      <c r="R165">
        <f t="shared" si="23"/>
        <v>88.5</v>
      </c>
      <c r="S165">
        <f t="shared" si="24"/>
        <v>0</v>
      </c>
      <c r="T165">
        <f t="shared" si="25"/>
        <v>0</v>
      </c>
      <c r="U165">
        <f t="shared" si="26"/>
        <v>0</v>
      </c>
      <c r="V165">
        <f t="shared" si="27"/>
        <v>0</v>
      </c>
      <c r="W165">
        <f t="shared" si="28"/>
        <v>0</v>
      </c>
      <c r="X165">
        <f t="shared" si="29"/>
        <v>0</v>
      </c>
      <c r="Y165">
        <f t="shared" si="30"/>
        <v>0</v>
      </c>
      <c r="Z165">
        <f t="shared" si="31"/>
        <v>11</v>
      </c>
    </row>
    <row r="166" spans="1:26">
      <c r="A166" t="s">
        <v>542</v>
      </c>
      <c r="B166" t="s">
        <v>48</v>
      </c>
      <c r="C166" t="s">
        <v>561</v>
      </c>
      <c r="D166">
        <v>8</v>
      </c>
      <c r="E166" t="s">
        <v>440</v>
      </c>
      <c r="F166" t="s">
        <v>12</v>
      </c>
      <c r="G166">
        <v>5</v>
      </c>
      <c r="H166" t="s">
        <v>562</v>
      </c>
      <c r="I166" t="s">
        <v>90</v>
      </c>
      <c r="J166">
        <v>9</v>
      </c>
      <c r="K166" t="s">
        <v>427</v>
      </c>
      <c r="L166" t="s">
        <v>16</v>
      </c>
      <c r="M166">
        <v>0</v>
      </c>
      <c r="N166">
        <v>2</v>
      </c>
      <c r="O166">
        <v>0</v>
      </c>
      <c r="P166">
        <v>41.5</v>
      </c>
      <c r="Q166">
        <v>290</v>
      </c>
      <c r="R166">
        <f t="shared" si="23"/>
        <v>290</v>
      </c>
      <c r="S166">
        <f t="shared" si="24"/>
        <v>0</v>
      </c>
      <c r="T166">
        <f t="shared" si="25"/>
        <v>0</v>
      </c>
      <c r="U166">
        <f t="shared" si="26"/>
        <v>0</v>
      </c>
      <c r="V166">
        <f t="shared" si="27"/>
        <v>0</v>
      </c>
      <c r="W166">
        <f t="shared" si="28"/>
        <v>0</v>
      </c>
      <c r="X166">
        <f t="shared" si="29"/>
        <v>0</v>
      </c>
      <c r="Y166">
        <f t="shared" si="30"/>
        <v>0</v>
      </c>
      <c r="Z166">
        <f t="shared" si="31"/>
        <v>11</v>
      </c>
    </row>
    <row r="167" spans="1:26">
      <c r="A167" t="s">
        <v>542</v>
      </c>
      <c r="B167" t="s">
        <v>54</v>
      </c>
      <c r="C167" t="s">
        <v>563</v>
      </c>
      <c r="D167">
        <v>6</v>
      </c>
      <c r="E167" t="s">
        <v>466</v>
      </c>
      <c r="F167" t="s">
        <v>16</v>
      </c>
      <c r="G167">
        <v>12</v>
      </c>
      <c r="H167" t="s">
        <v>185</v>
      </c>
      <c r="I167" t="s">
        <v>564</v>
      </c>
      <c r="J167">
        <v>5</v>
      </c>
      <c r="K167" t="s">
        <v>70</v>
      </c>
      <c r="L167" t="s">
        <v>26</v>
      </c>
      <c r="M167">
        <v>0</v>
      </c>
      <c r="N167">
        <v>1</v>
      </c>
      <c r="O167">
        <v>1</v>
      </c>
      <c r="P167">
        <v>51.5</v>
      </c>
      <c r="Q167">
        <v>203</v>
      </c>
      <c r="R167">
        <f t="shared" si="23"/>
        <v>0</v>
      </c>
      <c r="S167">
        <f t="shared" si="24"/>
        <v>0</v>
      </c>
      <c r="T167">
        <f t="shared" si="25"/>
        <v>0</v>
      </c>
      <c r="U167">
        <f t="shared" si="26"/>
        <v>203</v>
      </c>
      <c r="V167">
        <f t="shared" si="27"/>
        <v>0</v>
      </c>
      <c r="W167">
        <f t="shared" si="28"/>
        <v>0</v>
      </c>
      <c r="X167">
        <f t="shared" si="29"/>
        <v>0</v>
      </c>
      <c r="Y167">
        <f t="shared" si="30"/>
        <v>1</v>
      </c>
      <c r="Z167">
        <f t="shared" si="31"/>
        <v>11</v>
      </c>
    </row>
    <row r="168" spans="1:26">
      <c r="A168" t="s">
        <v>542</v>
      </c>
      <c r="B168" t="s">
        <v>60</v>
      </c>
      <c r="C168" t="s">
        <v>565</v>
      </c>
      <c r="D168">
        <v>9</v>
      </c>
      <c r="E168" t="s">
        <v>566</v>
      </c>
      <c r="F168" t="s">
        <v>90</v>
      </c>
      <c r="G168">
        <v>12</v>
      </c>
      <c r="H168" t="s">
        <v>110</v>
      </c>
      <c r="I168" t="s">
        <v>16</v>
      </c>
      <c r="J168">
        <v>7</v>
      </c>
      <c r="K168" t="s">
        <v>567</v>
      </c>
      <c r="L168" t="s">
        <v>77</v>
      </c>
      <c r="M168">
        <v>0</v>
      </c>
      <c r="N168">
        <v>1</v>
      </c>
      <c r="O168">
        <v>1</v>
      </c>
      <c r="P168">
        <v>54.5</v>
      </c>
      <c r="Q168">
        <v>374.5</v>
      </c>
      <c r="R168">
        <f t="shared" si="23"/>
        <v>0</v>
      </c>
      <c r="S168">
        <f t="shared" si="24"/>
        <v>0</v>
      </c>
      <c r="T168">
        <f t="shared" si="25"/>
        <v>0</v>
      </c>
      <c r="U168">
        <f t="shared" si="26"/>
        <v>374.5</v>
      </c>
      <c r="V168">
        <f t="shared" si="27"/>
        <v>0</v>
      </c>
      <c r="W168">
        <f t="shared" si="28"/>
        <v>0</v>
      </c>
      <c r="X168">
        <f t="shared" si="29"/>
        <v>0</v>
      </c>
      <c r="Y168">
        <f t="shared" si="30"/>
        <v>1</v>
      </c>
      <c r="Z168">
        <f t="shared" si="31"/>
        <v>11</v>
      </c>
    </row>
    <row r="169" spans="1:26">
      <c r="A169" t="s">
        <v>542</v>
      </c>
      <c r="B169" t="s">
        <v>66</v>
      </c>
      <c r="C169" t="s">
        <v>568</v>
      </c>
      <c r="D169">
        <v>13</v>
      </c>
      <c r="E169" t="s">
        <v>58</v>
      </c>
      <c r="F169" t="s">
        <v>22</v>
      </c>
      <c r="G169">
        <v>12</v>
      </c>
      <c r="H169" t="s">
        <v>195</v>
      </c>
      <c r="I169" t="s">
        <v>90</v>
      </c>
      <c r="J169">
        <v>4</v>
      </c>
      <c r="K169" t="s">
        <v>569</v>
      </c>
      <c r="L169" t="s">
        <v>77</v>
      </c>
      <c r="M169">
        <v>0</v>
      </c>
      <c r="N169">
        <v>0</v>
      </c>
      <c r="O169">
        <v>2</v>
      </c>
      <c r="P169">
        <v>68.5</v>
      </c>
      <c r="Q169">
        <v>98</v>
      </c>
      <c r="R169">
        <f t="shared" si="23"/>
        <v>0</v>
      </c>
      <c r="S169">
        <f t="shared" si="24"/>
        <v>98</v>
      </c>
      <c r="T169">
        <f t="shared" si="25"/>
        <v>0</v>
      </c>
      <c r="U169">
        <f t="shared" si="26"/>
        <v>0</v>
      </c>
      <c r="V169">
        <f t="shared" si="27"/>
        <v>0</v>
      </c>
      <c r="W169">
        <f t="shared" si="28"/>
        <v>0</v>
      </c>
      <c r="X169">
        <f t="shared" si="29"/>
        <v>0</v>
      </c>
      <c r="Y169">
        <f t="shared" si="30"/>
        <v>0</v>
      </c>
      <c r="Z169">
        <f t="shared" si="31"/>
        <v>11</v>
      </c>
    </row>
    <row r="170" spans="1:26">
      <c r="A170" t="s">
        <v>570</v>
      </c>
      <c r="B170" t="s">
        <v>9</v>
      </c>
      <c r="C170" t="s">
        <v>571</v>
      </c>
      <c r="D170">
        <v>3</v>
      </c>
      <c r="E170" t="s">
        <v>572</v>
      </c>
      <c r="F170" t="s">
        <v>57</v>
      </c>
      <c r="G170">
        <v>9</v>
      </c>
      <c r="H170" t="s">
        <v>122</v>
      </c>
      <c r="I170" t="s">
        <v>22</v>
      </c>
      <c r="J170">
        <v>5</v>
      </c>
      <c r="K170" t="s">
        <v>284</v>
      </c>
      <c r="L170" t="s">
        <v>42</v>
      </c>
      <c r="M170">
        <v>1</v>
      </c>
      <c r="N170">
        <v>1</v>
      </c>
      <c r="O170">
        <v>0</v>
      </c>
      <c r="P170">
        <v>87</v>
      </c>
      <c r="Q170">
        <v>124.5</v>
      </c>
      <c r="R170">
        <f t="shared" si="23"/>
        <v>0</v>
      </c>
      <c r="S170">
        <f t="shared" si="24"/>
        <v>124.5</v>
      </c>
      <c r="T170">
        <f t="shared" si="25"/>
        <v>124.5</v>
      </c>
      <c r="U170">
        <f t="shared" si="26"/>
        <v>0</v>
      </c>
      <c r="V170">
        <f t="shared" si="27"/>
        <v>0</v>
      </c>
      <c r="W170">
        <f t="shared" si="28"/>
        <v>0</v>
      </c>
      <c r="X170">
        <f t="shared" si="29"/>
        <v>0</v>
      </c>
      <c r="Y170">
        <f t="shared" si="30"/>
        <v>1</v>
      </c>
      <c r="Z170">
        <f t="shared" si="31"/>
        <v>11</v>
      </c>
    </row>
    <row r="171" spans="1:26">
      <c r="A171" t="s">
        <v>570</v>
      </c>
      <c r="B171" t="s">
        <v>17</v>
      </c>
      <c r="C171" t="s">
        <v>571</v>
      </c>
      <c r="D171">
        <v>1</v>
      </c>
      <c r="E171" t="s">
        <v>343</v>
      </c>
      <c r="F171" t="s">
        <v>57</v>
      </c>
      <c r="G171">
        <v>2</v>
      </c>
      <c r="H171" t="s">
        <v>573</v>
      </c>
      <c r="I171" t="s">
        <v>74</v>
      </c>
      <c r="J171">
        <v>11</v>
      </c>
      <c r="K171" t="s">
        <v>574</v>
      </c>
      <c r="L171" t="s">
        <v>98</v>
      </c>
      <c r="M171">
        <v>2</v>
      </c>
      <c r="N171">
        <v>0</v>
      </c>
      <c r="O171">
        <v>0</v>
      </c>
      <c r="P171">
        <v>54</v>
      </c>
      <c r="Q171">
        <v>213</v>
      </c>
      <c r="R171">
        <f t="shared" si="23"/>
        <v>0</v>
      </c>
      <c r="S171">
        <f t="shared" si="24"/>
        <v>0</v>
      </c>
      <c r="T171">
        <f t="shared" si="25"/>
        <v>213</v>
      </c>
      <c r="U171">
        <f t="shared" si="26"/>
        <v>0</v>
      </c>
      <c r="V171">
        <f t="shared" si="27"/>
        <v>0</v>
      </c>
      <c r="W171">
        <f t="shared" si="28"/>
        <v>0</v>
      </c>
      <c r="X171">
        <f t="shared" si="29"/>
        <v>0</v>
      </c>
      <c r="Y171">
        <f t="shared" si="30"/>
        <v>1</v>
      </c>
      <c r="Z171">
        <f t="shared" si="31"/>
        <v>11</v>
      </c>
    </row>
    <row r="172" spans="1:26">
      <c r="A172" t="s">
        <v>570</v>
      </c>
      <c r="B172" t="s">
        <v>23</v>
      </c>
      <c r="C172" t="s">
        <v>575</v>
      </c>
      <c r="D172">
        <v>3</v>
      </c>
      <c r="E172" t="s">
        <v>576</v>
      </c>
      <c r="F172" t="s">
        <v>77</v>
      </c>
      <c r="G172">
        <v>10</v>
      </c>
      <c r="H172" t="s">
        <v>577</v>
      </c>
      <c r="I172" t="s">
        <v>74</v>
      </c>
      <c r="J172">
        <v>8</v>
      </c>
      <c r="K172" t="s">
        <v>92</v>
      </c>
      <c r="L172" t="s">
        <v>22</v>
      </c>
      <c r="M172">
        <v>1</v>
      </c>
      <c r="N172">
        <v>0</v>
      </c>
      <c r="O172">
        <v>1</v>
      </c>
      <c r="P172">
        <v>57</v>
      </c>
      <c r="Q172">
        <v>333</v>
      </c>
      <c r="R172">
        <f t="shared" si="23"/>
        <v>0</v>
      </c>
      <c r="S172">
        <f t="shared" si="24"/>
        <v>0</v>
      </c>
      <c r="T172">
        <f t="shared" si="25"/>
        <v>0</v>
      </c>
      <c r="U172">
        <f t="shared" si="26"/>
        <v>0</v>
      </c>
      <c r="V172">
        <f t="shared" si="27"/>
        <v>333</v>
      </c>
      <c r="W172">
        <f t="shared" si="28"/>
        <v>0</v>
      </c>
      <c r="X172">
        <f t="shared" si="29"/>
        <v>0</v>
      </c>
      <c r="Y172">
        <f t="shared" si="30"/>
        <v>1</v>
      </c>
      <c r="Z172">
        <f t="shared" si="31"/>
        <v>11</v>
      </c>
    </row>
    <row r="173" spans="1:26">
      <c r="A173" t="s">
        <v>570</v>
      </c>
      <c r="B173" t="s">
        <v>31</v>
      </c>
      <c r="C173" t="s">
        <v>578</v>
      </c>
      <c r="D173">
        <v>7</v>
      </c>
      <c r="E173" t="s">
        <v>162</v>
      </c>
      <c r="F173" t="s">
        <v>16</v>
      </c>
      <c r="G173">
        <v>9</v>
      </c>
      <c r="H173" t="s">
        <v>127</v>
      </c>
      <c r="I173" t="s">
        <v>98</v>
      </c>
      <c r="J173">
        <v>12</v>
      </c>
      <c r="K173" t="s">
        <v>397</v>
      </c>
      <c r="L173" t="s">
        <v>57</v>
      </c>
      <c r="M173">
        <v>0</v>
      </c>
      <c r="N173">
        <v>2</v>
      </c>
      <c r="O173">
        <v>0</v>
      </c>
      <c r="P173">
        <v>44</v>
      </c>
      <c r="Q173">
        <v>206</v>
      </c>
      <c r="R173">
        <f t="shared" si="23"/>
        <v>0</v>
      </c>
      <c r="S173">
        <f t="shared" si="24"/>
        <v>0</v>
      </c>
      <c r="T173">
        <f t="shared" si="25"/>
        <v>0</v>
      </c>
      <c r="U173">
        <f t="shared" si="26"/>
        <v>206</v>
      </c>
      <c r="V173">
        <f t="shared" si="27"/>
        <v>0</v>
      </c>
      <c r="W173">
        <f t="shared" si="28"/>
        <v>206</v>
      </c>
      <c r="X173">
        <f t="shared" si="29"/>
        <v>0</v>
      </c>
      <c r="Y173">
        <f t="shared" si="30"/>
        <v>2</v>
      </c>
      <c r="Z173">
        <f t="shared" si="31"/>
        <v>11</v>
      </c>
    </row>
    <row r="174" spans="1:26">
      <c r="A174" t="s">
        <v>570</v>
      </c>
      <c r="B174" t="s">
        <v>37</v>
      </c>
      <c r="C174" t="s">
        <v>575</v>
      </c>
      <c r="D174">
        <v>5</v>
      </c>
      <c r="E174" t="s">
        <v>579</v>
      </c>
      <c r="F174" t="s">
        <v>22</v>
      </c>
      <c r="G174">
        <v>11</v>
      </c>
      <c r="H174" t="s">
        <v>580</v>
      </c>
      <c r="I174" t="s">
        <v>564</v>
      </c>
      <c r="J174">
        <v>4</v>
      </c>
      <c r="K174" t="s">
        <v>581</v>
      </c>
      <c r="L174" t="s">
        <v>90</v>
      </c>
      <c r="M174">
        <v>0</v>
      </c>
      <c r="N174">
        <v>1</v>
      </c>
      <c r="O174">
        <v>1</v>
      </c>
      <c r="P174">
        <v>147</v>
      </c>
      <c r="Q174">
        <v>641.5</v>
      </c>
      <c r="R174">
        <f t="shared" si="23"/>
        <v>0</v>
      </c>
      <c r="S174">
        <f t="shared" si="24"/>
        <v>641.5</v>
      </c>
      <c r="T174">
        <f t="shared" si="25"/>
        <v>0</v>
      </c>
      <c r="U174">
        <f t="shared" si="26"/>
        <v>0</v>
      </c>
      <c r="V174">
        <f t="shared" si="27"/>
        <v>0</v>
      </c>
      <c r="W174">
        <f t="shared" si="28"/>
        <v>0</v>
      </c>
      <c r="X174">
        <f t="shared" si="29"/>
        <v>0</v>
      </c>
      <c r="Y174">
        <f t="shared" si="30"/>
        <v>0</v>
      </c>
      <c r="Z174">
        <f t="shared" si="31"/>
        <v>11</v>
      </c>
    </row>
    <row r="175" spans="1:26">
      <c r="A175" t="s">
        <v>570</v>
      </c>
      <c r="B175" t="s">
        <v>43</v>
      </c>
      <c r="C175" t="s">
        <v>582</v>
      </c>
      <c r="D175">
        <v>7</v>
      </c>
      <c r="E175" t="s">
        <v>583</v>
      </c>
      <c r="F175" t="s">
        <v>98</v>
      </c>
      <c r="G175">
        <v>3</v>
      </c>
      <c r="H175" t="s">
        <v>236</v>
      </c>
      <c r="I175" t="s">
        <v>57</v>
      </c>
      <c r="J175">
        <v>2</v>
      </c>
      <c r="K175" t="s">
        <v>299</v>
      </c>
      <c r="L175" t="s">
        <v>26</v>
      </c>
      <c r="M175">
        <v>1</v>
      </c>
      <c r="N175">
        <v>1</v>
      </c>
      <c r="O175">
        <v>0</v>
      </c>
      <c r="P175">
        <v>61.5</v>
      </c>
      <c r="Q175">
        <v>183.5</v>
      </c>
      <c r="R175">
        <f t="shared" si="23"/>
        <v>0</v>
      </c>
      <c r="S175">
        <f t="shared" si="24"/>
        <v>0</v>
      </c>
      <c r="T175">
        <f t="shared" si="25"/>
        <v>183.5</v>
      </c>
      <c r="U175">
        <f t="shared" si="26"/>
        <v>0</v>
      </c>
      <c r="V175">
        <f t="shared" si="27"/>
        <v>0</v>
      </c>
      <c r="W175">
        <f t="shared" si="28"/>
        <v>183.5</v>
      </c>
      <c r="X175">
        <f t="shared" si="29"/>
        <v>0</v>
      </c>
      <c r="Y175">
        <f t="shared" si="30"/>
        <v>2</v>
      </c>
      <c r="Z175">
        <f t="shared" si="31"/>
        <v>11</v>
      </c>
    </row>
    <row r="176" spans="1:26">
      <c r="A176" t="s">
        <v>570</v>
      </c>
      <c r="B176" t="s">
        <v>48</v>
      </c>
      <c r="C176" t="s">
        <v>584</v>
      </c>
      <c r="D176">
        <v>4</v>
      </c>
      <c r="E176" t="s">
        <v>241</v>
      </c>
      <c r="F176" t="s">
        <v>98</v>
      </c>
      <c r="G176">
        <v>3</v>
      </c>
      <c r="H176" t="s">
        <v>300</v>
      </c>
      <c r="I176" t="s">
        <v>57</v>
      </c>
      <c r="J176">
        <v>6</v>
      </c>
      <c r="K176" t="s">
        <v>134</v>
      </c>
      <c r="L176" t="s">
        <v>74</v>
      </c>
      <c r="M176">
        <v>2</v>
      </c>
      <c r="N176">
        <v>0</v>
      </c>
      <c r="O176">
        <v>0</v>
      </c>
      <c r="P176">
        <v>44.5</v>
      </c>
      <c r="Q176">
        <v>285</v>
      </c>
      <c r="R176">
        <f t="shared" si="23"/>
        <v>0</v>
      </c>
      <c r="S176">
        <f t="shared" si="24"/>
        <v>0</v>
      </c>
      <c r="T176">
        <f t="shared" si="25"/>
        <v>285</v>
      </c>
      <c r="U176">
        <f t="shared" si="26"/>
        <v>0</v>
      </c>
      <c r="V176">
        <f t="shared" si="27"/>
        <v>0</v>
      </c>
      <c r="W176">
        <f t="shared" si="28"/>
        <v>285</v>
      </c>
      <c r="X176">
        <f t="shared" si="29"/>
        <v>0</v>
      </c>
      <c r="Y176">
        <f t="shared" si="30"/>
        <v>2</v>
      </c>
      <c r="Z176">
        <f t="shared" si="31"/>
        <v>11</v>
      </c>
    </row>
    <row r="177" spans="1:26">
      <c r="A177" t="s">
        <v>570</v>
      </c>
      <c r="B177" t="s">
        <v>54</v>
      </c>
      <c r="C177" t="s">
        <v>585</v>
      </c>
      <c r="D177">
        <v>8</v>
      </c>
      <c r="E177" t="s">
        <v>586</v>
      </c>
      <c r="F177" t="s">
        <v>26</v>
      </c>
      <c r="G177">
        <v>9</v>
      </c>
      <c r="H177" t="s">
        <v>146</v>
      </c>
      <c r="I177" t="s">
        <v>564</v>
      </c>
      <c r="J177">
        <v>6</v>
      </c>
      <c r="K177" t="s">
        <v>352</v>
      </c>
      <c r="L177" t="s">
        <v>143</v>
      </c>
      <c r="M177">
        <v>0</v>
      </c>
      <c r="N177">
        <v>2</v>
      </c>
      <c r="O177">
        <v>0</v>
      </c>
      <c r="P177">
        <v>49</v>
      </c>
      <c r="Q177">
        <v>161.5</v>
      </c>
      <c r="R177">
        <f t="shared" si="23"/>
        <v>0</v>
      </c>
      <c r="S177">
        <f t="shared" si="24"/>
        <v>0</v>
      </c>
      <c r="T177">
        <f t="shared" si="25"/>
        <v>0</v>
      </c>
      <c r="U177">
        <f t="shared" si="26"/>
        <v>0</v>
      </c>
      <c r="V177">
        <f t="shared" si="27"/>
        <v>0</v>
      </c>
      <c r="W177">
        <f t="shared" si="28"/>
        <v>0</v>
      </c>
      <c r="X177">
        <f t="shared" si="29"/>
        <v>0</v>
      </c>
      <c r="Y177">
        <f t="shared" si="30"/>
        <v>0</v>
      </c>
      <c r="Z177">
        <f t="shared" si="31"/>
        <v>11</v>
      </c>
    </row>
    <row r="178" spans="1:26">
      <c r="A178" t="s">
        <v>570</v>
      </c>
      <c r="B178" t="s">
        <v>60</v>
      </c>
      <c r="C178" t="s">
        <v>587</v>
      </c>
      <c r="D178">
        <v>9</v>
      </c>
      <c r="E178" t="s">
        <v>588</v>
      </c>
      <c r="F178" t="s">
        <v>74</v>
      </c>
      <c r="G178">
        <v>11</v>
      </c>
      <c r="H178" t="s">
        <v>589</v>
      </c>
      <c r="I178" t="s">
        <v>63</v>
      </c>
      <c r="J178">
        <v>5</v>
      </c>
      <c r="K178" t="s">
        <v>103</v>
      </c>
      <c r="L178" t="s">
        <v>564</v>
      </c>
      <c r="M178">
        <v>0</v>
      </c>
      <c r="N178">
        <v>1</v>
      </c>
      <c r="O178">
        <v>1</v>
      </c>
      <c r="P178">
        <v>128</v>
      </c>
      <c r="Q178">
        <v>2338</v>
      </c>
      <c r="R178">
        <f t="shared" si="23"/>
        <v>0</v>
      </c>
      <c r="S178">
        <f t="shared" si="24"/>
        <v>0</v>
      </c>
      <c r="T178">
        <f t="shared" si="25"/>
        <v>0</v>
      </c>
      <c r="U178">
        <f t="shared" si="26"/>
        <v>0</v>
      </c>
      <c r="V178">
        <f t="shared" si="27"/>
        <v>0</v>
      </c>
      <c r="W178">
        <f t="shared" si="28"/>
        <v>0</v>
      </c>
      <c r="X178">
        <f t="shared" si="29"/>
        <v>0</v>
      </c>
      <c r="Y178">
        <f t="shared" si="30"/>
        <v>0</v>
      </c>
      <c r="Z178">
        <f t="shared" si="31"/>
        <v>11</v>
      </c>
    </row>
    <row r="179" spans="1:26">
      <c r="A179" t="s">
        <v>590</v>
      </c>
      <c r="B179" t="s">
        <v>9</v>
      </c>
      <c r="C179" t="s">
        <v>591</v>
      </c>
      <c r="D179">
        <v>8</v>
      </c>
      <c r="E179" t="s">
        <v>184</v>
      </c>
      <c r="F179" t="s">
        <v>77</v>
      </c>
      <c r="G179">
        <v>7</v>
      </c>
      <c r="H179" t="s">
        <v>592</v>
      </c>
      <c r="I179" t="s">
        <v>16</v>
      </c>
      <c r="J179">
        <v>6</v>
      </c>
      <c r="K179" t="s">
        <v>482</v>
      </c>
      <c r="L179" t="s">
        <v>12</v>
      </c>
      <c r="M179">
        <v>0</v>
      </c>
      <c r="N179">
        <v>2</v>
      </c>
      <c r="O179">
        <v>0</v>
      </c>
      <c r="P179">
        <v>77</v>
      </c>
      <c r="Q179">
        <v>892.5</v>
      </c>
      <c r="R179">
        <f t="shared" si="23"/>
        <v>0</v>
      </c>
      <c r="S179">
        <f t="shared" si="24"/>
        <v>0</v>
      </c>
      <c r="T179">
        <f t="shared" si="25"/>
        <v>0</v>
      </c>
      <c r="U179">
        <f t="shared" si="26"/>
        <v>892.5</v>
      </c>
      <c r="V179">
        <f t="shared" si="27"/>
        <v>892.5</v>
      </c>
      <c r="W179">
        <f t="shared" si="28"/>
        <v>0</v>
      </c>
      <c r="X179">
        <f t="shared" si="29"/>
        <v>0</v>
      </c>
      <c r="Y179">
        <f t="shared" si="30"/>
        <v>2</v>
      </c>
      <c r="Z179">
        <f t="shared" si="31"/>
        <v>11</v>
      </c>
    </row>
    <row r="180" spans="1:26">
      <c r="A180" t="s">
        <v>590</v>
      </c>
      <c r="B180" t="s">
        <v>17</v>
      </c>
      <c r="C180" t="s">
        <v>593</v>
      </c>
      <c r="D180">
        <v>10</v>
      </c>
      <c r="E180" t="s">
        <v>594</v>
      </c>
      <c r="F180" t="s">
        <v>595</v>
      </c>
      <c r="G180">
        <v>2</v>
      </c>
      <c r="H180" t="s">
        <v>422</v>
      </c>
      <c r="I180" t="s">
        <v>98</v>
      </c>
      <c r="J180">
        <v>4</v>
      </c>
      <c r="K180" t="s">
        <v>596</v>
      </c>
      <c r="L180" t="s">
        <v>16</v>
      </c>
      <c r="M180">
        <v>1</v>
      </c>
      <c r="N180">
        <v>0</v>
      </c>
      <c r="O180">
        <v>1</v>
      </c>
      <c r="P180">
        <v>125</v>
      </c>
      <c r="Q180">
        <v>337</v>
      </c>
      <c r="R180">
        <f t="shared" si="23"/>
        <v>0</v>
      </c>
      <c r="S180">
        <f t="shared" si="24"/>
        <v>0</v>
      </c>
      <c r="T180">
        <f t="shared" si="25"/>
        <v>0</v>
      </c>
      <c r="U180">
        <f t="shared" si="26"/>
        <v>0</v>
      </c>
      <c r="V180">
        <f t="shared" si="27"/>
        <v>0</v>
      </c>
      <c r="W180">
        <f t="shared" si="28"/>
        <v>337</v>
      </c>
      <c r="X180">
        <f t="shared" si="29"/>
        <v>0</v>
      </c>
      <c r="Y180">
        <f t="shared" si="30"/>
        <v>1</v>
      </c>
      <c r="Z180">
        <f t="shared" si="31"/>
        <v>11</v>
      </c>
    </row>
    <row r="181" spans="1:26">
      <c r="A181" t="s">
        <v>590</v>
      </c>
      <c r="B181" t="s">
        <v>23</v>
      </c>
      <c r="C181" t="s">
        <v>597</v>
      </c>
      <c r="D181">
        <v>2</v>
      </c>
      <c r="E181" t="s">
        <v>431</v>
      </c>
      <c r="F181" t="s">
        <v>12</v>
      </c>
      <c r="G181">
        <v>4</v>
      </c>
      <c r="H181" t="s">
        <v>156</v>
      </c>
      <c r="I181" t="s">
        <v>598</v>
      </c>
      <c r="J181">
        <v>10</v>
      </c>
      <c r="K181" t="s">
        <v>599</v>
      </c>
      <c r="L181" t="s">
        <v>42</v>
      </c>
      <c r="M181">
        <v>2</v>
      </c>
      <c r="N181">
        <v>0</v>
      </c>
      <c r="O181">
        <v>0</v>
      </c>
      <c r="P181">
        <v>19</v>
      </c>
      <c r="Q181">
        <v>43.5</v>
      </c>
      <c r="R181">
        <f t="shared" si="23"/>
        <v>43.5</v>
      </c>
      <c r="S181">
        <f t="shared" si="24"/>
        <v>0</v>
      </c>
      <c r="T181">
        <f t="shared" si="25"/>
        <v>0</v>
      </c>
      <c r="U181">
        <f t="shared" si="26"/>
        <v>0</v>
      </c>
      <c r="V181">
        <f t="shared" si="27"/>
        <v>0</v>
      </c>
      <c r="W181">
        <f t="shared" si="28"/>
        <v>0</v>
      </c>
      <c r="X181">
        <f t="shared" si="29"/>
        <v>0</v>
      </c>
      <c r="Y181">
        <f t="shared" si="30"/>
        <v>0</v>
      </c>
      <c r="Z181">
        <f t="shared" si="31"/>
        <v>11</v>
      </c>
    </row>
    <row r="182" spans="1:26">
      <c r="A182" t="s">
        <v>590</v>
      </c>
      <c r="B182" t="s">
        <v>31</v>
      </c>
      <c r="C182" t="s">
        <v>600</v>
      </c>
      <c r="D182">
        <v>7</v>
      </c>
      <c r="E182" t="s">
        <v>601</v>
      </c>
      <c r="F182" t="s">
        <v>12</v>
      </c>
      <c r="G182">
        <v>11</v>
      </c>
      <c r="H182" t="s">
        <v>602</v>
      </c>
      <c r="I182" t="s">
        <v>77</v>
      </c>
      <c r="J182">
        <v>6</v>
      </c>
      <c r="K182" t="s">
        <v>603</v>
      </c>
      <c r="L182" t="s">
        <v>604</v>
      </c>
      <c r="M182">
        <v>0</v>
      </c>
      <c r="N182">
        <v>1</v>
      </c>
      <c r="O182">
        <v>1</v>
      </c>
      <c r="P182">
        <v>30.5</v>
      </c>
      <c r="Q182">
        <v>183.5</v>
      </c>
      <c r="R182">
        <f t="shared" si="23"/>
        <v>183.5</v>
      </c>
      <c r="S182">
        <f t="shared" si="24"/>
        <v>0</v>
      </c>
      <c r="T182">
        <f t="shared" si="25"/>
        <v>0</v>
      </c>
      <c r="U182">
        <f t="shared" si="26"/>
        <v>0</v>
      </c>
      <c r="V182">
        <f t="shared" si="27"/>
        <v>183.5</v>
      </c>
      <c r="W182">
        <f t="shared" si="28"/>
        <v>0</v>
      </c>
      <c r="X182">
        <f t="shared" si="29"/>
        <v>0</v>
      </c>
      <c r="Y182">
        <f t="shared" si="30"/>
        <v>1</v>
      </c>
      <c r="Z182">
        <f t="shared" si="31"/>
        <v>11</v>
      </c>
    </row>
    <row r="183" spans="1:26">
      <c r="A183" t="s">
        <v>590</v>
      </c>
      <c r="B183" t="s">
        <v>37</v>
      </c>
      <c r="C183" t="s">
        <v>605</v>
      </c>
      <c r="D183">
        <v>9</v>
      </c>
      <c r="E183" t="s">
        <v>25</v>
      </c>
      <c r="F183" t="s">
        <v>598</v>
      </c>
      <c r="G183">
        <v>8</v>
      </c>
      <c r="H183" t="s">
        <v>606</v>
      </c>
      <c r="I183" t="s">
        <v>12</v>
      </c>
      <c r="J183">
        <v>6</v>
      </c>
      <c r="K183" t="s">
        <v>46</v>
      </c>
      <c r="L183" t="s">
        <v>90</v>
      </c>
      <c r="M183">
        <v>0</v>
      </c>
      <c r="N183">
        <v>2</v>
      </c>
      <c r="O183">
        <v>0</v>
      </c>
      <c r="P183">
        <v>23</v>
      </c>
      <c r="Q183">
        <v>33</v>
      </c>
      <c r="R183">
        <f t="shared" si="23"/>
        <v>33</v>
      </c>
      <c r="S183">
        <f t="shared" si="24"/>
        <v>0</v>
      </c>
      <c r="T183">
        <f t="shared" si="25"/>
        <v>0</v>
      </c>
      <c r="U183">
        <f t="shared" si="26"/>
        <v>0</v>
      </c>
      <c r="V183">
        <f t="shared" si="27"/>
        <v>0</v>
      </c>
      <c r="W183">
        <f t="shared" si="28"/>
        <v>0</v>
      </c>
      <c r="X183">
        <f t="shared" si="29"/>
        <v>0</v>
      </c>
      <c r="Y183">
        <f t="shared" si="30"/>
        <v>0</v>
      </c>
      <c r="Z183">
        <f t="shared" si="31"/>
        <v>11</v>
      </c>
    </row>
    <row r="184" spans="1:26">
      <c r="A184" t="s">
        <v>590</v>
      </c>
      <c r="B184" t="s">
        <v>43</v>
      </c>
      <c r="C184" t="s">
        <v>607</v>
      </c>
      <c r="D184">
        <v>11</v>
      </c>
      <c r="E184" t="s">
        <v>33</v>
      </c>
      <c r="F184" t="s">
        <v>12</v>
      </c>
      <c r="G184">
        <v>4</v>
      </c>
      <c r="H184" t="s">
        <v>608</v>
      </c>
      <c r="I184" t="s">
        <v>36</v>
      </c>
      <c r="J184">
        <v>12</v>
      </c>
      <c r="K184" t="s">
        <v>35</v>
      </c>
      <c r="L184" t="s">
        <v>30</v>
      </c>
      <c r="M184">
        <v>1</v>
      </c>
      <c r="N184">
        <v>0</v>
      </c>
      <c r="O184">
        <v>1</v>
      </c>
      <c r="P184">
        <v>45</v>
      </c>
      <c r="Q184">
        <v>569.5</v>
      </c>
      <c r="R184">
        <f t="shared" si="23"/>
        <v>569.5</v>
      </c>
      <c r="S184">
        <f t="shared" si="24"/>
        <v>0</v>
      </c>
      <c r="T184">
        <f t="shared" si="25"/>
        <v>0</v>
      </c>
      <c r="U184">
        <f t="shared" si="26"/>
        <v>0</v>
      </c>
      <c r="V184">
        <f t="shared" si="27"/>
        <v>0</v>
      </c>
      <c r="W184">
        <f t="shared" si="28"/>
        <v>0</v>
      </c>
      <c r="X184">
        <f t="shared" si="29"/>
        <v>569.5</v>
      </c>
      <c r="Y184">
        <f t="shared" si="30"/>
        <v>1</v>
      </c>
      <c r="Z184">
        <f t="shared" si="31"/>
        <v>11</v>
      </c>
    </row>
    <row r="185" spans="1:26">
      <c r="A185" t="s">
        <v>590</v>
      </c>
      <c r="B185" t="s">
        <v>48</v>
      </c>
      <c r="C185" t="s">
        <v>609</v>
      </c>
      <c r="D185">
        <v>1</v>
      </c>
      <c r="E185" t="s">
        <v>610</v>
      </c>
      <c r="F185" t="s">
        <v>57</v>
      </c>
      <c r="G185">
        <v>3</v>
      </c>
      <c r="H185" t="s">
        <v>192</v>
      </c>
      <c r="I185" t="s">
        <v>12</v>
      </c>
      <c r="J185">
        <v>2</v>
      </c>
      <c r="K185" t="s">
        <v>611</v>
      </c>
      <c r="L185" t="s">
        <v>22</v>
      </c>
      <c r="M185">
        <v>2</v>
      </c>
      <c r="N185">
        <v>0</v>
      </c>
      <c r="O185">
        <v>0</v>
      </c>
      <c r="P185">
        <v>20.5</v>
      </c>
      <c r="Q185">
        <v>13</v>
      </c>
      <c r="R185">
        <f t="shared" si="23"/>
        <v>13</v>
      </c>
      <c r="S185">
        <f t="shared" si="24"/>
        <v>0</v>
      </c>
      <c r="T185">
        <f t="shared" si="25"/>
        <v>13</v>
      </c>
      <c r="U185">
        <f t="shared" si="26"/>
        <v>0</v>
      </c>
      <c r="V185">
        <f t="shared" si="27"/>
        <v>0</v>
      </c>
      <c r="W185">
        <f t="shared" si="28"/>
        <v>0</v>
      </c>
      <c r="X185">
        <f t="shared" si="29"/>
        <v>0</v>
      </c>
      <c r="Y185">
        <f t="shared" si="30"/>
        <v>1</v>
      </c>
      <c r="Z185">
        <f t="shared" si="31"/>
        <v>11</v>
      </c>
    </row>
    <row r="186" spans="1:26">
      <c r="A186" t="s">
        <v>590</v>
      </c>
      <c r="B186" t="s">
        <v>54</v>
      </c>
      <c r="C186" t="s">
        <v>612</v>
      </c>
      <c r="D186">
        <v>1</v>
      </c>
      <c r="E186" t="s">
        <v>613</v>
      </c>
      <c r="F186" t="s">
        <v>598</v>
      </c>
      <c r="G186">
        <v>4</v>
      </c>
      <c r="H186" t="s">
        <v>386</v>
      </c>
      <c r="I186" t="s">
        <v>90</v>
      </c>
      <c r="J186">
        <v>6</v>
      </c>
      <c r="K186" t="s">
        <v>511</v>
      </c>
      <c r="L186" t="s">
        <v>57</v>
      </c>
      <c r="M186">
        <v>2</v>
      </c>
      <c r="N186">
        <v>0</v>
      </c>
      <c r="O186">
        <v>0</v>
      </c>
      <c r="P186">
        <v>22</v>
      </c>
      <c r="Q186">
        <v>86</v>
      </c>
      <c r="R186">
        <f t="shared" si="23"/>
        <v>0</v>
      </c>
      <c r="S186">
        <f t="shared" si="24"/>
        <v>0</v>
      </c>
      <c r="T186">
        <f t="shared" si="25"/>
        <v>0</v>
      </c>
      <c r="U186">
        <f t="shared" si="26"/>
        <v>0</v>
      </c>
      <c r="V186">
        <f t="shared" si="27"/>
        <v>0</v>
      </c>
      <c r="W186">
        <f t="shared" si="28"/>
        <v>0</v>
      </c>
      <c r="X186">
        <f t="shared" si="29"/>
        <v>0</v>
      </c>
      <c r="Y186">
        <f t="shared" si="30"/>
        <v>0</v>
      </c>
      <c r="Z186">
        <f t="shared" si="31"/>
        <v>11</v>
      </c>
    </row>
    <row r="187" spans="1:26">
      <c r="A187" t="s">
        <v>590</v>
      </c>
      <c r="B187" t="s">
        <v>60</v>
      </c>
      <c r="C187" t="s">
        <v>614</v>
      </c>
      <c r="D187">
        <v>9</v>
      </c>
      <c r="E187" t="s">
        <v>50</v>
      </c>
      <c r="F187" t="s">
        <v>12</v>
      </c>
      <c r="G187">
        <v>1</v>
      </c>
      <c r="H187" t="s">
        <v>34</v>
      </c>
      <c r="I187" t="s">
        <v>16</v>
      </c>
      <c r="J187">
        <v>2</v>
      </c>
      <c r="K187" t="s">
        <v>141</v>
      </c>
      <c r="L187" t="s">
        <v>604</v>
      </c>
      <c r="M187">
        <v>1</v>
      </c>
      <c r="N187">
        <v>1</v>
      </c>
      <c r="O187">
        <v>0</v>
      </c>
      <c r="P187">
        <v>45.5</v>
      </c>
      <c r="Q187">
        <v>210.5</v>
      </c>
      <c r="R187">
        <f t="shared" si="23"/>
        <v>210.5</v>
      </c>
      <c r="S187">
        <f t="shared" si="24"/>
        <v>0</v>
      </c>
      <c r="T187">
        <f t="shared" si="25"/>
        <v>0</v>
      </c>
      <c r="U187">
        <f t="shared" si="26"/>
        <v>210.5</v>
      </c>
      <c r="V187">
        <f t="shared" si="27"/>
        <v>0</v>
      </c>
      <c r="W187">
        <f t="shared" si="28"/>
        <v>0</v>
      </c>
      <c r="X187">
        <f t="shared" si="29"/>
        <v>0</v>
      </c>
      <c r="Y187">
        <f t="shared" si="30"/>
        <v>1</v>
      </c>
      <c r="Z187">
        <f t="shared" si="31"/>
        <v>11</v>
      </c>
    </row>
    <row r="188" spans="1:26">
      <c r="A188" t="s">
        <v>590</v>
      </c>
      <c r="B188" t="s">
        <v>66</v>
      </c>
      <c r="C188" t="s">
        <v>615</v>
      </c>
      <c r="D188">
        <v>9</v>
      </c>
      <c r="E188" t="s">
        <v>206</v>
      </c>
      <c r="F188" t="s">
        <v>604</v>
      </c>
      <c r="G188">
        <v>10</v>
      </c>
      <c r="H188" t="s">
        <v>616</v>
      </c>
      <c r="I188" t="s">
        <v>77</v>
      </c>
      <c r="J188">
        <v>4</v>
      </c>
      <c r="K188" t="s">
        <v>617</v>
      </c>
      <c r="L188" t="s">
        <v>618</v>
      </c>
      <c r="M188">
        <v>0</v>
      </c>
      <c r="N188">
        <v>1</v>
      </c>
      <c r="O188">
        <v>1</v>
      </c>
      <c r="P188">
        <v>29</v>
      </c>
      <c r="Q188">
        <v>295.5</v>
      </c>
      <c r="R188">
        <f t="shared" si="23"/>
        <v>0</v>
      </c>
      <c r="S188">
        <f t="shared" si="24"/>
        <v>0</v>
      </c>
      <c r="T188">
        <f t="shared" si="25"/>
        <v>0</v>
      </c>
      <c r="U188">
        <f t="shared" si="26"/>
        <v>0</v>
      </c>
      <c r="V188">
        <f t="shared" si="27"/>
        <v>295.5</v>
      </c>
      <c r="W188">
        <f t="shared" si="28"/>
        <v>0</v>
      </c>
      <c r="X188">
        <f t="shared" si="29"/>
        <v>0</v>
      </c>
      <c r="Y188">
        <f t="shared" si="30"/>
        <v>1</v>
      </c>
      <c r="Z188">
        <f t="shared" si="31"/>
        <v>11</v>
      </c>
    </row>
    <row r="189" spans="1:26">
      <c r="A189" t="s">
        <v>619</v>
      </c>
      <c r="B189" t="s">
        <v>9</v>
      </c>
      <c r="C189" t="s">
        <v>620</v>
      </c>
      <c r="D189">
        <v>2</v>
      </c>
      <c r="E189" t="s">
        <v>40</v>
      </c>
      <c r="F189" t="s">
        <v>12</v>
      </c>
      <c r="G189">
        <v>6</v>
      </c>
      <c r="H189" t="s">
        <v>621</v>
      </c>
      <c r="I189" t="s">
        <v>16</v>
      </c>
      <c r="J189">
        <v>11</v>
      </c>
      <c r="K189" t="s">
        <v>345</v>
      </c>
      <c r="L189" t="s">
        <v>42</v>
      </c>
      <c r="M189">
        <v>1</v>
      </c>
      <c r="N189">
        <v>1</v>
      </c>
      <c r="O189">
        <v>0</v>
      </c>
      <c r="P189">
        <v>56</v>
      </c>
      <c r="Q189">
        <v>366.5</v>
      </c>
      <c r="R189">
        <f t="shared" si="23"/>
        <v>366.5</v>
      </c>
      <c r="S189">
        <f t="shared" si="24"/>
        <v>0</v>
      </c>
      <c r="T189">
        <f t="shared" si="25"/>
        <v>0</v>
      </c>
      <c r="U189">
        <f t="shared" si="26"/>
        <v>366.5</v>
      </c>
      <c r="V189">
        <f t="shared" si="27"/>
        <v>0</v>
      </c>
      <c r="W189">
        <f t="shared" si="28"/>
        <v>0</v>
      </c>
      <c r="X189">
        <f t="shared" si="29"/>
        <v>0</v>
      </c>
      <c r="Y189">
        <f t="shared" si="30"/>
        <v>1</v>
      </c>
      <c r="Z189">
        <f t="shared" si="31"/>
        <v>11</v>
      </c>
    </row>
    <row r="190" spans="1:26">
      <c r="A190" t="s">
        <v>619</v>
      </c>
      <c r="B190" t="s">
        <v>17</v>
      </c>
      <c r="C190" t="s">
        <v>622</v>
      </c>
      <c r="D190">
        <v>3</v>
      </c>
      <c r="E190" t="s">
        <v>623</v>
      </c>
      <c r="F190" t="s">
        <v>57</v>
      </c>
      <c r="G190">
        <v>12</v>
      </c>
      <c r="H190" t="s">
        <v>624</v>
      </c>
      <c r="I190" t="s">
        <v>30</v>
      </c>
      <c r="J190">
        <v>9</v>
      </c>
      <c r="K190" t="s">
        <v>225</v>
      </c>
      <c r="L190" t="s">
        <v>22</v>
      </c>
      <c r="M190">
        <v>1</v>
      </c>
      <c r="N190">
        <v>0</v>
      </c>
      <c r="O190">
        <v>1</v>
      </c>
      <c r="P190">
        <v>232</v>
      </c>
      <c r="Q190">
        <v>2654.5</v>
      </c>
      <c r="R190">
        <f t="shared" si="23"/>
        <v>0</v>
      </c>
      <c r="S190">
        <f t="shared" si="24"/>
        <v>0</v>
      </c>
      <c r="T190">
        <f t="shared" si="25"/>
        <v>2654.5</v>
      </c>
      <c r="U190">
        <f t="shared" si="26"/>
        <v>0</v>
      </c>
      <c r="V190">
        <f t="shared" si="27"/>
        <v>0</v>
      </c>
      <c r="W190">
        <f t="shared" si="28"/>
        <v>0</v>
      </c>
      <c r="X190">
        <f t="shared" si="29"/>
        <v>0</v>
      </c>
      <c r="Y190">
        <f t="shared" si="30"/>
        <v>1</v>
      </c>
      <c r="Z190">
        <f t="shared" si="31"/>
        <v>11</v>
      </c>
    </row>
    <row r="191" spans="1:26">
      <c r="A191" t="s">
        <v>619</v>
      </c>
      <c r="B191" t="s">
        <v>23</v>
      </c>
      <c r="C191" t="s">
        <v>625</v>
      </c>
      <c r="D191">
        <v>4</v>
      </c>
      <c r="E191" t="s">
        <v>626</v>
      </c>
      <c r="F191" t="s">
        <v>604</v>
      </c>
      <c r="G191">
        <v>5</v>
      </c>
      <c r="H191" t="s">
        <v>627</v>
      </c>
      <c r="I191" t="s">
        <v>36</v>
      </c>
      <c r="J191">
        <v>1</v>
      </c>
      <c r="K191" t="s">
        <v>628</v>
      </c>
      <c r="L191" t="s">
        <v>57</v>
      </c>
      <c r="M191">
        <v>1</v>
      </c>
      <c r="N191">
        <v>1</v>
      </c>
      <c r="O191">
        <v>0</v>
      </c>
      <c r="P191">
        <v>64</v>
      </c>
      <c r="Q191">
        <v>248</v>
      </c>
      <c r="R191">
        <f t="shared" si="23"/>
        <v>0</v>
      </c>
      <c r="S191">
        <f t="shared" si="24"/>
        <v>0</v>
      </c>
      <c r="T191">
        <f t="shared" si="25"/>
        <v>0</v>
      </c>
      <c r="U191">
        <f t="shared" si="26"/>
        <v>0</v>
      </c>
      <c r="V191">
        <f t="shared" si="27"/>
        <v>0</v>
      </c>
      <c r="W191">
        <f t="shared" si="28"/>
        <v>0</v>
      </c>
      <c r="X191">
        <f t="shared" si="29"/>
        <v>248</v>
      </c>
      <c r="Y191">
        <f t="shared" si="30"/>
        <v>1</v>
      </c>
      <c r="Z191">
        <f t="shared" si="31"/>
        <v>11</v>
      </c>
    </row>
    <row r="192" spans="1:26">
      <c r="A192" t="s">
        <v>619</v>
      </c>
      <c r="B192" t="s">
        <v>31</v>
      </c>
      <c r="C192" t="s">
        <v>629</v>
      </c>
      <c r="D192">
        <v>5</v>
      </c>
      <c r="E192" t="s">
        <v>253</v>
      </c>
      <c r="F192" t="s">
        <v>12</v>
      </c>
      <c r="G192">
        <v>3</v>
      </c>
      <c r="H192" t="s">
        <v>240</v>
      </c>
      <c r="I192" t="s">
        <v>16</v>
      </c>
      <c r="J192">
        <v>2</v>
      </c>
      <c r="K192" t="s">
        <v>106</v>
      </c>
      <c r="L192" t="s">
        <v>26</v>
      </c>
      <c r="M192">
        <v>1</v>
      </c>
      <c r="N192">
        <v>1</v>
      </c>
      <c r="O192">
        <v>0</v>
      </c>
      <c r="P192">
        <v>22.5</v>
      </c>
      <c r="Q192">
        <v>27.5</v>
      </c>
      <c r="R192">
        <f t="shared" si="23"/>
        <v>27.5</v>
      </c>
      <c r="S192">
        <f t="shared" si="24"/>
        <v>0</v>
      </c>
      <c r="T192">
        <f t="shared" si="25"/>
        <v>0</v>
      </c>
      <c r="U192">
        <f t="shared" si="26"/>
        <v>27.5</v>
      </c>
      <c r="V192">
        <f t="shared" si="27"/>
        <v>0</v>
      </c>
      <c r="W192">
        <f t="shared" si="28"/>
        <v>0</v>
      </c>
      <c r="X192">
        <f t="shared" si="29"/>
        <v>0</v>
      </c>
      <c r="Y192">
        <f t="shared" si="30"/>
        <v>1</v>
      </c>
      <c r="Z192">
        <f t="shared" si="31"/>
        <v>11</v>
      </c>
    </row>
    <row r="193" spans="1:26">
      <c r="A193" t="s">
        <v>619</v>
      </c>
      <c r="B193" t="s">
        <v>37</v>
      </c>
      <c r="C193" t="s">
        <v>625</v>
      </c>
      <c r="D193">
        <v>10</v>
      </c>
      <c r="E193" t="s">
        <v>153</v>
      </c>
      <c r="F193" t="s">
        <v>42</v>
      </c>
      <c r="G193">
        <v>2</v>
      </c>
      <c r="H193" t="s">
        <v>630</v>
      </c>
      <c r="I193" t="s">
        <v>604</v>
      </c>
      <c r="J193">
        <v>1</v>
      </c>
      <c r="K193" t="s">
        <v>399</v>
      </c>
      <c r="L193" t="s">
        <v>36</v>
      </c>
      <c r="M193">
        <v>1</v>
      </c>
      <c r="N193">
        <v>0</v>
      </c>
      <c r="O193">
        <v>1</v>
      </c>
      <c r="P193">
        <v>50.5</v>
      </c>
      <c r="Q193">
        <v>155.5</v>
      </c>
      <c r="R193">
        <f t="shared" si="23"/>
        <v>0</v>
      </c>
      <c r="S193">
        <f t="shared" si="24"/>
        <v>0</v>
      </c>
      <c r="T193">
        <f t="shared" si="25"/>
        <v>0</v>
      </c>
      <c r="U193">
        <f t="shared" si="26"/>
        <v>0</v>
      </c>
      <c r="V193">
        <f t="shared" si="27"/>
        <v>0</v>
      </c>
      <c r="W193">
        <f t="shared" si="28"/>
        <v>0</v>
      </c>
      <c r="X193">
        <f t="shared" si="29"/>
        <v>0</v>
      </c>
      <c r="Y193">
        <f t="shared" si="30"/>
        <v>0</v>
      </c>
      <c r="Z193">
        <f t="shared" si="31"/>
        <v>11</v>
      </c>
    </row>
    <row r="194" spans="1:26">
      <c r="A194" t="s">
        <v>619</v>
      </c>
      <c r="B194" t="s">
        <v>43</v>
      </c>
      <c r="C194" t="s">
        <v>629</v>
      </c>
      <c r="D194">
        <v>2</v>
      </c>
      <c r="E194" t="s">
        <v>265</v>
      </c>
      <c r="F194" t="s">
        <v>22</v>
      </c>
      <c r="G194">
        <v>1</v>
      </c>
      <c r="H194" t="s">
        <v>540</v>
      </c>
      <c r="I194" t="s">
        <v>604</v>
      </c>
      <c r="J194">
        <v>9</v>
      </c>
      <c r="K194" t="s">
        <v>358</v>
      </c>
      <c r="L194" t="s">
        <v>57</v>
      </c>
      <c r="M194">
        <v>2</v>
      </c>
      <c r="N194">
        <v>0</v>
      </c>
      <c r="O194">
        <v>0</v>
      </c>
      <c r="P194">
        <v>105</v>
      </c>
      <c r="Q194">
        <v>751.5</v>
      </c>
      <c r="R194">
        <f t="shared" si="23"/>
        <v>0</v>
      </c>
      <c r="S194">
        <f t="shared" si="24"/>
        <v>751.5</v>
      </c>
      <c r="T194">
        <f t="shared" si="25"/>
        <v>0</v>
      </c>
      <c r="U194">
        <f t="shared" si="26"/>
        <v>0</v>
      </c>
      <c r="V194">
        <f t="shared" si="27"/>
        <v>0</v>
      </c>
      <c r="W194">
        <f t="shared" si="28"/>
        <v>0</v>
      </c>
      <c r="X194">
        <f t="shared" si="29"/>
        <v>0</v>
      </c>
      <c r="Y194">
        <f t="shared" si="30"/>
        <v>0</v>
      </c>
      <c r="Z194">
        <f t="shared" si="31"/>
        <v>11</v>
      </c>
    </row>
    <row r="195" spans="1:26">
      <c r="A195" t="s">
        <v>619</v>
      </c>
      <c r="B195" t="s">
        <v>48</v>
      </c>
      <c r="C195" t="s">
        <v>631</v>
      </c>
      <c r="D195">
        <v>7</v>
      </c>
      <c r="E195" t="s">
        <v>632</v>
      </c>
      <c r="F195" t="s">
        <v>57</v>
      </c>
      <c r="G195">
        <v>10</v>
      </c>
      <c r="H195" t="s">
        <v>401</v>
      </c>
      <c r="I195" t="s">
        <v>604</v>
      </c>
      <c r="J195">
        <v>12</v>
      </c>
      <c r="K195" t="s">
        <v>94</v>
      </c>
      <c r="L195" t="s">
        <v>12</v>
      </c>
      <c r="M195">
        <v>0</v>
      </c>
      <c r="N195">
        <v>1</v>
      </c>
      <c r="O195">
        <v>1</v>
      </c>
      <c r="P195">
        <v>25.5</v>
      </c>
      <c r="Q195">
        <v>190</v>
      </c>
      <c r="R195">
        <f t="shared" ref="R195:R258" si="32">IF(OR(F195="潘頓",I195="潘頓"),Q195, 0)</f>
        <v>0</v>
      </c>
      <c r="S195">
        <f t="shared" ref="S195:S258" si="33">IF(OR(F195="蘇兆輝",I195="蘇兆輝"),Q195, 0)</f>
        <v>0</v>
      </c>
      <c r="T195">
        <f t="shared" ref="T195:T258" si="34">IF(OR(F195="何澤堯",I195="何澤堯"),Q195, 0)</f>
        <v>190</v>
      </c>
      <c r="U195">
        <f t="shared" ref="U195:U258" si="35">IF(OR(F195="鍾易禮",I195="鍾易禮"),Q195, 0)</f>
        <v>0</v>
      </c>
      <c r="V195">
        <f t="shared" ref="V195:V258" si="36">IF(OR(F195="梁家俊",I195="梁家俊"),Q195, 0)</f>
        <v>0</v>
      </c>
      <c r="W195">
        <f t="shared" ref="W195:W258" si="37">IF(OR(F195="蔡明紹",I195="蔡明紹"),Q195, 0)</f>
        <v>0</v>
      </c>
      <c r="X195">
        <f t="shared" ref="X195:X258" si="38">IF(OR(F195="周俊樂",I195="周俊樂"),Q195, 0)</f>
        <v>0</v>
      </c>
      <c r="Y195">
        <f t="shared" ref="Y195:Y258" si="39">COUNTIF(T195:X195, "&gt;0")</f>
        <v>1</v>
      </c>
      <c r="Z195">
        <f t="shared" ref="Z195:Z258" si="40">MONTH(A195)</f>
        <v>11</v>
      </c>
    </row>
    <row r="196" spans="1:26">
      <c r="A196" t="s">
        <v>619</v>
      </c>
      <c r="B196" t="s">
        <v>54</v>
      </c>
      <c r="C196" t="s">
        <v>633</v>
      </c>
      <c r="D196">
        <v>10</v>
      </c>
      <c r="E196" t="s">
        <v>402</v>
      </c>
      <c r="F196" t="s">
        <v>42</v>
      </c>
      <c r="G196">
        <v>2</v>
      </c>
      <c r="H196" t="s">
        <v>484</v>
      </c>
      <c r="I196" t="s">
        <v>344</v>
      </c>
      <c r="J196">
        <v>1</v>
      </c>
      <c r="K196" t="s">
        <v>634</v>
      </c>
      <c r="L196" t="s">
        <v>604</v>
      </c>
      <c r="M196">
        <v>1</v>
      </c>
      <c r="N196">
        <v>0</v>
      </c>
      <c r="O196">
        <v>1</v>
      </c>
      <c r="P196">
        <v>86</v>
      </c>
      <c r="Q196">
        <v>1218</v>
      </c>
      <c r="R196">
        <f t="shared" si="32"/>
        <v>0</v>
      </c>
      <c r="S196">
        <f t="shared" si="33"/>
        <v>0</v>
      </c>
      <c r="T196">
        <f t="shared" si="34"/>
        <v>0</v>
      </c>
      <c r="U196">
        <f t="shared" si="35"/>
        <v>0</v>
      </c>
      <c r="V196">
        <f t="shared" si="36"/>
        <v>0</v>
      </c>
      <c r="W196">
        <f t="shared" si="37"/>
        <v>0</v>
      </c>
      <c r="X196">
        <f t="shared" si="38"/>
        <v>0</v>
      </c>
      <c r="Y196">
        <f t="shared" si="39"/>
        <v>0</v>
      </c>
      <c r="Z196">
        <f t="shared" si="40"/>
        <v>11</v>
      </c>
    </row>
    <row r="197" spans="1:26">
      <c r="A197" t="s">
        <v>635</v>
      </c>
      <c r="B197" t="s">
        <v>9</v>
      </c>
      <c r="C197" t="s">
        <v>636</v>
      </c>
      <c r="D197">
        <v>5</v>
      </c>
      <c r="E197" t="s">
        <v>637</v>
      </c>
      <c r="F197" t="s">
        <v>604</v>
      </c>
      <c r="G197">
        <v>4</v>
      </c>
      <c r="H197" t="s">
        <v>499</v>
      </c>
      <c r="I197" t="s">
        <v>63</v>
      </c>
      <c r="J197">
        <v>13</v>
      </c>
      <c r="K197" t="s">
        <v>638</v>
      </c>
      <c r="L197" t="s">
        <v>167</v>
      </c>
      <c r="M197">
        <v>1</v>
      </c>
      <c r="N197">
        <v>1</v>
      </c>
      <c r="O197">
        <v>0</v>
      </c>
      <c r="P197">
        <v>55</v>
      </c>
      <c r="Q197">
        <v>63</v>
      </c>
      <c r="R197">
        <f t="shared" si="32"/>
        <v>0</v>
      </c>
      <c r="S197">
        <f t="shared" si="33"/>
        <v>0</v>
      </c>
      <c r="T197">
        <f t="shared" si="34"/>
        <v>0</v>
      </c>
      <c r="U197">
        <f t="shared" si="35"/>
        <v>0</v>
      </c>
      <c r="V197">
        <f t="shared" si="36"/>
        <v>0</v>
      </c>
      <c r="W197">
        <f t="shared" si="37"/>
        <v>0</v>
      </c>
      <c r="X197">
        <f t="shared" si="38"/>
        <v>0</v>
      </c>
      <c r="Y197">
        <f t="shared" si="39"/>
        <v>0</v>
      </c>
      <c r="Z197">
        <f t="shared" si="40"/>
        <v>11</v>
      </c>
    </row>
    <row r="198" spans="1:26">
      <c r="A198" t="s">
        <v>635</v>
      </c>
      <c r="B198" t="s">
        <v>17</v>
      </c>
      <c r="C198" t="s">
        <v>639</v>
      </c>
      <c r="D198">
        <v>3</v>
      </c>
      <c r="E198" t="s">
        <v>121</v>
      </c>
      <c r="F198" t="s">
        <v>36</v>
      </c>
      <c r="G198">
        <v>1</v>
      </c>
      <c r="H198" t="s">
        <v>114</v>
      </c>
      <c r="I198" t="s">
        <v>604</v>
      </c>
      <c r="J198">
        <v>12</v>
      </c>
      <c r="K198" t="s">
        <v>449</v>
      </c>
      <c r="L198" t="s">
        <v>344</v>
      </c>
      <c r="M198">
        <v>2</v>
      </c>
      <c r="N198">
        <v>0</v>
      </c>
      <c r="O198">
        <v>0</v>
      </c>
      <c r="P198">
        <v>29</v>
      </c>
      <c r="Q198">
        <v>100</v>
      </c>
      <c r="R198">
        <f t="shared" si="32"/>
        <v>0</v>
      </c>
      <c r="S198">
        <f t="shared" si="33"/>
        <v>0</v>
      </c>
      <c r="T198">
        <f t="shared" si="34"/>
        <v>0</v>
      </c>
      <c r="U198">
        <f t="shared" si="35"/>
        <v>0</v>
      </c>
      <c r="V198">
        <f t="shared" si="36"/>
        <v>0</v>
      </c>
      <c r="W198">
        <f t="shared" si="37"/>
        <v>0</v>
      </c>
      <c r="X198">
        <f t="shared" si="38"/>
        <v>100</v>
      </c>
      <c r="Y198">
        <f t="shared" si="39"/>
        <v>1</v>
      </c>
      <c r="Z198">
        <f t="shared" si="40"/>
        <v>11</v>
      </c>
    </row>
    <row r="199" spans="1:26">
      <c r="A199" t="s">
        <v>635</v>
      </c>
      <c r="B199" t="s">
        <v>23</v>
      </c>
      <c r="C199" t="s">
        <v>640</v>
      </c>
      <c r="D199">
        <v>3</v>
      </c>
      <c r="E199" t="s">
        <v>458</v>
      </c>
      <c r="F199" t="s">
        <v>12</v>
      </c>
      <c r="G199">
        <v>11</v>
      </c>
      <c r="H199" t="s">
        <v>346</v>
      </c>
      <c r="I199" t="s">
        <v>47</v>
      </c>
      <c r="J199">
        <v>1</v>
      </c>
      <c r="K199" t="s">
        <v>641</v>
      </c>
      <c r="L199" t="s">
        <v>16</v>
      </c>
      <c r="M199">
        <v>1</v>
      </c>
      <c r="N199">
        <v>0</v>
      </c>
      <c r="O199">
        <v>1</v>
      </c>
      <c r="P199">
        <v>31</v>
      </c>
      <c r="Q199">
        <v>57.5</v>
      </c>
      <c r="R199">
        <f t="shared" si="32"/>
        <v>57.5</v>
      </c>
      <c r="S199">
        <f t="shared" si="33"/>
        <v>0</v>
      </c>
      <c r="T199">
        <f t="shared" si="34"/>
        <v>0</v>
      </c>
      <c r="U199">
        <f t="shared" si="35"/>
        <v>0</v>
      </c>
      <c r="V199">
        <f t="shared" si="36"/>
        <v>0</v>
      </c>
      <c r="W199">
        <f t="shared" si="37"/>
        <v>0</v>
      </c>
      <c r="X199">
        <f t="shared" si="38"/>
        <v>0</v>
      </c>
      <c r="Y199">
        <f t="shared" si="39"/>
        <v>0</v>
      </c>
      <c r="Z199">
        <f t="shared" si="40"/>
        <v>11</v>
      </c>
    </row>
    <row r="200" spans="1:26">
      <c r="A200" t="s">
        <v>635</v>
      </c>
      <c r="B200" t="s">
        <v>31</v>
      </c>
      <c r="C200" t="s">
        <v>642</v>
      </c>
      <c r="D200">
        <v>4</v>
      </c>
      <c r="E200" t="s">
        <v>416</v>
      </c>
      <c r="F200" t="s">
        <v>12</v>
      </c>
      <c r="G200">
        <v>7</v>
      </c>
      <c r="H200" t="s">
        <v>198</v>
      </c>
      <c r="I200" t="s">
        <v>143</v>
      </c>
      <c r="J200">
        <v>2</v>
      </c>
      <c r="K200" t="s">
        <v>643</v>
      </c>
      <c r="L200" t="s">
        <v>77</v>
      </c>
      <c r="M200">
        <v>1</v>
      </c>
      <c r="N200">
        <v>1</v>
      </c>
      <c r="O200">
        <v>0</v>
      </c>
      <c r="P200">
        <v>23</v>
      </c>
      <c r="Q200">
        <v>252</v>
      </c>
      <c r="R200">
        <f t="shared" si="32"/>
        <v>252</v>
      </c>
      <c r="S200">
        <f t="shared" si="33"/>
        <v>0</v>
      </c>
      <c r="T200">
        <f t="shared" si="34"/>
        <v>0</v>
      </c>
      <c r="U200">
        <f t="shared" si="35"/>
        <v>0</v>
      </c>
      <c r="V200">
        <f t="shared" si="36"/>
        <v>0</v>
      </c>
      <c r="W200">
        <f t="shared" si="37"/>
        <v>0</v>
      </c>
      <c r="X200">
        <f t="shared" si="38"/>
        <v>0</v>
      </c>
      <c r="Y200">
        <f t="shared" si="39"/>
        <v>0</v>
      </c>
      <c r="Z200">
        <f t="shared" si="40"/>
        <v>11</v>
      </c>
    </row>
    <row r="201" spans="1:26">
      <c r="A201" t="s">
        <v>635</v>
      </c>
      <c r="B201" t="s">
        <v>37</v>
      </c>
      <c r="C201" t="s">
        <v>644</v>
      </c>
      <c r="D201">
        <v>10</v>
      </c>
      <c r="E201" t="s">
        <v>312</v>
      </c>
      <c r="F201" t="s">
        <v>77</v>
      </c>
      <c r="G201">
        <v>6</v>
      </c>
      <c r="H201" t="s">
        <v>79</v>
      </c>
      <c r="I201" t="s">
        <v>74</v>
      </c>
      <c r="J201">
        <v>4</v>
      </c>
      <c r="K201" t="s">
        <v>463</v>
      </c>
      <c r="L201" t="s">
        <v>14</v>
      </c>
      <c r="M201">
        <v>0</v>
      </c>
      <c r="N201">
        <v>1</v>
      </c>
      <c r="O201">
        <v>1</v>
      </c>
      <c r="P201">
        <v>168</v>
      </c>
      <c r="Q201">
        <v>786.5</v>
      </c>
      <c r="R201">
        <f t="shared" si="32"/>
        <v>0</v>
      </c>
      <c r="S201">
        <f t="shared" si="33"/>
        <v>0</v>
      </c>
      <c r="T201">
        <f t="shared" si="34"/>
        <v>0</v>
      </c>
      <c r="U201">
        <f t="shared" si="35"/>
        <v>0</v>
      </c>
      <c r="V201">
        <f t="shared" si="36"/>
        <v>786.5</v>
      </c>
      <c r="W201">
        <f t="shared" si="37"/>
        <v>0</v>
      </c>
      <c r="X201">
        <f t="shared" si="38"/>
        <v>0</v>
      </c>
      <c r="Y201">
        <f t="shared" si="39"/>
        <v>1</v>
      </c>
      <c r="Z201">
        <f t="shared" si="40"/>
        <v>11</v>
      </c>
    </row>
    <row r="202" spans="1:26">
      <c r="A202" t="s">
        <v>635</v>
      </c>
      <c r="B202" t="s">
        <v>43</v>
      </c>
      <c r="C202" t="s">
        <v>645</v>
      </c>
      <c r="D202">
        <v>9</v>
      </c>
      <c r="E202" t="s">
        <v>330</v>
      </c>
      <c r="F202" t="s">
        <v>12</v>
      </c>
      <c r="G202">
        <v>2</v>
      </c>
      <c r="H202" t="s">
        <v>254</v>
      </c>
      <c r="I202" t="s">
        <v>57</v>
      </c>
      <c r="J202">
        <v>4</v>
      </c>
      <c r="K202" t="s">
        <v>646</v>
      </c>
      <c r="L202" t="s">
        <v>604</v>
      </c>
      <c r="M202">
        <v>1</v>
      </c>
      <c r="N202">
        <v>1</v>
      </c>
      <c r="O202">
        <v>0</v>
      </c>
      <c r="P202">
        <v>87.5</v>
      </c>
      <c r="Q202">
        <v>163</v>
      </c>
      <c r="R202">
        <f t="shared" si="32"/>
        <v>163</v>
      </c>
      <c r="S202">
        <f t="shared" si="33"/>
        <v>0</v>
      </c>
      <c r="T202">
        <f t="shared" si="34"/>
        <v>163</v>
      </c>
      <c r="U202">
        <f t="shared" si="35"/>
        <v>0</v>
      </c>
      <c r="V202">
        <f t="shared" si="36"/>
        <v>0</v>
      </c>
      <c r="W202">
        <f t="shared" si="37"/>
        <v>0</v>
      </c>
      <c r="X202">
        <f t="shared" si="38"/>
        <v>0</v>
      </c>
      <c r="Y202">
        <f t="shared" si="39"/>
        <v>1</v>
      </c>
      <c r="Z202">
        <f t="shared" si="40"/>
        <v>11</v>
      </c>
    </row>
    <row r="203" spans="1:26">
      <c r="A203" t="s">
        <v>635</v>
      </c>
      <c r="B203" t="s">
        <v>48</v>
      </c>
      <c r="C203" t="s">
        <v>647</v>
      </c>
      <c r="D203">
        <v>8</v>
      </c>
      <c r="E203" t="s">
        <v>517</v>
      </c>
      <c r="F203" t="s">
        <v>77</v>
      </c>
      <c r="G203">
        <v>5</v>
      </c>
      <c r="H203" t="s">
        <v>440</v>
      </c>
      <c r="I203" t="s">
        <v>604</v>
      </c>
      <c r="J203">
        <v>7</v>
      </c>
      <c r="K203" t="s">
        <v>273</v>
      </c>
      <c r="L203" t="s">
        <v>98</v>
      </c>
      <c r="M203">
        <v>0</v>
      </c>
      <c r="N203">
        <v>2</v>
      </c>
      <c r="O203">
        <v>0</v>
      </c>
      <c r="P203">
        <v>30.5</v>
      </c>
      <c r="Q203">
        <v>228</v>
      </c>
      <c r="R203">
        <f t="shared" si="32"/>
        <v>0</v>
      </c>
      <c r="S203">
        <f t="shared" si="33"/>
        <v>0</v>
      </c>
      <c r="T203">
        <f t="shared" si="34"/>
        <v>0</v>
      </c>
      <c r="U203">
        <f t="shared" si="35"/>
        <v>0</v>
      </c>
      <c r="V203">
        <f t="shared" si="36"/>
        <v>228</v>
      </c>
      <c r="W203">
        <f t="shared" si="37"/>
        <v>0</v>
      </c>
      <c r="X203">
        <f t="shared" si="38"/>
        <v>0</v>
      </c>
      <c r="Y203">
        <f t="shared" si="39"/>
        <v>1</v>
      </c>
      <c r="Z203">
        <f t="shared" si="40"/>
        <v>11</v>
      </c>
    </row>
    <row r="204" spans="1:26">
      <c r="A204" t="s">
        <v>635</v>
      </c>
      <c r="B204" t="s">
        <v>54</v>
      </c>
      <c r="C204" t="s">
        <v>648</v>
      </c>
      <c r="D204">
        <v>11</v>
      </c>
      <c r="E204" t="s">
        <v>195</v>
      </c>
      <c r="F204" t="s">
        <v>12</v>
      </c>
      <c r="G204">
        <v>8</v>
      </c>
      <c r="H204" t="s">
        <v>211</v>
      </c>
      <c r="I204" t="s">
        <v>74</v>
      </c>
      <c r="J204">
        <v>4</v>
      </c>
      <c r="K204" t="s">
        <v>649</v>
      </c>
      <c r="L204" t="s">
        <v>42</v>
      </c>
      <c r="M204">
        <v>0</v>
      </c>
      <c r="N204">
        <v>1</v>
      </c>
      <c r="O204">
        <v>1</v>
      </c>
      <c r="P204">
        <v>14.5</v>
      </c>
      <c r="Q204">
        <v>182</v>
      </c>
      <c r="R204">
        <f t="shared" si="32"/>
        <v>182</v>
      </c>
      <c r="S204">
        <f t="shared" si="33"/>
        <v>0</v>
      </c>
      <c r="T204">
        <f t="shared" si="34"/>
        <v>0</v>
      </c>
      <c r="U204">
        <f t="shared" si="35"/>
        <v>0</v>
      </c>
      <c r="V204">
        <f t="shared" si="36"/>
        <v>0</v>
      </c>
      <c r="W204">
        <f t="shared" si="37"/>
        <v>0</v>
      </c>
      <c r="X204">
        <f t="shared" si="38"/>
        <v>0</v>
      </c>
      <c r="Y204">
        <f t="shared" si="39"/>
        <v>0</v>
      </c>
      <c r="Z204">
        <f t="shared" si="40"/>
        <v>11</v>
      </c>
    </row>
    <row r="205" spans="1:26">
      <c r="A205" t="s">
        <v>635</v>
      </c>
      <c r="B205" t="s">
        <v>60</v>
      </c>
      <c r="C205" t="s">
        <v>650</v>
      </c>
      <c r="D205">
        <v>4</v>
      </c>
      <c r="E205" t="s">
        <v>348</v>
      </c>
      <c r="F205" t="s">
        <v>604</v>
      </c>
      <c r="G205">
        <v>10</v>
      </c>
      <c r="H205" t="s">
        <v>651</v>
      </c>
      <c r="I205" t="s">
        <v>36</v>
      </c>
      <c r="J205">
        <v>1</v>
      </c>
      <c r="K205" t="s">
        <v>652</v>
      </c>
      <c r="L205" t="s">
        <v>14</v>
      </c>
      <c r="M205">
        <v>1</v>
      </c>
      <c r="N205">
        <v>0</v>
      </c>
      <c r="O205">
        <v>1</v>
      </c>
      <c r="P205">
        <v>160.5</v>
      </c>
      <c r="Q205">
        <v>426</v>
      </c>
      <c r="R205">
        <f t="shared" si="32"/>
        <v>0</v>
      </c>
      <c r="S205">
        <f t="shared" si="33"/>
        <v>0</v>
      </c>
      <c r="T205">
        <f t="shared" si="34"/>
        <v>0</v>
      </c>
      <c r="U205">
        <f t="shared" si="35"/>
        <v>0</v>
      </c>
      <c r="V205">
        <f t="shared" si="36"/>
        <v>0</v>
      </c>
      <c r="W205">
        <f t="shared" si="37"/>
        <v>0</v>
      </c>
      <c r="X205">
        <f t="shared" si="38"/>
        <v>426</v>
      </c>
      <c r="Y205">
        <f t="shared" si="39"/>
        <v>1</v>
      </c>
      <c r="Z205">
        <f t="shared" si="40"/>
        <v>11</v>
      </c>
    </row>
    <row r="206" spans="1:26">
      <c r="A206" t="s">
        <v>635</v>
      </c>
      <c r="B206" t="s">
        <v>66</v>
      </c>
      <c r="C206" t="s">
        <v>653</v>
      </c>
      <c r="D206">
        <v>10</v>
      </c>
      <c r="E206" t="s">
        <v>392</v>
      </c>
      <c r="F206" t="s">
        <v>12</v>
      </c>
      <c r="G206">
        <v>9</v>
      </c>
      <c r="H206" t="s">
        <v>435</v>
      </c>
      <c r="I206" t="s">
        <v>36</v>
      </c>
      <c r="J206">
        <v>2</v>
      </c>
      <c r="K206" t="s">
        <v>654</v>
      </c>
      <c r="L206" t="s">
        <v>143</v>
      </c>
      <c r="M206">
        <v>0</v>
      </c>
      <c r="N206">
        <v>1</v>
      </c>
      <c r="O206">
        <v>1</v>
      </c>
      <c r="P206">
        <v>23.5</v>
      </c>
      <c r="Q206">
        <v>155</v>
      </c>
      <c r="R206">
        <f t="shared" si="32"/>
        <v>155</v>
      </c>
      <c r="S206">
        <f t="shared" si="33"/>
        <v>0</v>
      </c>
      <c r="T206">
        <f t="shared" si="34"/>
        <v>0</v>
      </c>
      <c r="U206">
        <f t="shared" si="35"/>
        <v>0</v>
      </c>
      <c r="V206">
        <f t="shared" si="36"/>
        <v>0</v>
      </c>
      <c r="W206">
        <f t="shared" si="37"/>
        <v>0</v>
      </c>
      <c r="X206">
        <f t="shared" si="38"/>
        <v>155</v>
      </c>
      <c r="Y206">
        <f t="shared" si="39"/>
        <v>1</v>
      </c>
      <c r="Z206">
        <f t="shared" si="40"/>
        <v>11</v>
      </c>
    </row>
    <row r="207" spans="1:26">
      <c r="A207" t="s">
        <v>655</v>
      </c>
      <c r="B207" t="s">
        <v>9</v>
      </c>
      <c r="C207" t="s">
        <v>656</v>
      </c>
      <c r="D207">
        <v>12</v>
      </c>
      <c r="E207" t="s">
        <v>657</v>
      </c>
      <c r="F207" t="s">
        <v>170</v>
      </c>
      <c r="G207">
        <v>7</v>
      </c>
      <c r="H207" t="s">
        <v>444</v>
      </c>
      <c r="I207" t="s">
        <v>57</v>
      </c>
      <c r="J207">
        <v>2</v>
      </c>
      <c r="K207" t="s">
        <v>658</v>
      </c>
      <c r="L207" t="s">
        <v>16</v>
      </c>
      <c r="M207">
        <v>0</v>
      </c>
      <c r="N207">
        <v>1</v>
      </c>
      <c r="O207">
        <v>1</v>
      </c>
      <c r="P207">
        <v>46</v>
      </c>
      <c r="Q207">
        <v>100</v>
      </c>
      <c r="R207">
        <f t="shared" si="32"/>
        <v>0</v>
      </c>
      <c r="S207">
        <f t="shared" si="33"/>
        <v>0</v>
      </c>
      <c r="T207">
        <f t="shared" si="34"/>
        <v>100</v>
      </c>
      <c r="U207">
        <f t="shared" si="35"/>
        <v>0</v>
      </c>
      <c r="V207">
        <f t="shared" si="36"/>
        <v>0</v>
      </c>
      <c r="W207">
        <f t="shared" si="37"/>
        <v>0</v>
      </c>
      <c r="X207">
        <f t="shared" si="38"/>
        <v>0</v>
      </c>
      <c r="Y207">
        <f t="shared" si="39"/>
        <v>1</v>
      </c>
      <c r="Z207">
        <f t="shared" si="40"/>
        <v>11</v>
      </c>
    </row>
    <row r="208" spans="1:26">
      <c r="A208" t="s">
        <v>655</v>
      </c>
      <c r="B208" t="s">
        <v>17</v>
      </c>
      <c r="C208" t="s">
        <v>659</v>
      </c>
      <c r="D208">
        <v>2</v>
      </c>
      <c r="E208" t="s">
        <v>660</v>
      </c>
      <c r="F208" t="s">
        <v>57</v>
      </c>
      <c r="G208">
        <v>6</v>
      </c>
      <c r="H208" t="s">
        <v>303</v>
      </c>
      <c r="I208" t="s">
        <v>143</v>
      </c>
      <c r="J208">
        <v>7</v>
      </c>
      <c r="K208" t="s">
        <v>661</v>
      </c>
      <c r="L208" t="s">
        <v>170</v>
      </c>
      <c r="M208">
        <v>1</v>
      </c>
      <c r="N208">
        <v>1</v>
      </c>
      <c r="O208">
        <v>0</v>
      </c>
      <c r="P208">
        <v>51</v>
      </c>
      <c r="Q208">
        <v>152</v>
      </c>
      <c r="R208">
        <f t="shared" si="32"/>
        <v>0</v>
      </c>
      <c r="S208">
        <f t="shared" si="33"/>
        <v>0</v>
      </c>
      <c r="T208">
        <f t="shared" si="34"/>
        <v>152</v>
      </c>
      <c r="U208">
        <f t="shared" si="35"/>
        <v>0</v>
      </c>
      <c r="V208">
        <f t="shared" si="36"/>
        <v>0</v>
      </c>
      <c r="W208">
        <f t="shared" si="37"/>
        <v>0</v>
      </c>
      <c r="X208">
        <f t="shared" si="38"/>
        <v>0</v>
      </c>
      <c r="Y208">
        <f t="shared" si="39"/>
        <v>1</v>
      </c>
      <c r="Z208">
        <f t="shared" si="40"/>
        <v>11</v>
      </c>
    </row>
    <row r="209" spans="1:26">
      <c r="A209" t="s">
        <v>655</v>
      </c>
      <c r="B209" t="s">
        <v>23</v>
      </c>
      <c r="C209" t="s">
        <v>662</v>
      </c>
      <c r="D209">
        <v>8</v>
      </c>
      <c r="E209" t="s">
        <v>473</v>
      </c>
      <c r="F209" t="s">
        <v>98</v>
      </c>
      <c r="G209">
        <v>4</v>
      </c>
      <c r="H209" t="s">
        <v>474</v>
      </c>
      <c r="I209" t="s">
        <v>57</v>
      </c>
      <c r="J209">
        <v>11</v>
      </c>
      <c r="K209" t="s">
        <v>663</v>
      </c>
      <c r="L209" t="s">
        <v>30</v>
      </c>
      <c r="M209">
        <v>1</v>
      </c>
      <c r="N209">
        <v>1</v>
      </c>
      <c r="O209">
        <v>0</v>
      </c>
      <c r="P209">
        <v>74</v>
      </c>
      <c r="Q209">
        <v>122</v>
      </c>
      <c r="R209">
        <f t="shared" si="32"/>
        <v>0</v>
      </c>
      <c r="S209">
        <f t="shared" si="33"/>
        <v>0</v>
      </c>
      <c r="T209">
        <f t="shared" si="34"/>
        <v>122</v>
      </c>
      <c r="U209">
        <f t="shared" si="35"/>
        <v>0</v>
      </c>
      <c r="V209">
        <f t="shared" si="36"/>
        <v>0</v>
      </c>
      <c r="W209">
        <f t="shared" si="37"/>
        <v>122</v>
      </c>
      <c r="X209">
        <f t="shared" si="38"/>
        <v>0</v>
      </c>
      <c r="Y209">
        <f t="shared" si="39"/>
        <v>2</v>
      </c>
      <c r="Z209">
        <f t="shared" si="40"/>
        <v>11</v>
      </c>
    </row>
    <row r="210" spans="1:26">
      <c r="A210" t="s">
        <v>655</v>
      </c>
      <c r="B210" t="s">
        <v>31</v>
      </c>
      <c r="C210" t="s">
        <v>664</v>
      </c>
      <c r="D210">
        <v>1</v>
      </c>
      <c r="E210" t="s">
        <v>665</v>
      </c>
      <c r="F210" t="s">
        <v>604</v>
      </c>
      <c r="G210">
        <v>11</v>
      </c>
      <c r="H210" t="s">
        <v>666</v>
      </c>
      <c r="I210" t="s">
        <v>57</v>
      </c>
      <c r="J210">
        <v>5</v>
      </c>
      <c r="K210" t="s">
        <v>447</v>
      </c>
      <c r="L210" t="s">
        <v>170</v>
      </c>
      <c r="M210">
        <v>1</v>
      </c>
      <c r="N210">
        <v>0</v>
      </c>
      <c r="O210">
        <v>1</v>
      </c>
      <c r="P210">
        <v>42</v>
      </c>
      <c r="Q210">
        <v>468.5</v>
      </c>
      <c r="R210">
        <f t="shared" si="32"/>
        <v>0</v>
      </c>
      <c r="S210">
        <f t="shared" si="33"/>
        <v>0</v>
      </c>
      <c r="T210">
        <f t="shared" si="34"/>
        <v>468.5</v>
      </c>
      <c r="U210">
        <f t="shared" si="35"/>
        <v>0</v>
      </c>
      <c r="V210">
        <f t="shared" si="36"/>
        <v>0</v>
      </c>
      <c r="W210">
        <f t="shared" si="37"/>
        <v>0</v>
      </c>
      <c r="X210">
        <f t="shared" si="38"/>
        <v>0</v>
      </c>
      <c r="Y210">
        <f t="shared" si="39"/>
        <v>1</v>
      </c>
      <c r="Z210">
        <f t="shared" si="40"/>
        <v>11</v>
      </c>
    </row>
    <row r="211" spans="1:26">
      <c r="A211" t="s">
        <v>655</v>
      </c>
      <c r="B211" t="s">
        <v>37</v>
      </c>
      <c r="C211" t="s">
        <v>659</v>
      </c>
      <c r="D211">
        <v>9</v>
      </c>
      <c r="E211" t="s">
        <v>306</v>
      </c>
      <c r="F211" t="s">
        <v>143</v>
      </c>
      <c r="G211">
        <v>3</v>
      </c>
      <c r="H211" t="s">
        <v>667</v>
      </c>
      <c r="I211" t="s">
        <v>77</v>
      </c>
      <c r="J211">
        <v>11</v>
      </c>
      <c r="K211" t="s">
        <v>668</v>
      </c>
      <c r="L211" t="s">
        <v>42</v>
      </c>
      <c r="M211">
        <v>1</v>
      </c>
      <c r="N211">
        <v>1</v>
      </c>
      <c r="O211">
        <v>0</v>
      </c>
      <c r="P211">
        <v>25.5</v>
      </c>
      <c r="Q211">
        <v>913.5</v>
      </c>
      <c r="R211">
        <f t="shared" si="32"/>
        <v>0</v>
      </c>
      <c r="S211">
        <f t="shared" si="33"/>
        <v>0</v>
      </c>
      <c r="T211">
        <f t="shared" si="34"/>
        <v>0</v>
      </c>
      <c r="U211">
        <f t="shared" si="35"/>
        <v>0</v>
      </c>
      <c r="V211">
        <f t="shared" si="36"/>
        <v>913.5</v>
      </c>
      <c r="W211">
        <f t="shared" si="37"/>
        <v>0</v>
      </c>
      <c r="X211">
        <f t="shared" si="38"/>
        <v>0</v>
      </c>
      <c r="Y211">
        <f t="shared" si="39"/>
        <v>1</v>
      </c>
      <c r="Z211">
        <f t="shared" si="40"/>
        <v>11</v>
      </c>
    </row>
    <row r="212" spans="1:26">
      <c r="A212" t="s">
        <v>655</v>
      </c>
      <c r="B212" t="s">
        <v>43</v>
      </c>
      <c r="C212" t="s">
        <v>669</v>
      </c>
      <c r="D212">
        <v>10</v>
      </c>
      <c r="E212" t="s">
        <v>670</v>
      </c>
      <c r="F212" t="s">
        <v>98</v>
      </c>
      <c r="G212">
        <v>11</v>
      </c>
      <c r="H212" t="s">
        <v>159</v>
      </c>
      <c r="I212" t="s">
        <v>63</v>
      </c>
      <c r="J212">
        <v>3</v>
      </c>
      <c r="K212" t="s">
        <v>281</v>
      </c>
      <c r="L212" t="s">
        <v>30</v>
      </c>
      <c r="M212">
        <v>0</v>
      </c>
      <c r="N212">
        <v>0</v>
      </c>
      <c r="O212">
        <v>2</v>
      </c>
      <c r="P212">
        <v>138</v>
      </c>
      <c r="Q212">
        <v>1018.5</v>
      </c>
      <c r="R212">
        <f t="shared" si="32"/>
        <v>0</v>
      </c>
      <c r="S212">
        <f t="shared" si="33"/>
        <v>0</v>
      </c>
      <c r="T212">
        <f t="shared" si="34"/>
        <v>0</v>
      </c>
      <c r="U212">
        <f t="shared" si="35"/>
        <v>0</v>
      </c>
      <c r="V212">
        <f t="shared" si="36"/>
        <v>0</v>
      </c>
      <c r="W212">
        <f t="shared" si="37"/>
        <v>1018.5</v>
      </c>
      <c r="X212">
        <f t="shared" si="38"/>
        <v>0</v>
      </c>
      <c r="Y212">
        <f t="shared" si="39"/>
        <v>1</v>
      </c>
      <c r="Z212">
        <f t="shared" si="40"/>
        <v>11</v>
      </c>
    </row>
    <row r="213" spans="1:26">
      <c r="A213" t="s">
        <v>655</v>
      </c>
      <c r="B213" t="s">
        <v>48</v>
      </c>
      <c r="C213" t="s">
        <v>671</v>
      </c>
      <c r="D213">
        <v>3</v>
      </c>
      <c r="E213" t="s">
        <v>487</v>
      </c>
      <c r="F213" t="s">
        <v>98</v>
      </c>
      <c r="G213">
        <v>11</v>
      </c>
      <c r="H213" t="s">
        <v>279</v>
      </c>
      <c r="I213" t="s">
        <v>30</v>
      </c>
      <c r="J213">
        <v>10</v>
      </c>
      <c r="K213" t="s">
        <v>536</v>
      </c>
      <c r="L213" t="s">
        <v>57</v>
      </c>
      <c r="M213">
        <v>1</v>
      </c>
      <c r="N213">
        <v>0</v>
      </c>
      <c r="O213">
        <v>1</v>
      </c>
      <c r="P213">
        <v>43.5</v>
      </c>
      <c r="Q213">
        <v>259.5</v>
      </c>
      <c r="R213">
        <f t="shared" si="32"/>
        <v>0</v>
      </c>
      <c r="S213">
        <f t="shared" si="33"/>
        <v>0</v>
      </c>
      <c r="T213">
        <f t="shared" si="34"/>
        <v>0</v>
      </c>
      <c r="U213">
        <f t="shared" si="35"/>
        <v>0</v>
      </c>
      <c r="V213">
        <f t="shared" si="36"/>
        <v>0</v>
      </c>
      <c r="W213">
        <f t="shared" si="37"/>
        <v>259.5</v>
      </c>
      <c r="X213">
        <f t="shared" si="38"/>
        <v>0</v>
      </c>
      <c r="Y213">
        <f t="shared" si="39"/>
        <v>1</v>
      </c>
      <c r="Z213">
        <f t="shared" si="40"/>
        <v>11</v>
      </c>
    </row>
    <row r="214" spans="1:26">
      <c r="A214" t="s">
        <v>655</v>
      </c>
      <c r="B214" t="s">
        <v>54</v>
      </c>
      <c r="C214" t="s">
        <v>672</v>
      </c>
      <c r="D214">
        <v>2</v>
      </c>
      <c r="E214" t="s">
        <v>101</v>
      </c>
      <c r="F214" t="s">
        <v>604</v>
      </c>
      <c r="G214">
        <v>1</v>
      </c>
      <c r="H214" t="s">
        <v>673</v>
      </c>
      <c r="I214" t="s">
        <v>98</v>
      </c>
      <c r="J214">
        <v>5</v>
      </c>
      <c r="K214" t="s">
        <v>103</v>
      </c>
      <c r="L214" t="s">
        <v>16</v>
      </c>
      <c r="M214">
        <v>2</v>
      </c>
      <c r="N214">
        <v>0</v>
      </c>
      <c r="O214">
        <v>0</v>
      </c>
      <c r="P214">
        <v>37</v>
      </c>
      <c r="Q214">
        <v>260</v>
      </c>
      <c r="R214">
        <f t="shared" si="32"/>
        <v>0</v>
      </c>
      <c r="S214">
        <f t="shared" si="33"/>
        <v>0</v>
      </c>
      <c r="T214">
        <f t="shared" si="34"/>
        <v>0</v>
      </c>
      <c r="U214">
        <f t="shared" si="35"/>
        <v>0</v>
      </c>
      <c r="V214">
        <f t="shared" si="36"/>
        <v>0</v>
      </c>
      <c r="W214">
        <f t="shared" si="37"/>
        <v>260</v>
      </c>
      <c r="X214">
        <f t="shared" si="38"/>
        <v>0</v>
      </c>
      <c r="Y214">
        <f t="shared" si="39"/>
        <v>1</v>
      </c>
      <c r="Z214">
        <f t="shared" si="40"/>
        <v>11</v>
      </c>
    </row>
    <row r="215" spans="1:26">
      <c r="A215" t="s">
        <v>674</v>
      </c>
      <c r="B215" t="s">
        <v>9</v>
      </c>
      <c r="C215" t="s">
        <v>675</v>
      </c>
      <c r="D215">
        <v>5</v>
      </c>
      <c r="E215" t="s">
        <v>445</v>
      </c>
      <c r="F215" t="s">
        <v>42</v>
      </c>
      <c r="G215">
        <v>9</v>
      </c>
      <c r="H215" t="s">
        <v>676</v>
      </c>
      <c r="I215" t="s">
        <v>63</v>
      </c>
      <c r="J215">
        <v>4</v>
      </c>
      <c r="K215" t="s">
        <v>677</v>
      </c>
      <c r="L215" t="s">
        <v>143</v>
      </c>
      <c r="M215">
        <v>0</v>
      </c>
      <c r="N215">
        <v>2</v>
      </c>
      <c r="O215">
        <v>0</v>
      </c>
      <c r="P215">
        <v>37.5</v>
      </c>
      <c r="Q215">
        <v>621.5</v>
      </c>
      <c r="R215">
        <f t="shared" si="32"/>
        <v>0</v>
      </c>
      <c r="S215">
        <f t="shared" si="33"/>
        <v>0</v>
      </c>
      <c r="T215">
        <f t="shared" si="34"/>
        <v>0</v>
      </c>
      <c r="U215">
        <f t="shared" si="35"/>
        <v>0</v>
      </c>
      <c r="V215">
        <f t="shared" si="36"/>
        <v>0</v>
      </c>
      <c r="W215">
        <f t="shared" si="37"/>
        <v>0</v>
      </c>
      <c r="X215">
        <f t="shared" si="38"/>
        <v>0</v>
      </c>
      <c r="Y215">
        <f t="shared" si="39"/>
        <v>0</v>
      </c>
      <c r="Z215">
        <f t="shared" si="40"/>
        <v>12</v>
      </c>
    </row>
    <row r="216" spans="1:26">
      <c r="A216" t="s">
        <v>674</v>
      </c>
      <c r="B216" t="s">
        <v>17</v>
      </c>
      <c r="C216" t="s">
        <v>678</v>
      </c>
      <c r="D216">
        <v>5</v>
      </c>
      <c r="E216" t="s">
        <v>189</v>
      </c>
      <c r="F216" t="s">
        <v>36</v>
      </c>
      <c r="G216">
        <v>10</v>
      </c>
      <c r="H216" t="s">
        <v>679</v>
      </c>
      <c r="I216" t="s">
        <v>57</v>
      </c>
      <c r="J216">
        <v>14</v>
      </c>
      <c r="K216" t="s">
        <v>680</v>
      </c>
      <c r="L216" t="s">
        <v>86</v>
      </c>
      <c r="M216">
        <v>0</v>
      </c>
      <c r="N216">
        <v>1</v>
      </c>
      <c r="O216">
        <v>1</v>
      </c>
      <c r="P216">
        <v>67</v>
      </c>
      <c r="Q216">
        <v>900.5</v>
      </c>
      <c r="R216">
        <f t="shared" si="32"/>
        <v>0</v>
      </c>
      <c r="S216">
        <f t="shared" si="33"/>
        <v>0</v>
      </c>
      <c r="T216">
        <f t="shared" si="34"/>
        <v>900.5</v>
      </c>
      <c r="U216">
        <f t="shared" si="35"/>
        <v>0</v>
      </c>
      <c r="V216">
        <f t="shared" si="36"/>
        <v>0</v>
      </c>
      <c r="W216">
        <f t="shared" si="37"/>
        <v>0</v>
      </c>
      <c r="X216">
        <f t="shared" si="38"/>
        <v>900.5</v>
      </c>
      <c r="Y216">
        <f t="shared" si="39"/>
        <v>2</v>
      </c>
      <c r="Z216">
        <f t="shared" si="40"/>
        <v>12</v>
      </c>
    </row>
    <row r="217" spans="1:26">
      <c r="A217" t="s">
        <v>674</v>
      </c>
      <c r="B217" t="s">
        <v>23</v>
      </c>
      <c r="C217" t="s">
        <v>681</v>
      </c>
      <c r="D217">
        <v>12</v>
      </c>
      <c r="E217" t="s">
        <v>682</v>
      </c>
      <c r="F217" t="s">
        <v>16</v>
      </c>
      <c r="G217">
        <v>3</v>
      </c>
      <c r="H217" t="s">
        <v>552</v>
      </c>
      <c r="I217" t="s">
        <v>12</v>
      </c>
      <c r="J217">
        <v>4</v>
      </c>
      <c r="K217" t="s">
        <v>683</v>
      </c>
      <c r="L217" t="s">
        <v>36</v>
      </c>
      <c r="M217">
        <v>1</v>
      </c>
      <c r="N217">
        <v>0</v>
      </c>
      <c r="O217">
        <v>1</v>
      </c>
      <c r="P217">
        <v>33</v>
      </c>
      <c r="Q217">
        <v>56.5</v>
      </c>
      <c r="R217">
        <f t="shared" si="32"/>
        <v>56.5</v>
      </c>
      <c r="S217">
        <f t="shared" si="33"/>
        <v>0</v>
      </c>
      <c r="T217">
        <f t="shared" si="34"/>
        <v>0</v>
      </c>
      <c r="U217">
        <f t="shared" si="35"/>
        <v>56.5</v>
      </c>
      <c r="V217">
        <f t="shared" si="36"/>
        <v>0</v>
      </c>
      <c r="W217">
        <f t="shared" si="37"/>
        <v>0</v>
      </c>
      <c r="X217">
        <f t="shared" si="38"/>
        <v>0</v>
      </c>
      <c r="Y217">
        <f t="shared" si="39"/>
        <v>1</v>
      </c>
      <c r="Z217">
        <f t="shared" si="40"/>
        <v>12</v>
      </c>
    </row>
    <row r="218" spans="1:26">
      <c r="A218" t="s">
        <v>674</v>
      </c>
      <c r="B218" t="s">
        <v>31</v>
      </c>
      <c r="C218" t="s">
        <v>684</v>
      </c>
      <c r="D218">
        <v>2</v>
      </c>
      <c r="E218" t="s">
        <v>685</v>
      </c>
      <c r="F218" t="s">
        <v>77</v>
      </c>
      <c r="G218">
        <v>10</v>
      </c>
      <c r="H218" t="s">
        <v>455</v>
      </c>
      <c r="I218" t="s">
        <v>22</v>
      </c>
      <c r="J218">
        <v>3</v>
      </c>
      <c r="K218" t="s">
        <v>686</v>
      </c>
      <c r="L218" t="s">
        <v>12</v>
      </c>
      <c r="M218">
        <v>1</v>
      </c>
      <c r="N218">
        <v>0</v>
      </c>
      <c r="O218">
        <v>1</v>
      </c>
      <c r="P218">
        <v>172.5</v>
      </c>
      <c r="Q218">
        <v>150</v>
      </c>
      <c r="R218">
        <f t="shared" si="32"/>
        <v>0</v>
      </c>
      <c r="S218">
        <f t="shared" si="33"/>
        <v>150</v>
      </c>
      <c r="T218">
        <f t="shared" si="34"/>
        <v>0</v>
      </c>
      <c r="U218">
        <f t="shared" si="35"/>
        <v>0</v>
      </c>
      <c r="V218">
        <f t="shared" si="36"/>
        <v>150</v>
      </c>
      <c r="W218">
        <f t="shared" si="37"/>
        <v>0</v>
      </c>
      <c r="X218">
        <f t="shared" si="38"/>
        <v>0</v>
      </c>
      <c r="Y218">
        <f t="shared" si="39"/>
        <v>1</v>
      </c>
      <c r="Z218">
        <f t="shared" si="40"/>
        <v>12</v>
      </c>
    </row>
    <row r="219" spans="1:26">
      <c r="A219" t="s">
        <v>674</v>
      </c>
      <c r="B219" t="s">
        <v>37</v>
      </c>
      <c r="C219" t="s">
        <v>687</v>
      </c>
      <c r="D219">
        <v>6</v>
      </c>
      <c r="E219" t="s">
        <v>186</v>
      </c>
      <c r="F219" t="s">
        <v>22</v>
      </c>
      <c r="G219">
        <v>3</v>
      </c>
      <c r="H219" t="s">
        <v>688</v>
      </c>
      <c r="I219" t="s">
        <v>16</v>
      </c>
      <c r="J219">
        <v>10</v>
      </c>
      <c r="K219" t="s">
        <v>395</v>
      </c>
      <c r="L219" t="s">
        <v>57</v>
      </c>
      <c r="M219">
        <v>1</v>
      </c>
      <c r="N219">
        <v>1</v>
      </c>
      <c r="O219">
        <v>0</v>
      </c>
      <c r="P219">
        <v>52</v>
      </c>
      <c r="Q219">
        <v>399.5</v>
      </c>
      <c r="R219">
        <f t="shared" si="32"/>
        <v>0</v>
      </c>
      <c r="S219">
        <f t="shared" si="33"/>
        <v>399.5</v>
      </c>
      <c r="T219">
        <f t="shared" si="34"/>
        <v>0</v>
      </c>
      <c r="U219">
        <f t="shared" si="35"/>
        <v>399.5</v>
      </c>
      <c r="V219">
        <f t="shared" si="36"/>
        <v>0</v>
      </c>
      <c r="W219">
        <f t="shared" si="37"/>
        <v>0</v>
      </c>
      <c r="X219">
        <f t="shared" si="38"/>
        <v>0</v>
      </c>
      <c r="Y219">
        <f t="shared" si="39"/>
        <v>1</v>
      </c>
      <c r="Z219">
        <f t="shared" si="40"/>
        <v>12</v>
      </c>
    </row>
    <row r="220" spans="1:26">
      <c r="A220" t="s">
        <v>674</v>
      </c>
      <c r="B220" t="s">
        <v>43</v>
      </c>
      <c r="C220" t="s">
        <v>689</v>
      </c>
      <c r="D220">
        <v>11</v>
      </c>
      <c r="E220" t="s">
        <v>118</v>
      </c>
      <c r="F220" t="s">
        <v>344</v>
      </c>
      <c r="G220">
        <v>4</v>
      </c>
      <c r="H220" t="s">
        <v>690</v>
      </c>
      <c r="I220" t="s">
        <v>42</v>
      </c>
      <c r="J220">
        <v>1</v>
      </c>
      <c r="K220" t="s">
        <v>144</v>
      </c>
      <c r="L220" t="s">
        <v>16</v>
      </c>
      <c r="M220">
        <v>1</v>
      </c>
      <c r="N220">
        <v>0</v>
      </c>
      <c r="O220">
        <v>1</v>
      </c>
      <c r="P220">
        <v>192.5</v>
      </c>
      <c r="Q220">
        <v>1868.5</v>
      </c>
      <c r="R220">
        <f t="shared" si="32"/>
        <v>0</v>
      </c>
      <c r="S220">
        <f t="shared" si="33"/>
        <v>0</v>
      </c>
      <c r="T220">
        <f t="shared" si="34"/>
        <v>0</v>
      </c>
      <c r="U220">
        <f t="shared" si="35"/>
        <v>0</v>
      </c>
      <c r="V220">
        <f t="shared" si="36"/>
        <v>0</v>
      </c>
      <c r="W220">
        <f t="shared" si="37"/>
        <v>0</v>
      </c>
      <c r="X220">
        <f t="shared" si="38"/>
        <v>0</v>
      </c>
      <c r="Y220">
        <f t="shared" si="39"/>
        <v>0</v>
      </c>
      <c r="Z220">
        <f t="shared" si="40"/>
        <v>12</v>
      </c>
    </row>
    <row r="221" spans="1:26">
      <c r="A221" t="s">
        <v>674</v>
      </c>
      <c r="B221" t="s">
        <v>48</v>
      </c>
      <c r="C221" t="s">
        <v>691</v>
      </c>
      <c r="D221">
        <v>5</v>
      </c>
      <c r="E221" t="s">
        <v>324</v>
      </c>
      <c r="F221" t="s">
        <v>12</v>
      </c>
      <c r="G221">
        <v>1</v>
      </c>
      <c r="H221" t="s">
        <v>466</v>
      </c>
      <c r="I221" t="s">
        <v>16</v>
      </c>
      <c r="J221">
        <v>6</v>
      </c>
      <c r="K221" t="s">
        <v>692</v>
      </c>
      <c r="L221" t="s">
        <v>604</v>
      </c>
      <c r="M221">
        <v>1</v>
      </c>
      <c r="N221">
        <v>1</v>
      </c>
      <c r="O221">
        <v>0</v>
      </c>
      <c r="P221">
        <v>25</v>
      </c>
      <c r="Q221">
        <v>80.5</v>
      </c>
      <c r="R221">
        <f t="shared" si="32"/>
        <v>80.5</v>
      </c>
      <c r="S221">
        <f t="shared" si="33"/>
        <v>0</v>
      </c>
      <c r="T221">
        <f t="shared" si="34"/>
        <v>0</v>
      </c>
      <c r="U221">
        <f t="shared" si="35"/>
        <v>80.5</v>
      </c>
      <c r="V221">
        <f t="shared" si="36"/>
        <v>0</v>
      </c>
      <c r="W221">
        <f t="shared" si="37"/>
        <v>0</v>
      </c>
      <c r="X221">
        <f t="shared" si="38"/>
        <v>0</v>
      </c>
      <c r="Y221">
        <f t="shared" si="39"/>
        <v>1</v>
      </c>
      <c r="Z221">
        <f t="shared" si="40"/>
        <v>12</v>
      </c>
    </row>
    <row r="222" spans="1:26">
      <c r="A222" t="s">
        <v>674</v>
      </c>
      <c r="B222" t="s">
        <v>54</v>
      </c>
      <c r="C222" t="s">
        <v>693</v>
      </c>
      <c r="D222">
        <v>2</v>
      </c>
      <c r="E222" t="s">
        <v>419</v>
      </c>
      <c r="F222" t="s">
        <v>12</v>
      </c>
      <c r="G222">
        <v>7</v>
      </c>
      <c r="H222" t="s">
        <v>502</v>
      </c>
      <c r="I222" t="s">
        <v>16</v>
      </c>
      <c r="J222">
        <v>1</v>
      </c>
      <c r="K222" t="s">
        <v>694</v>
      </c>
      <c r="L222" t="s">
        <v>604</v>
      </c>
      <c r="M222">
        <v>1</v>
      </c>
      <c r="N222">
        <v>1</v>
      </c>
      <c r="O222">
        <v>0</v>
      </c>
      <c r="P222">
        <v>47</v>
      </c>
      <c r="Q222">
        <v>151</v>
      </c>
      <c r="R222">
        <f t="shared" si="32"/>
        <v>151</v>
      </c>
      <c r="S222">
        <f t="shared" si="33"/>
        <v>0</v>
      </c>
      <c r="T222">
        <f t="shared" si="34"/>
        <v>0</v>
      </c>
      <c r="U222">
        <f t="shared" si="35"/>
        <v>151</v>
      </c>
      <c r="V222">
        <f t="shared" si="36"/>
        <v>0</v>
      </c>
      <c r="W222">
        <f t="shared" si="37"/>
        <v>0</v>
      </c>
      <c r="X222">
        <f t="shared" si="38"/>
        <v>0</v>
      </c>
      <c r="Y222">
        <f t="shared" si="39"/>
        <v>1</v>
      </c>
      <c r="Z222">
        <f t="shared" si="40"/>
        <v>12</v>
      </c>
    </row>
    <row r="223" spans="1:26">
      <c r="A223" t="s">
        <v>674</v>
      </c>
      <c r="B223" t="s">
        <v>60</v>
      </c>
      <c r="C223" t="s">
        <v>695</v>
      </c>
      <c r="D223">
        <v>3</v>
      </c>
      <c r="E223" t="s">
        <v>44</v>
      </c>
      <c r="F223" t="s">
        <v>12</v>
      </c>
      <c r="G223">
        <v>8</v>
      </c>
      <c r="H223" t="s">
        <v>696</v>
      </c>
      <c r="I223" t="s">
        <v>98</v>
      </c>
      <c r="J223">
        <v>14</v>
      </c>
      <c r="K223" t="s">
        <v>508</v>
      </c>
      <c r="L223" t="s">
        <v>344</v>
      </c>
      <c r="M223">
        <v>1</v>
      </c>
      <c r="N223">
        <v>1</v>
      </c>
      <c r="O223">
        <v>0</v>
      </c>
      <c r="P223">
        <v>91.5</v>
      </c>
      <c r="Q223">
        <v>417.5</v>
      </c>
      <c r="R223">
        <f t="shared" si="32"/>
        <v>417.5</v>
      </c>
      <c r="S223">
        <f t="shared" si="33"/>
        <v>0</v>
      </c>
      <c r="T223">
        <f t="shared" si="34"/>
        <v>0</v>
      </c>
      <c r="U223">
        <f t="shared" si="35"/>
        <v>0</v>
      </c>
      <c r="V223">
        <f t="shared" si="36"/>
        <v>0</v>
      </c>
      <c r="W223">
        <f t="shared" si="37"/>
        <v>417.5</v>
      </c>
      <c r="X223">
        <f t="shared" si="38"/>
        <v>0</v>
      </c>
      <c r="Y223">
        <f t="shared" si="39"/>
        <v>1</v>
      </c>
      <c r="Z223">
        <f t="shared" si="40"/>
        <v>12</v>
      </c>
    </row>
    <row r="224" spans="1:26">
      <c r="A224" t="s">
        <v>674</v>
      </c>
      <c r="B224" t="s">
        <v>66</v>
      </c>
      <c r="C224" t="s">
        <v>697</v>
      </c>
      <c r="D224">
        <v>12</v>
      </c>
      <c r="E224" t="s">
        <v>137</v>
      </c>
      <c r="F224" t="s">
        <v>98</v>
      </c>
      <c r="G224">
        <v>1</v>
      </c>
      <c r="H224" t="s">
        <v>34</v>
      </c>
      <c r="I224" t="s">
        <v>16</v>
      </c>
      <c r="J224">
        <v>7</v>
      </c>
      <c r="K224" t="s">
        <v>439</v>
      </c>
      <c r="L224" t="s">
        <v>57</v>
      </c>
      <c r="M224">
        <v>1</v>
      </c>
      <c r="N224">
        <v>0</v>
      </c>
      <c r="O224">
        <v>1</v>
      </c>
      <c r="P224">
        <v>40.5</v>
      </c>
      <c r="Q224">
        <v>117.5</v>
      </c>
      <c r="R224">
        <f t="shared" si="32"/>
        <v>0</v>
      </c>
      <c r="S224">
        <f t="shared" si="33"/>
        <v>0</v>
      </c>
      <c r="T224">
        <f t="shared" si="34"/>
        <v>0</v>
      </c>
      <c r="U224">
        <f t="shared" si="35"/>
        <v>117.5</v>
      </c>
      <c r="V224">
        <f t="shared" si="36"/>
        <v>0</v>
      </c>
      <c r="W224">
        <f t="shared" si="37"/>
        <v>117.5</v>
      </c>
      <c r="X224">
        <f t="shared" si="38"/>
        <v>0</v>
      </c>
      <c r="Y224">
        <f t="shared" si="39"/>
        <v>2</v>
      </c>
      <c r="Z224">
        <f t="shared" si="40"/>
        <v>12</v>
      </c>
    </row>
    <row r="225" spans="1:26">
      <c r="A225" t="s">
        <v>698</v>
      </c>
      <c r="B225" t="s">
        <v>9</v>
      </c>
      <c r="C225" t="s">
        <v>699</v>
      </c>
      <c r="D225">
        <v>4</v>
      </c>
      <c r="E225" t="s">
        <v>700</v>
      </c>
      <c r="F225" t="s">
        <v>143</v>
      </c>
      <c r="G225">
        <v>3</v>
      </c>
      <c r="H225" t="s">
        <v>476</v>
      </c>
      <c r="I225" t="s">
        <v>12</v>
      </c>
      <c r="J225">
        <v>12</v>
      </c>
      <c r="K225" t="s">
        <v>701</v>
      </c>
      <c r="L225" t="s">
        <v>77</v>
      </c>
      <c r="M225">
        <v>2</v>
      </c>
      <c r="N225">
        <v>0</v>
      </c>
      <c r="O225">
        <v>0</v>
      </c>
      <c r="P225">
        <v>249.5</v>
      </c>
      <c r="Q225">
        <v>827</v>
      </c>
      <c r="R225">
        <f t="shared" si="32"/>
        <v>827</v>
      </c>
      <c r="S225">
        <f t="shared" si="33"/>
        <v>0</v>
      </c>
      <c r="T225">
        <f t="shared" si="34"/>
        <v>0</v>
      </c>
      <c r="U225">
        <f t="shared" si="35"/>
        <v>0</v>
      </c>
      <c r="V225">
        <f t="shared" si="36"/>
        <v>0</v>
      </c>
      <c r="W225">
        <f t="shared" si="37"/>
        <v>0</v>
      </c>
      <c r="X225">
        <f t="shared" si="38"/>
        <v>0</v>
      </c>
      <c r="Y225">
        <f t="shared" si="39"/>
        <v>0</v>
      </c>
      <c r="Z225">
        <f t="shared" si="40"/>
        <v>12</v>
      </c>
    </row>
    <row r="226" spans="1:26">
      <c r="A226" t="s">
        <v>698</v>
      </c>
      <c r="B226" t="s">
        <v>17</v>
      </c>
      <c r="C226" t="s">
        <v>702</v>
      </c>
      <c r="D226">
        <v>7</v>
      </c>
      <c r="E226" t="s">
        <v>225</v>
      </c>
      <c r="F226" t="s">
        <v>703</v>
      </c>
      <c r="G226">
        <v>3</v>
      </c>
      <c r="H226" t="s">
        <v>354</v>
      </c>
      <c r="I226" t="s">
        <v>22</v>
      </c>
      <c r="J226">
        <v>11</v>
      </c>
      <c r="K226" t="s">
        <v>704</v>
      </c>
      <c r="L226" t="s">
        <v>36</v>
      </c>
      <c r="M226">
        <v>1</v>
      </c>
      <c r="N226">
        <v>1</v>
      </c>
      <c r="O226">
        <v>0</v>
      </c>
      <c r="P226">
        <v>32</v>
      </c>
      <c r="Q226">
        <v>73</v>
      </c>
      <c r="R226">
        <f t="shared" si="32"/>
        <v>0</v>
      </c>
      <c r="S226">
        <f t="shared" si="33"/>
        <v>73</v>
      </c>
      <c r="T226">
        <f t="shared" si="34"/>
        <v>0</v>
      </c>
      <c r="U226">
        <f t="shared" si="35"/>
        <v>0</v>
      </c>
      <c r="V226">
        <f t="shared" si="36"/>
        <v>0</v>
      </c>
      <c r="W226">
        <f t="shared" si="37"/>
        <v>0</v>
      </c>
      <c r="X226">
        <f t="shared" si="38"/>
        <v>0</v>
      </c>
      <c r="Y226">
        <f t="shared" si="39"/>
        <v>0</v>
      </c>
      <c r="Z226">
        <f t="shared" si="40"/>
        <v>12</v>
      </c>
    </row>
    <row r="227" spans="1:26">
      <c r="A227" t="s">
        <v>698</v>
      </c>
      <c r="B227" t="s">
        <v>23</v>
      </c>
      <c r="C227" t="s">
        <v>705</v>
      </c>
      <c r="D227">
        <v>4</v>
      </c>
      <c r="E227" t="s">
        <v>284</v>
      </c>
      <c r="F227" t="s">
        <v>706</v>
      </c>
      <c r="G227">
        <v>12</v>
      </c>
      <c r="H227" t="s">
        <v>495</v>
      </c>
      <c r="I227" t="s">
        <v>22</v>
      </c>
      <c r="J227">
        <v>6</v>
      </c>
      <c r="K227" t="s">
        <v>707</v>
      </c>
      <c r="L227" t="s">
        <v>604</v>
      </c>
      <c r="M227">
        <v>1</v>
      </c>
      <c r="N227">
        <v>0</v>
      </c>
      <c r="O227">
        <v>1</v>
      </c>
      <c r="P227">
        <v>21.5</v>
      </c>
      <c r="Q227">
        <v>164</v>
      </c>
      <c r="R227">
        <f t="shared" si="32"/>
        <v>0</v>
      </c>
      <c r="S227">
        <f t="shared" si="33"/>
        <v>164</v>
      </c>
      <c r="T227">
        <f t="shared" si="34"/>
        <v>0</v>
      </c>
      <c r="U227">
        <f t="shared" si="35"/>
        <v>0</v>
      </c>
      <c r="V227">
        <f t="shared" si="36"/>
        <v>0</v>
      </c>
      <c r="W227">
        <f t="shared" si="37"/>
        <v>0</v>
      </c>
      <c r="X227">
        <f t="shared" si="38"/>
        <v>0</v>
      </c>
      <c r="Y227">
        <f t="shared" si="39"/>
        <v>0</v>
      </c>
      <c r="Z227">
        <f t="shared" si="40"/>
        <v>12</v>
      </c>
    </row>
    <row r="228" spans="1:26">
      <c r="A228" t="s">
        <v>698</v>
      </c>
      <c r="B228" t="s">
        <v>31</v>
      </c>
      <c r="C228" t="s">
        <v>708</v>
      </c>
      <c r="D228">
        <v>11</v>
      </c>
      <c r="E228" t="s">
        <v>345</v>
      </c>
      <c r="F228" t="s">
        <v>57</v>
      </c>
      <c r="G228">
        <v>10</v>
      </c>
      <c r="H228" t="s">
        <v>709</v>
      </c>
      <c r="I228" t="s">
        <v>98</v>
      </c>
      <c r="J228">
        <v>2</v>
      </c>
      <c r="K228" t="s">
        <v>710</v>
      </c>
      <c r="L228" t="s">
        <v>703</v>
      </c>
      <c r="M228">
        <v>0</v>
      </c>
      <c r="N228">
        <v>0</v>
      </c>
      <c r="O228">
        <v>2</v>
      </c>
      <c r="P228">
        <v>90</v>
      </c>
      <c r="Q228">
        <v>247.5</v>
      </c>
      <c r="R228">
        <f t="shared" si="32"/>
        <v>0</v>
      </c>
      <c r="S228">
        <f t="shared" si="33"/>
        <v>0</v>
      </c>
      <c r="T228">
        <f t="shared" si="34"/>
        <v>247.5</v>
      </c>
      <c r="U228">
        <f t="shared" si="35"/>
        <v>0</v>
      </c>
      <c r="V228">
        <f t="shared" si="36"/>
        <v>0</v>
      </c>
      <c r="W228">
        <f t="shared" si="37"/>
        <v>247.5</v>
      </c>
      <c r="X228">
        <f t="shared" si="38"/>
        <v>0</v>
      </c>
      <c r="Y228">
        <f t="shared" si="39"/>
        <v>2</v>
      </c>
      <c r="Z228">
        <f t="shared" si="40"/>
        <v>12</v>
      </c>
    </row>
    <row r="229" spans="1:26">
      <c r="A229" t="s">
        <v>698</v>
      </c>
      <c r="B229" t="s">
        <v>37</v>
      </c>
      <c r="C229" t="s">
        <v>711</v>
      </c>
      <c r="D229">
        <v>1</v>
      </c>
      <c r="E229" t="s">
        <v>630</v>
      </c>
      <c r="F229" t="s">
        <v>77</v>
      </c>
      <c r="G229">
        <v>3</v>
      </c>
      <c r="H229" t="s">
        <v>524</v>
      </c>
      <c r="I229" t="s">
        <v>604</v>
      </c>
      <c r="J229">
        <v>5</v>
      </c>
      <c r="K229" t="s">
        <v>712</v>
      </c>
      <c r="L229" t="s">
        <v>706</v>
      </c>
      <c r="M229">
        <v>2</v>
      </c>
      <c r="N229">
        <v>0</v>
      </c>
      <c r="O229">
        <v>0</v>
      </c>
      <c r="P229">
        <v>51</v>
      </c>
      <c r="Q229">
        <v>92</v>
      </c>
      <c r="R229">
        <f t="shared" si="32"/>
        <v>0</v>
      </c>
      <c r="S229">
        <f t="shared" si="33"/>
        <v>0</v>
      </c>
      <c r="T229">
        <f t="shared" si="34"/>
        <v>0</v>
      </c>
      <c r="U229">
        <f t="shared" si="35"/>
        <v>0</v>
      </c>
      <c r="V229">
        <f t="shared" si="36"/>
        <v>92</v>
      </c>
      <c r="W229">
        <f t="shared" si="37"/>
        <v>0</v>
      </c>
      <c r="X229">
        <f t="shared" si="38"/>
        <v>0</v>
      </c>
      <c r="Y229">
        <f t="shared" si="39"/>
        <v>1</v>
      </c>
      <c r="Z229">
        <f t="shared" si="40"/>
        <v>12</v>
      </c>
    </row>
    <row r="230" spans="1:26">
      <c r="A230" t="s">
        <v>698</v>
      </c>
      <c r="B230" t="s">
        <v>43</v>
      </c>
      <c r="C230" t="s">
        <v>713</v>
      </c>
      <c r="D230">
        <v>4</v>
      </c>
      <c r="E230" t="s">
        <v>88</v>
      </c>
      <c r="F230" t="s">
        <v>57</v>
      </c>
      <c r="G230">
        <v>7</v>
      </c>
      <c r="H230" t="s">
        <v>714</v>
      </c>
      <c r="I230" t="s">
        <v>598</v>
      </c>
      <c r="J230">
        <v>3</v>
      </c>
      <c r="K230" t="s">
        <v>715</v>
      </c>
      <c r="L230" t="s">
        <v>604</v>
      </c>
      <c r="M230">
        <v>1</v>
      </c>
      <c r="N230">
        <v>1</v>
      </c>
      <c r="O230">
        <v>0</v>
      </c>
      <c r="P230">
        <v>44.5</v>
      </c>
      <c r="Q230">
        <v>453</v>
      </c>
      <c r="R230">
        <f t="shared" si="32"/>
        <v>0</v>
      </c>
      <c r="S230">
        <f t="shared" si="33"/>
        <v>0</v>
      </c>
      <c r="T230">
        <f t="shared" si="34"/>
        <v>453</v>
      </c>
      <c r="U230">
        <f t="shared" si="35"/>
        <v>0</v>
      </c>
      <c r="V230">
        <f t="shared" si="36"/>
        <v>0</v>
      </c>
      <c r="W230">
        <f t="shared" si="37"/>
        <v>0</v>
      </c>
      <c r="X230">
        <f t="shared" si="38"/>
        <v>0</v>
      </c>
      <c r="Y230">
        <f t="shared" si="39"/>
        <v>1</v>
      </c>
      <c r="Z230">
        <f t="shared" si="40"/>
        <v>12</v>
      </c>
    </row>
    <row r="231" spans="1:26">
      <c r="A231" t="s">
        <v>698</v>
      </c>
      <c r="B231" t="s">
        <v>48</v>
      </c>
      <c r="C231" t="s">
        <v>716</v>
      </c>
      <c r="D231">
        <v>7</v>
      </c>
      <c r="E231" t="s">
        <v>588</v>
      </c>
      <c r="F231" t="s">
        <v>717</v>
      </c>
      <c r="G231">
        <v>2</v>
      </c>
      <c r="H231" t="s">
        <v>484</v>
      </c>
      <c r="I231" t="s">
        <v>42</v>
      </c>
      <c r="J231">
        <v>6</v>
      </c>
      <c r="K231" t="s">
        <v>295</v>
      </c>
      <c r="L231" t="s">
        <v>598</v>
      </c>
      <c r="M231">
        <v>1</v>
      </c>
      <c r="N231">
        <v>1</v>
      </c>
      <c r="O231">
        <v>0</v>
      </c>
      <c r="P231">
        <v>129</v>
      </c>
      <c r="Q231">
        <v>1438</v>
      </c>
      <c r="R231">
        <f t="shared" si="32"/>
        <v>0</v>
      </c>
      <c r="S231">
        <f t="shared" si="33"/>
        <v>0</v>
      </c>
      <c r="T231">
        <f t="shared" si="34"/>
        <v>0</v>
      </c>
      <c r="U231">
        <f t="shared" si="35"/>
        <v>0</v>
      </c>
      <c r="V231">
        <f t="shared" si="36"/>
        <v>0</v>
      </c>
      <c r="W231">
        <f t="shared" si="37"/>
        <v>0</v>
      </c>
      <c r="X231">
        <f t="shared" si="38"/>
        <v>0</v>
      </c>
      <c r="Y231">
        <f t="shared" si="39"/>
        <v>0</v>
      </c>
      <c r="Z231">
        <f t="shared" si="40"/>
        <v>12</v>
      </c>
    </row>
    <row r="232" spans="1:26">
      <c r="A232" t="s">
        <v>698</v>
      </c>
      <c r="B232" t="s">
        <v>54</v>
      </c>
      <c r="C232" t="s">
        <v>718</v>
      </c>
      <c r="D232">
        <v>3</v>
      </c>
      <c r="E232" t="s">
        <v>299</v>
      </c>
      <c r="F232" t="s">
        <v>22</v>
      </c>
      <c r="G232">
        <v>5</v>
      </c>
      <c r="H232" t="s">
        <v>719</v>
      </c>
      <c r="I232" t="s">
        <v>706</v>
      </c>
      <c r="J232">
        <v>12</v>
      </c>
      <c r="K232" t="s">
        <v>242</v>
      </c>
      <c r="L232" t="s">
        <v>720</v>
      </c>
      <c r="M232">
        <v>1</v>
      </c>
      <c r="N232">
        <v>1</v>
      </c>
      <c r="O232">
        <v>0</v>
      </c>
      <c r="P232">
        <v>28.5</v>
      </c>
      <c r="Q232">
        <v>231</v>
      </c>
      <c r="R232">
        <f t="shared" si="32"/>
        <v>0</v>
      </c>
      <c r="S232">
        <f t="shared" si="33"/>
        <v>231</v>
      </c>
      <c r="T232">
        <f t="shared" si="34"/>
        <v>0</v>
      </c>
      <c r="U232">
        <f t="shared" si="35"/>
        <v>0</v>
      </c>
      <c r="V232">
        <f t="shared" si="36"/>
        <v>0</v>
      </c>
      <c r="W232">
        <f t="shared" si="37"/>
        <v>0</v>
      </c>
      <c r="X232">
        <f t="shared" si="38"/>
        <v>0</v>
      </c>
      <c r="Y232">
        <f t="shared" si="39"/>
        <v>0</v>
      </c>
      <c r="Z232">
        <f t="shared" si="40"/>
        <v>12</v>
      </c>
    </row>
    <row r="233" spans="1:26">
      <c r="A233" t="s">
        <v>698</v>
      </c>
      <c r="B233" t="s">
        <v>60</v>
      </c>
      <c r="C233" t="s">
        <v>721</v>
      </c>
      <c r="D233">
        <v>12</v>
      </c>
      <c r="E233" t="s">
        <v>634</v>
      </c>
      <c r="F233" t="s">
        <v>720</v>
      </c>
      <c r="G233">
        <v>7</v>
      </c>
      <c r="H233" t="s">
        <v>352</v>
      </c>
      <c r="I233" t="s">
        <v>12</v>
      </c>
      <c r="J233">
        <v>3</v>
      </c>
      <c r="K233" t="s">
        <v>350</v>
      </c>
      <c r="L233" t="s">
        <v>604</v>
      </c>
      <c r="M233">
        <v>0</v>
      </c>
      <c r="N233">
        <v>1</v>
      </c>
      <c r="O233">
        <v>1</v>
      </c>
      <c r="P233">
        <v>100</v>
      </c>
      <c r="Q233">
        <v>238</v>
      </c>
      <c r="R233">
        <f t="shared" si="32"/>
        <v>238</v>
      </c>
      <c r="S233">
        <f t="shared" si="33"/>
        <v>0</v>
      </c>
      <c r="T233">
        <f t="shared" si="34"/>
        <v>0</v>
      </c>
      <c r="U233">
        <f t="shared" si="35"/>
        <v>0</v>
      </c>
      <c r="V233">
        <f t="shared" si="36"/>
        <v>0</v>
      </c>
      <c r="W233">
        <f t="shared" si="37"/>
        <v>0</v>
      </c>
      <c r="X233">
        <f t="shared" si="38"/>
        <v>0</v>
      </c>
      <c r="Y233">
        <f t="shared" si="39"/>
        <v>0</v>
      </c>
      <c r="Z233">
        <f t="shared" si="40"/>
        <v>12</v>
      </c>
    </row>
    <row r="234" spans="1:26">
      <c r="A234" t="s">
        <v>722</v>
      </c>
      <c r="B234" t="s">
        <v>9</v>
      </c>
      <c r="C234" t="s">
        <v>723</v>
      </c>
      <c r="D234">
        <v>1</v>
      </c>
      <c r="E234" t="s">
        <v>601</v>
      </c>
      <c r="F234" t="s">
        <v>12</v>
      </c>
      <c r="G234">
        <v>3</v>
      </c>
      <c r="H234" t="s">
        <v>216</v>
      </c>
      <c r="I234" t="s">
        <v>22</v>
      </c>
      <c r="J234">
        <v>4</v>
      </c>
      <c r="K234" t="s">
        <v>148</v>
      </c>
      <c r="L234" t="s">
        <v>703</v>
      </c>
      <c r="M234">
        <v>2</v>
      </c>
      <c r="N234">
        <v>0</v>
      </c>
      <c r="O234">
        <v>0</v>
      </c>
      <c r="P234">
        <v>44</v>
      </c>
      <c r="Q234">
        <v>221</v>
      </c>
      <c r="R234">
        <f t="shared" si="32"/>
        <v>221</v>
      </c>
      <c r="S234">
        <f t="shared" si="33"/>
        <v>221</v>
      </c>
      <c r="T234">
        <f t="shared" si="34"/>
        <v>0</v>
      </c>
      <c r="U234">
        <f t="shared" si="35"/>
        <v>0</v>
      </c>
      <c r="V234">
        <f t="shared" si="36"/>
        <v>0</v>
      </c>
      <c r="W234">
        <f t="shared" si="37"/>
        <v>0</v>
      </c>
      <c r="X234">
        <f t="shared" si="38"/>
        <v>0</v>
      </c>
      <c r="Y234">
        <f t="shared" si="39"/>
        <v>0</v>
      </c>
      <c r="Z234">
        <f t="shared" si="40"/>
        <v>12</v>
      </c>
    </row>
    <row r="235" spans="1:26">
      <c r="A235" t="s">
        <v>722</v>
      </c>
      <c r="B235" t="s">
        <v>17</v>
      </c>
      <c r="C235" t="s">
        <v>724</v>
      </c>
      <c r="D235">
        <v>2</v>
      </c>
      <c r="E235" t="s">
        <v>594</v>
      </c>
      <c r="F235" t="s">
        <v>725</v>
      </c>
      <c r="G235">
        <v>3</v>
      </c>
      <c r="H235" t="s">
        <v>321</v>
      </c>
      <c r="I235" t="s">
        <v>618</v>
      </c>
      <c r="J235">
        <v>13</v>
      </c>
      <c r="K235" t="s">
        <v>553</v>
      </c>
      <c r="L235" t="s">
        <v>36</v>
      </c>
      <c r="M235">
        <v>2</v>
      </c>
      <c r="N235">
        <v>0</v>
      </c>
      <c r="O235">
        <v>0</v>
      </c>
      <c r="P235">
        <v>23.5</v>
      </c>
      <c r="Q235">
        <v>57.5</v>
      </c>
      <c r="R235">
        <f t="shared" si="32"/>
        <v>0</v>
      </c>
      <c r="S235">
        <f t="shared" si="33"/>
        <v>0</v>
      </c>
      <c r="T235">
        <f t="shared" si="34"/>
        <v>0</v>
      </c>
      <c r="U235">
        <f t="shared" si="35"/>
        <v>0</v>
      </c>
      <c r="V235">
        <f t="shared" si="36"/>
        <v>0</v>
      </c>
      <c r="W235">
        <f t="shared" si="37"/>
        <v>0</v>
      </c>
      <c r="X235">
        <f t="shared" si="38"/>
        <v>0</v>
      </c>
      <c r="Y235">
        <f t="shared" si="39"/>
        <v>0</v>
      </c>
      <c r="Z235">
        <f t="shared" si="40"/>
        <v>12</v>
      </c>
    </row>
    <row r="236" spans="1:26">
      <c r="A236" t="s">
        <v>722</v>
      </c>
      <c r="B236" t="s">
        <v>23</v>
      </c>
      <c r="C236" t="s">
        <v>726</v>
      </c>
      <c r="D236">
        <v>14</v>
      </c>
      <c r="E236" t="s">
        <v>551</v>
      </c>
      <c r="F236" t="s">
        <v>42</v>
      </c>
      <c r="G236">
        <v>11</v>
      </c>
      <c r="H236" t="s">
        <v>727</v>
      </c>
      <c r="I236" t="s">
        <v>98</v>
      </c>
      <c r="J236">
        <v>7</v>
      </c>
      <c r="K236" t="s">
        <v>69</v>
      </c>
      <c r="L236" t="s">
        <v>725</v>
      </c>
      <c r="M236">
        <v>0</v>
      </c>
      <c r="N236">
        <v>0</v>
      </c>
      <c r="O236">
        <v>2</v>
      </c>
      <c r="P236">
        <v>31.5</v>
      </c>
      <c r="Q236">
        <v>792</v>
      </c>
      <c r="R236">
        <f t="shared" si="32"/>
        <v>0</v>
      </c>
      <c r="S236">
        <f t="shared" si="33"/>
        <v>0</v>
      </c>
      <c r="T236">
        <f t="shared" si="34"/>
        <v>0</v>
      </c>
      <c r="U236">
        <f t="shared" si="35"/>
        <v>0</v>
      </c>
      <c r="V236">
        <f t="shared" si="36"/>
        <v>0</v>
      </c>
      <c r="W236">
        <f t="shared" si="37"/>
        <v>792</v>
      </c>
      <c r="X236">
        <f t="shared" si="38"/>
        <v>0</v>
      </c>
      <c r="Y236">
        <f t="shared" si="39"/>
        <v>1</v>
      </c>
      <c r="Z236">
        <f t="shared" si="40"/>
        <v>12</v>
      </c>
    </row>
    <row r="237" spans="1:26">
      <c r="A237" t="s">
        <v>722</v>
      </c>
      <c r="B237" t="s">
        <v>31</v>
      </c>
      <c r="C237" t="s">
        <v>728</v>
      </c>
      <c r="D237">
        <v>9</v>
      </c>
      <c r="E237" t="s">
        <v>729</v>
      </c>
      <c r="F237" t="s">
        <v>730</v>
      </c>
      <c r="G237">
        <v>5</v>
      </c>
      <c r="H237" t="s">
        <v>731</v>
      </c>
      <c r="I237" t="s">
        <v>732</v>
      </c>
      <c r="J237">
        <v>3</v>
      </c>
      <c r="K237" t="s">
        <v>733</v>
      </c>
      <c r="L237" t="s">
        <v>116</v>
      </c>
      <c r="M237">
        <v>0</v>
      </c>
      <c r="N237">
        <v>2</v>
      </c>
      <c r="O237">
        <v>0</v>
      </c>
      <c r="P237">
        <v>65.5</v>
      </c>
      <c r="Q237">
        <v>288</v>
      </c>
      <c r="R237">
        <f t="shared" si="32"/>
        <v>0</v>
      </c>
      <c r="S237">
        <f t="shared" si="33"/>
        <v>0</v>
      </c>
      <c r="T237">
        <f t="shared" si="34"/>
        <v>0</v>
      </c>
      <c r="U237">
        <f t="shared" si="35"/>
        <v>0</v>
      </c>
      <c r="V237">
        <f t="shared" si="36"/>
        <v>0</v>
      </c>
      <c r="W237">
        <f t="shared" si="37"/>
        <v>0</v>
      </c>
      <c r="X237">
        <f t="shared" si="38"/>
        <v>0</v>
      </c>
      <c r="Y237">
        <f t="shared" si="39"/>
        <v>0</v>
      </c>
      <c r="Z237">
        <f t="shared" si="40"/>
        <v>12</v>
      </c>
    </row>
    <row r="238" spans="1:26">
      <c r="A238" t="s">
        <v>722</v>
      </c>
      <c r="B238" t="s">
        <v>37</v>
      </c>
      <c r="C238" t="s">
        <v>734</v>
      </c>
      <c r="D238">
        <v>1</v>
      </c>
      <c r="E238" t="s">
        <v>433</v>
      </c>
      <c r="F238" t="s">
        <v>703</v>
      </c>
      <c r="G238">
        <v>12</v>
      </c>
      <c r="H238" t="s">
        <v>735</v>
      </c>
      <c r="I238" t="s">
        <v>725</v>
      </c>
      <c r="J238">
        <v>2</v>
      </c>
      <c r="K238" t="s">
        <v>269</v>
      </c>
      <c r="L238" t="s">
        <v>618</v>
      </c>
      <c r="M238">
        <v>1</v>
      </c>
      <c r="N238">
        <v>0</v>
      </c>
      <c r="O238">
        <v>1</v>
      </c>
      <c r="P238">
        <v>41.5</v>
      </c>
      <c r="Q238">
        <v>314.5</v>
      </c>
      <c r="R238">
        <f t="shared" si="32"/>
        <v>0</v>
      </c>
      <c r="S238">
        <f t="shared" si="33"/>
        <v>0</v>
      </c>
      <c r="T238">
        <f t="shared" si="34"/>
        <v>0</v>
      </c>
      <c r="U238">
        <f t="shared" si="35"/>
        <v>0</v>
      </c>
      <c r="V238">
        <f t="shared" si="36"/>
        <v>0</v>
      </c>
      <c r="W238">
        <f t="shared" si="37"/>
        <v>0</v>
      </c>
      <c r="X238">
        <f t="shared" si="38"/>
        <v>0</v>
      </c>
      <c r="Y238">
        <f t="shared" si="39"/>
        <v>0</v>
      </c>
      <c r="Z238">
        <f t="shared" si="40"/>
        <v>12</v>
      </c>
    </row>
    <row r="239" spans="1:26">
      <c r="A239" t="s">
        <v>722</v>
      </c>
      <c r="B239" t="s">
        <v>43</v>
      </c>
      <c r="C239" t="s">
        <v>736</v>
      </c>
      <c r="D239">
        <v>3</v>
      </c>
      <c r="E239" t="s">
        <v>195</v>
      </c>
      <c r="F239" t="s">
        <v>12</v>
      </c>
      <c r="G239">
        <v>6</v>
      </c>
      <c r="H239" t="s">
        <v>737</v>
      </c>
      <c r="I239" t="s">
        <v>598</v>
      </c>
      <c r="J239">
        <v>1</v>
      </c>
      <c r="K239" t="s">
        <v>738</v>
      </c>
      <c r="L239" t="s">
        <v>344</v>
      </c>
      <c r="M239">
        <v>1</v>
      </c>
      <c r="N239">
        <v>1</v>
      </c>
      <c r="O239">
        <v>0</v>
      </c>
      <c r="P239">
        <v>17.5</v>
      </c>
      <c r="Q239">
        <v>75.5</v>
      </c>
      <c r="R239">
        <f t="shared" si="32"/>
        <v>75.5</v>
      </c>
      <c r="S239">
        <f t="shared" si="33"/>
        <v>0</v>
      </c>
      <c r="T239">
        <f t="shared" si="34"/>
        <v>0</v>
      </c>
      <c r="U239">
        <f t="shared" si="35"/>
        <v>0</v>
      </c>
      <c r="V239">
        <f t="shared" si="36"/>
        <v>0</v>
      </c>
      <c r="W239">
        <f t="shared" si="37"/>
        <v>0</v>
      </c>
      <c r="X239">
        <f t="shared" si="38"/>
        <v>0</v>
      </c>
      <c r="Y239">
        <f t="shared" si="39"/>
        <v>0</v>
      </c>
      <c r="Z239">
        <f t="shared" si="40"/>
        <v>12</v>
      </c>
    </row>
    <row r="240" spans="1:26">
      <c r="A240" t="s">
        <v>722</v>
      </c>
      <c r="B240" t="s">
        <v>48</v>
      </c>
      <c r="C240" t="s">
        <v>739</v>
      </c>
      <c r="D240">
        <v>2</v>
      </c>
      <c r="E240" t="s">
        <v>192</v>
      </c>
      <c r="F240" t="s">
        <v>12</v>
      </c>
      <c r="G240">
        <v>1</v>
      </c>
      <c r="H240" t="s">
        <v>610</v>
      </c>
      <c r="I240" t="s">
        <v>57</v>
      </c>
      <c r="J240">
        <v>7</v>
      </c>
      <c r="K240" t="s">
        <v>740</v>
      </c>
      <c r="L240" t="s">
        <v>598</v>
      </c>
      <c r="M240">
        <v>2</v>
      </c>
      <c r="N240">
        <v>0</v>
      </c>
      <c r="O240">
        <v>0</v>
      </c>
      <c r="P240">
        <v>32</v>
      </c>
      <c r="Q240">
        <v>18</v>
      </c>
      <c r="R240">
        <f t="shared" si="32"/>
        <v>18</v>
      </c>
      <c r="S240">
        <f t="shared" si="33"/>
        <v>0</v>
      </c>
      <c r="T240">
        <f t="shared" si="34"/>
        <v>18</v>
      </c>
      <c r="U240">
        <f t="shared" si="35"/>
        <v>0</v>
      </c>
      <c r="V240">
        <f t="shared" si="36"/>
        <v>0</v>
      </c>
      <c r="W240">
        <f t="shared" si="37"/>
        <v>0</v>
      </c>
      <c r="X240">
        <f t="shared" si="38"/>
        <v>0</v>
      </c>
      <c r="Y240">
        <f t="shared" si="39"/>
        <v>1</v>
      </c>
      <c r="Z240">
        <f t="shared" si="40"/>
        <v>12</v>
      </c>
    </row>
    <row r="241" spans="1:26">
      <c r="A241" t="s">
        <v>722</v>
      </c>
      <c r="B241" t="s">
        <v>54</v>
      </c>
      <c r="C241" t="s">
        <v>741</v>
      </c>
      <c r="D241">
        <v>2</v>
      </c>
      <c r="E241" t="s">
        <v>613</v>
      </c>
      <c r="F241" t="s">
        <v>598</v>
      </c>
      <c r="G241">
        <v>6</v>
      </c>
      <c r="H241" t="s">
        <v>742</v>
      </c>
      <c r="I241" t="s">
        <v>743</v>
      </c>
      <c r="J241">
        <v>9</v>
      </c>
      <c r="K241" t="s">
        <v>274</v>
      </c>
      <c r="L241" t="s">
        <v>22</v>
      </c>
      <c r="M241">
        <v>1</v>
      </c>
      <c r="N241">
        <v>1</v>
      </c>
      <c r="O241">
        <v>0</v>
      </c>
      <c r="P241">
        <v>18.5</v>
      </c>
      <c r="Q241">
        <v>137.5</v>
      </c>
      <c r="R241">
        <f t="shared" si="32"/>
        <v>0</v>
      </c>
      <c r="S241">
        <f t="shared" si="33"/>
        <v>0</v>
      </c>
      <c r="T241">
        <f t="shared" si="34"/>
        <v>0</v>
      </c>
      <c r="U241">
        <f t="shared" si="35"/>
        <v>0</v>
      </c>
      <c r="V241">
        <f t="shared" si="36"/>
        <v>0</v>
      </c>
      <c r="W241">
        <f t="shared" si="37"/>
        <v>0</v>
      </c>
      <c r="X241">
        <f t="shared" si="38"/>
        <v>0</v>
      </c>
      <c r="Y241">
        <f t="shared" si="39"/>
        <v>0</v>
      </c>
      <c r="Z241">
        <f t="shared" si="40"/>
        <v>12</v>
      </c>
    </row>
    <row r="242" spans="1:26">
      <c r="A242" t="s">
        <v>722</v>
      </c>
      <c r="B242" t="s">
        <v>60</v>
      </c>
      <c r="C242" t="s">
        <v>744</v>
      </c>
      <c r="D242">
        <v>12</v>
      </c>
      <c r="E242" t="s">
        <v>422</v>
      </c>
      <c r="F242" t="s">
        <v>98</v>
      </c>
      <c r="G242">
        <v>6</v>
      </c>
      <c r="H242" t="s">
        <v>569</v>
      </c>
      <c r="I242" t="s">
        <v>116</v>
      </c>
      <c r="J242">
        <v>10</v>
      </c>
      <c r="K242" t="s">
        <v>606</v>
      </c>
      <c r="L242" t="s">
        <v>12</v>
      </c>
      <c r="M242">
        <v>0</v>
      </c>
      <c r="N242">
        <v>1</v>
      </c>
      <c r="O242">
        <v>1</v>
      </c>
      <c r="P242">
        <v>69.5</v>
      </c>
      <c r="Q242">
        <v>129</v>
      </c>
      <c r="R242">
        <f t="shared" si="32"/>
        <v>0</v>
      </c>
      <c r="S242">
        <f t="shared" si="33"/>
        <v>0</v>
      </c>
      <c r="T242">
        <f t="shared" si="34"/>
        <v>0</v>
      </c>
      <c r="U242">
        <f t="shared" si="35"/>
        <v>0</v>
      </c>
      <c r="V242">
        <f t="shared" si="36"/>
        <v>0</v>
      </c>
      <c r="W242">
        <f t="shared" si="37"/>
        <v>129</v>
      </c>
      <c r="X242">
        <f t="shared" si="38"/>
        <v>0</v>
      </c>
      <c r="Y242">
        <f t="shared" si="39"/>
        <v>1</v>
      </c>
      <c r="Z242">
        <f t="shared" si="40"/>
        <v>12</v>
      </c>
    </row>
    <row r="243" spans="1:26">
      <c r="A243" t="s">
        <v>722</v>
      </c>
      <c r="B243" t="s">
        <v>66</v>
      </c>
      <c r="C243" t="s">
        <v>745</v>
      </c>
      <c r="D243">
        <v>3</v>
      </c>
      <c r="E243" t="s">
        <v>562</v>
      </c>
      <c r="F243" t="s">
        <v>703</v>
      </c>
      <c r="G243">
        <v>10</v>
      </c>
      <c r="H243" t="s">
        <v>746</v>
      </c>
      <c r="I243" t="s">
        <v>116</v>
      </c>
      <c r="J243">
        <v>9</v>
      </c>
      <c r="K243" t="s">
        <v>50</v>
      </c>
      <c r="L243" t="s">
        <v>12</v>
      </c>
      <c r="M243">
        <v>1</v>
      </c>
      <c r="N243">
        <v>0</v>
      </c>
      <c r="O243">
        <v>1</v>
      </c>
      <c r="P243">
        <v>97</v>
      </c>
      <c r="Q243">
        <v>309.5</v>
      </c>
      <c r="R243">
        <f t="shared" si="32"/>
        <v>0</v>
      </c>
      <c r="S243">
        <f t="shared" si="33"/>
        <v>0</v>
      </c>
      <c r="T243">
        <f t="shared" si="34"/>
        <v>0</v>
      </c>
      <c r="U243">
        <f t="shared" si="35"/>
        <v>0</v>
      </c>
      <c r="V243">
        <f t="shared" si="36"/>
        <v>0</v>
      </c>
      <c r="W243">
        <f t="shared" si="37"/>
        <v>0</v>
      </c>
      <c r="X243">
        <f t="shared" si="38"/>
        <v>0</v>
      </c>
      <c r="Y243">
        <f t="shared" si="39"/>
        <v>0</v>
      </c>
      <c r="Z243">
        <f t="shared" si="40"/>
        <v>12</v>
      </c>
    </row>
    <row r="244" spans="1:26">
      <c r="A244" t="s">
        <v>747</v>
      </c>
      <c r="B244" t="s">
        <v>9</v>
      </c>
      <c r="C244" t="s">
        <v>748</v>
      </c>
      <c r="D244">
        <v>2</v>
      </c>
      <c r="E244" t="s">
        <v>749</v>
      </c>
      <c r="F244" t="s">
        <v>604</v>
      </c>
      <c r="G244">
        <v>4</v>
      </c>
      <c r="H244" t="s">
        <v>447</v>
      </c>
      <c r="I244" t="s">
        <v>170</v>
      </c>
      <c r="J244">
        <v>10</v>
      </c>
      <c r="K244" t="s">
        <v>750</v>
      </c>
      <c r="L244" t="s">
        <v>143</v>
      </c>
      <c r="M244">
        <v>2</v>
      </c>
      <c r="N244">
        <v>0</v>
      </c>
      <c r="O244">
        <v>0</v>
      </c>
      <c r="P244">
        <v>64</v>
      </c>
      <c r="Q244">
        <v>220.5</v>
      </c>
      <c r="R244">
        <f t="shared" si="32"/>
        <v>0</v>
      </c>
      <c r="S244">
        <f t="shared" si="33"/>
        <v>0</v>
      </c>
      <c r="T244">
        <f t="shared" si="34"/>
        <v>0</v>
      </c>
      <c r="U244">
        <f t="shared" si="35"/>
        <v>0</v>
      </c>
      <c r="V244">
        <f t="shared" si="36"/>
        <v>0</v>
      </c>
      <c r="W244">
        <f t="shared" si="37"/>
        <v>0</v>
      </c>
      <c r="X244">
        <f t="shared" si="38"/>
        <v>0</v>
      </c>
      <c r="Y244">
        <f t="shared" si="39"/>
        <v>0</v>
      </c>
      <c r="Z244">
        <f t="shared" si="40"/>
        <v>12</v>
      </c>
    </row>
    <row r="245" spans="1:26">
      <c r="A245" t="s">
        <v>747</v>
      </c>
      <c r="B245" t="s">
        <v>17</v>
      </c>
      <c r="C245" t="s">
        <v>751</v>
      </c>
      <c r="D245">
        <v>7</v>
      </c>
      <c r="E245" t="s">
        <v>224</v>
      </c>
      <c r="F245" t="s">
        <v>22</v>
      </c>
      <c r="G245">
        <v>9</v>
      </c>
      <c r="H245" t="s">
        <v>752</v>
      </c>
      <c r="I245" t="s">
        <v>604</v>
      </c>
      <c r="J245">
        <v>6</v>
      </c>
      <c r="K245" t="s">
        <v>753</v>
      </c>
      <c r="L245" t="s">
        <v>63</v>
      </c>
      <c r="M245">
        <v>0</v>
      </c>
      <c r="N245">
        <v>2</v>
      </c>
      <c r="O245">
        <v>0</v>
      </c>
      <c r="P245">
        <v>55.5</v>
      </c>
      <c r="Q245">
        <v>602.5</v>
      </c>
      <c r="R245">
        <f t="shared" si="32"/>
        <v>0</v>
      </c>
      <c r="S245">
        <f t="shared" si="33"/>
        <v>602.5</v>
      </c>
      <c r="T245">
        <f t="shared" si="34"/>
        <v>0</v>
      </c>
      <c r="U245">
        <f t="shared" si="35"/>
        <v>0</v>
      </c>
      <c r="V245">
        <f t="shared" si="36"/>
        <v>0</v>
      </c>
      <c r="W245">
        <f t="shared" si="37"/>
        <v>0</v>
      </c>
      <c r="X245">
        <f t="shared" si="38"/>
        <v>0</v>
      </c>
      <c r="Y245">
        <f t="shared" si="39"/>
        <v>0</v>
      </c>
      <c r="Z245">
        <f t="shared" si="40"/>
        <v>12</v>
      </c>
    </row>
    <row r="246" spans="1:26">
      <c r="A246" t="s">
        <v>747</v>
      </c>
      <c r="B246" t="s">
        <v>23</v>
      </c>
      <c r="C246" t="s">
        <v>754</v>
      </c>
      <c r="D246">
        <v>2</v>
      </c>
      <c r="E246" t="s">
        <v>755</v>
      </c>
      <c r="F246" t="s">
        <v>12</v>
      </c>
      <c r="G246">
        <v>5</v>
      </c>
      <c r="H246" t="s">
        <v>307</v>
      </c>
      <c r="I246" t="s">
        <v>57</v>
      </c>
      <c r="J246">
        <v>1</v>
      </c>
      <c r="K246" t="s">
        <v>233</v>
      </c>
      <c r="L246" t="s">
        <v>604</v>
      </c>
      <c r="M246">
        <v>1</v>
      </c>
      <c r="N246">
        <v>1</v>
      </c>
      <c r="O246">
        <v>0</v>
      </c>
      <c r="P246">
        <v>48</v>
      </c>
      <c r="Q246">
        <v>183.5</v>
      </c>
      <c r="R246">
        <f t="shared" si="32"/>
        <v>183.5</v>
      </c>
      <c r="S246">
        <f t="shared" si="33"/>
        <v>0</v>
      </c>
      <c r="T246">
        <f t="shared" si="34"/>
        <v>183.5</v>
      </c>
      <c r="U246">
        <f t="shared" si="35"/>
        <v>0</v>
      </c>
      <c r="V246">
        <f t="shared" si="36"/>
        <v>0</v>
      </c>
      <c r="W246">
        <f t="shared" si="37"/>
        <v>0</v>
      </c>
      <c r="X246">
        <f t="shared" si="38"/>
        <v>0</v>
      </c>
      <c r="Y246">
        <f t="shared" si="39"/>
        <v>1</v>
      </c>
      <c r="Z246">
        <f t="shared" si="40"/>
        <v>12</v>
      </c>
    </row>
    <row r="247" spans="1:26">
      <c r="A247" t="s">
        <v>747</v>
      </c>
      <c r="B247" t="s">
        <v>31</v>
      </c>
      <c r="C247" t="s">
        <v>754</v>
      </c>
      <c r="D247">
        <v>12</v>
      </c>
      <c r="E247" t="s">
        <v>322</v>
      </c>
      <c r="F247" t="s">
        <v>22</v>
      </c>
      <c r="G247">
        <v>9</v>
      </c>
      <c r="H247" t="s">
        <v>527</v>
      </c>
      <c r="I247" t="s">
        <v>42</v>
      </c>
      <c r="J247">
        <v>6</v>
      </c>
      <c r="K247" t="s">
        <v>756</v>
      </c>
      <c r="L247" t="s">
        <v>77</v>
      </c>
      <c r="M247">
        <v>0</v>
      </c>
      <c r="N247">
        <v>1</v>
      </c>
      <c r="O247">
        <v>1</v>
      </c>
      <c r="P247">
        <v>30.5</v>
      </c>
      <c r="Q247">
        <v>187.5</v>
      </c>
      <c r="R247">
        <f t="shared" si="32"/>
        <v>0</v>
      </c>
      <c r="S247">
        <f t="shared" si="33"/>
        <v>187.5</v>
      </c>
      <c r="T247">
        <f t="shared" si="34"/>
        <v>0</v>
      </c>
      <c r="U247">
        <f t="shared" si="35"/>
        <v>0</v>
      </c>
      <c r="V247">
        <f t="shared" si="36"/>
        <v>0</v>
      </c>
      <c r="W247">
        <f t="shared" si="37"/>
        <v>0</v>
      </c>
      <c r="X247">
        <f t="shared" si="38"/>
        <v>0</v>
      </c>
      <c r="Y247">
        <f t="shared" si="39"/>
        <v>0</v>
      </c>
      <c r="Z247">
        <f t="shared" si="40"/>
        <v>12</v>
      </c>
    </row>
    <row r="248" spans="1:26">
      <c r="A248" t="s">
        <v>747</v>
      </c>
      <c r="B248" t="s">
        <v>37</v>
      </c>
      <c r="C248" t="s">
        <v>757</v>
      </c>
      <c r="D248">
        <v>12</v>
      </c>
      <c r="E248" t="s">
        <v>758</v>
      </c>
      <c r="F248" t="s">
        <v>28</v>
      </c>
      <c r="G248">
        <v>1</v>
      </c>
      <c r="H248" t="s">
        <v>579</v>
      </c>
      <c r="I248" t="s">
        <v>22</v>
      </c>
      <c r="J248">
        <v>4</v>
      </c>
      <c r="K248" t="s">
        <v>237</v>
      </c>
      <c r="L248" t="s">
        <v>12</v>
      </c>
      <c r="M248">
        <v>1</v>
      </c>
      <c r="N248">
        <v>0</v>
      </c>
      <c r="O248">
        <v>1</v>
      </c>
      <c r="P248">
        <v>118.5</v>
      </c>
      <c r="Q248">
        <v>207</v>
      </c>
      <c r="R248">
        <f t="shared" si="32"/>
        <v>0</v>
      </c>
      <c r="S248">
        <f t="shared" si="33"/>
        <v>207</v>
      </c>
      <c r="T248">
        <f t="shared" si="34"/>
        <v>0</v>
      </c>
      <c r="U248">
        <f t="shared" si="35"/>
        <v>0</v>
      </c>
      <c r="V248">
        <f t="shared" si="36"/>
        <v>0</v>
      </c>
      <c r="W248">
        <f t="shared" si="37"/>
        <v>0</v>
      </c>
      <c r="X248">
        <f t="shared" si="38"/>
        <v>0</v>
      </c>
      <c r="Y248">
        <f t="shared" si="39"/>
        <v>0</v>
      </c>
      <c r="Z248">
        <f t="shared" si="40"/>
        <v>12</v>
      </c>
    </row>
    <row r="249" spans="1:26">
      <c r="A249" t="s">
        <v>747</v>
      </c>
      <c r="B249" t="s">
        <v>43</v>
      </c>
      <c r="C249" t="s">
        <v>759</v>
      </c>
      <c r="D249">
        <v>9</v>
      </c>
      <c r="E249" t="s">
        <v>665</v>
      </c>
      <c r="F249" t="s">
        <v>12</v>
      </c>
      <c r="G249">
        <v>4</v>
      </c>
      <c r="H249" t="s">
        <v>472</v>
      </c>
      <c r="I249" t="s">
        <v>74</v>
      </c>
      <c r="J249">
        <v>5</v>
      </c>
      <c r="K249" t="s">
        <v>627</v>
      </c>
      <c r="L249" t="s">
        <v>36</v>
      </c>
      <c r="M249">
        <v>1</v>
      </c>
      <c r="N249">
        <v>1</v>
      </c>
      <c r="O249">
        <v>0</v>
      </c>
      <c r="P249">
        <v>33</v>
      </c>
      <c r="Q249">
        <v>164.5</v>
      </c>
      <c r="R249">
        <f t="shared" si="32"/>
        <v>164.5</v>
      </c>
      <c r="S249">
        <f t="shared" si="33"/>
        <v>0</v>
      </c>
      <c r="T249">
        <f t="shared" si="34"/>
        <v>0</v>
      </c>
      <c r="U249">
        <f t="shared" si="35"/>
        <v>0</v>
      </c>
      <c r="V249">
        <f t="shared" si="36"/>
        <v>0</v>
      </c>
      <c r="W249">
        <f t="shared" si="37"/>
        <v>0</v>
      </c>
      <c r="X249">
        <f t="shared" si="38"/>
        <v>0</v>
      </c>
      <c r="Y249">
        <f t="shared" si="39"/>
        <v>0</v>
      </c>
      <c r="Z249">
        <f t="shared" si="40"/>
        <v>12</v>
      </c>
    </row>
    <row r="250" spans="1:26">
      <c r="A250" t="s">
        <v>747</v>
      </c>
      <c r="B250" t="s">
        <v>48</v>
      </c>
      <c r="C250" t="s">
        <v>760</v>
      </c>
      <c r="D250">
        <v>4</v>
      </c>
      <c r="E250" t="s">
        <v>670</v>
      </c>
      <c r="F250" t="s">
        <v>74</v>
      </c>
      <c r="G250">
        <v>2</v>
      </c>
      <c r="H250" t="s">
        <v>538</v>
      </c>
      <c r="I250" t="s">
        <v>604</v>
      </c>
      <c r="J250">
        <v>3</v>
      </c>
      <c r="K250" t="s">
        <v>761</v>
      </c>
      <c r="L250" t="s">
        <v>12</v>
      </c>
      <c r="M250">
        <v>2</v>
      </c>
      <c r="N250">
        <v>0</v>
      </c>
      <c r="O250">
        <v>0</v>
      </c>
      <c r="P250">
        <v>30</v>
      </c>
      <c r="Q250">
        <v>73.5</v>
      </c>
      <c r="R250">
        <f t="shared" si="32"/>
        <v>0</v>
      </c>
      <c r="S250">
        <f t="shared" si="33"/>
        <v>0</v>
      </c>
      <c r="T250">
        <f t="shared" si="34"/>
        <v>0</v>
      </c>
      <c r="U250">
        <f t="shared" si="35"/>
        <v>0</v>
      </c>
      <c r="V250">
        <f t="shared" si="36"/>
        <v>0</v>
      </c>
      <c r="W250">
        <f t="shared" si="37"/>
        <v>0</v>
      </c>
      <c r="X250">
        <f t="shared" si="38"/>
        <v>0</v>
      </c>
      <c r="Y250">
        <f t="shared" si="39"/>
        <v>0</v>
      </c>
      <c r="Z250">
        <f t="shared" si="40"/>
        <v>12</v>
      </c>
    </row>
    <row r="251" spans="1:26">
      <c r="A251" t="s">
        <v>747</v>
      </c>
      <c r="B251" t="s">
        <v>54</v>
      </c>
      <c r="C251" t="s">
        <v>762</v>
      </c>
      <c r="D251">
        <v>9</v>
      </c>
      <c r="E251" t="s">
        <v>70</v>
      </c>
      <c r="F251" t="s">
        <v>22</v>
      </c>
      <c r="G251">
        <v>3</v>
      </c>
      <c r="H251" t="s">
        <v>236</v>
      </c>
      <c r="I251" t="s">
        <v>57</v>
      </c>
      <c r="J251">
        <v>7</v>
      </c>
      <c r="K251" t="s">
        <v>763</v>
      </c>
      <c r="L251" t="s">
        <v>14</v>
      </c>
      <c r="M251">
        <v>1</v>
      </c>
      <c r="N251">
        <v>1</v>
      </c>
      <c r="O251">
        <v>0</v>
      </c>
      <c r="P251">
        <v>35.5</v>
      </c>
      <c r="Q251">
        <v>53</v>
      </c>
      <c r="R251">
        <f t="shared" si="32"/>
        <v>0</v>
      </c>
      <c r="S251">
        <f t="shared" si="33"/>
        <v>53</v>
      </c>
      <c r="T251">
        <f t="shared" si="34"/>
        <v>53</v>
      </c>
      <c r="U251">
        <f t="shared" si="35"/>
        <v>0</v>
      </c>
      <c r="V251">
        <f t="shared" si="36"/>
        <v>0</v>
      </c>
      <c r="W251">
        <f t="shared" si="37"/>
        <v>0</v>
      </c>
      <c r="X251">
        <f t="shared" si="38"/>
        <v>0</v>
      </c>
      <c r="Y251">
        <f t="shared" si="39"/>
        <v>1</v>
      </c>
      <c r="Z251">
        <f t="shared" si="40"/>
        <v>12</v>
      </c>
    </row>
    <row r="252" spans="1:26">
      <c r="A252" t="s">
        <v>747</v>
      </c>
      <c r="B252" t="s">
        <v>60</v>
      </c>
      <c r="C252" t="s">
        <v>764</v>
      </c>
      <c r="D252">
        <v>2</v>
      </c>
      <c r="E252" t="s">
        <v>253</v>
      </c>
      <c r="F252" t="s">
        <v>12</v>
      </c>
      <c r="G252">
        <v>10</v>
      </c>
      <c r="H252" t="s">
        <v>411</v>
      </c>
      <c r="I252" t="s">
        <v>604</v>
      </c>
      <c r="J252">
        <v>12</v>
      </c>
      <c r="K252" t="s">
        <v>358</v>
      </c>
      <c r="L252" t="s">
        <v>57</v>
      </c>
      <c r="M252">
        <v>1</v>
      </c>
      <c r="N252">
        <v>0</v>
      </c>
      <c r="O252">
        <v>1</v>
      </c>
      <c r="P252">
        <v>23</v>
      </c>
      <c r="Q252">
        <v>70.5</v>
      </c>
      <c r="R252">
        <f t="shared" si="32"/>
        <v>70.5</v>
      </c>
      <c r="S252">
        <f t="shared" si="33"/>
        <v>0</v>
      </c>
      <c r="T252">
        <f t="shared" si="34"/>
        <v>0</v>
      </c>
      <c r="U252">
        <f t="shared" si="35"/>
        <v>0</v>
      </c>
      <c r="V252">
        <f t="shared" si="36"/>
        <v>0</v>
      </c>
      <c r="W252">
        <f t="shared" si="37"/>
        <v>0</v>
      </c>
      <c r="X252">
        <f t="shared" si="38"/>
        <v>0</v>
      </c>
      <c r="Y252">
        <f t="shared" si="39"/>
        <v>0</v>
      </c>
      <c r="Z252">
        <f t="shared" si="40"/>
        <v>12</v>
      </c>
    </row>
    <row r="253" spans="1:26">
      <c r="A253" t="s">
        <v>765</v>
      </c>
      <c r="B253" t="s">
        <v>9</v>
      </c>
      <c r="C253" t="s">
        <v>766</v>
      </c>
      <c r="D253">
        <v>2</v>
      </c>
      <c r="E253" t="s">
        <v>497</v>
      </c>
      <c r="F253" t="s">
        <v>12</v>
      </c>
      <c r="G253">
        <v>5</v>
      </c>
      <c r="H253" t="s">
        <v>767</v>
      </c>
      <c r="I253" t="s">
        <v>604</v>
      </c>
      <c r="J253">
        <v>3</v>
      </c>
      <c r="K253" t="s">
        <v>768</v>
      </c>
      <c r="L253" t="s">
        <v>57</v>
      </c>
      <c r="M253">
        <v>1</v>
      </c>
      <c r="N253">
        <v>1</v>
      </c>
      <c r="O253">
        <v>0</v>
      </c>
      <c r="P253">
        <v>26</v>
      </c>
      <c r="Q253">
        <v>109.5</v>
      </c>
      <c r="R253">
        <f t="shared" si="32"/>
        <v>109.5</v>
      </c>
      <c r="S253">
        <f t="shared" si="33"/>
        <v>0</v>
      </c>
      <c r="T253">
        <f t="shared" si="34"/>
        <v>0</v>
      </c>
      <c r="U253">
        <f t="shared" si="35"/>
        <v>0</v>
      </c>
      <c r="V253">
        <f t="shared" si="36"/>
        <v>0</v>
      </c>
      <c r="W253">
        <f t="shared" si="37"/>
        <v>0</v>
      </c>
      <c r="X253">
        <f t="shared" si="38"/>
        <v>0</v>
      </c>
      <c r="Y253">
        <f t="shared" si="39"/>
        <v>0</v>
      </c>
      <c r="Z253">
        <f t="shared" si="40"/>
        <v>12</v>
      </c>
    </row>
    <row r="254" spans="1:26">
      <c r="A254" t="s">
        <v>765</v>
      </c>
      <c r="B254" t="s">
        <v>17</v>
      </c>
      <c r="C254" t="s">
        <v>769</v>
      </c>
      <c r="D254">
        <v>5</v>
      </c>
      <c r="E254" t="s">
        <v>770</v>
      </c>
      <c r="F254" t="s">
        <v>42</v>
      </c>
      <c r="G254">
        <v>2</v>
      </c>
      <c r="H254" t="s">
        <v>45</v>
      </c>
      <c r="I254" t="s">
        <v>28</v>
      </c>
      <c r="J254">
        <v>8</v>
      </c>
      <c r="K254" t="s">
        <v>771</v>
      </c>
      <c r="L254" t="s">
        <v>74</v>
      </c>
      <c r="M254">
        <v>1</v>
      </c>
      <c r="N254">
        <v>1</v>
      </c>
      <c r="O254">
        <v>0</v>
      </c>
      <c r="P254">
        <v>296.5</v>
      </c>
      <c r="Q254">
        <v>485</v>
      </c>
      <c r="R254">
        <f t="shared" si="32"/>
        <v>0</v>
      </c>
      <c r="S254">
        <f t="shared" si="33"/>
        <v>0</v>
      </c>
      <c r="T254">
        <f t="shared" si="34"/>
        <v>0</v>
      </c>
      <c r="U254">
        <f t="shared" si="35"/>
        <v>0</v>
      </c>
      <c r="V254">
        <f t="shared" si="36"/>
        <v>0</v>
      </c>
      <c r="W254">
        <f t="shared" si="37"/>
        <v>0</v>
      </c>
      <c r="X254">
        <f t="shared" si="38"/>
        <v>0</v>
      </c>
      <c r="Y254">
        <f t="shared" si="39"/>
        <v>0</v>
      </c>
      <c r="Z254">
        <f t="shared" si="40"/>
        <v>12</v>
      </c>
    </row>
    <row r="255" spans="1:26">
      <c r="A255" t="s">
        <v>765</v>
      </c>
      <c r="B255" t="s">
        <v>23</v>
      </c>
      <c r="C255" t="s">
        <v>772</v>
      </c>
      <c r="D255">
        <v>7</v>
      </c>
      <c r="E255" t="s">
        <v>773</v>
      </c>
      <c r="F255" t="s">
        <v>564</v>
      </c>
      <c r="G255">
        <v>14</v>
      </c>
      <c r="H255" t="s">
        <v>774</v>
      </c>
      <c r="I255" t="s">
        <v>30</v>
      </c>
      <c r="J255">
        <v>10</v>
      </c>
      <c r="K255" t="s">
        <v>775</v>
      </c>
      <c r="L255" t="s">
        <v>42</v>
      </c>
      <c r="M255">
        <v>0</v>
      </c>
      <c r="N255">
        <v>1</v>
      </c>
      <c r="O255">
        <v>1</v>
      </c>
      <c r="P255">
        <v>20</v>
      </c>
      <c r="Q255">
        <v>568.5</v>
      </c>
      <c r="R255">
        <f t="shared" si="32"/>
        <v>0</v>
      </c>
      <c r="S255">
        <f t="shared" si="33"/>
        <v>0</v>
      </c>
      <c r="T255">
        <f t="shared" si="34"/>
        <v>0</v>
      </c>
      <c r="U255">
        <f t="shared" si="35"/>
        <v>0</v>
      </c>
      <c r="V255">
        <f t="shared" si="36"/>
        <v>0</v>
      </c>
      <c r="W255">
        <f t="shared" si="37"/>
        <v>0</v>
      </c>
      <c r="X255">
        <f t="shared" si="38"/>
        <v>0</v>
      </c>
      <c r="Y255">
        <f t="shared" si="39"/>
        <v>0</v>
      </c>
      <c r="Z255">
        <f t="shared" si="40"/>
        <v>12</v>
      </c>
    </row>
    <row r="256" spans="1:26">
      <c r="A256" t="s">
        <v>765</v>
      </c>
      <c r="B256" t="s">
        <v>31</v>
      </c>
      <c r="C256" t="s">
        <v>776</v>
      </c>
      <c r="D256">
        <v>10</v>
      </c>
      <c r="E256" t="s">
        <v>262</v>
      </c>
      <c r="F256" t="s">
        <v>22</v>
      </c>
      <c r="G256">
        <v>7</v>
      </c>
      <c r="H256" t="s">
        <v>777</v>
      </c>
      <c r="I256" t="s">
        <v>604</v>
      </c>
      <c r="J256">
        <v>1</v>
      </c>
      <c r="K256" t="s">
        <v>641</v>
      </c>
      <c r="L256" t="s">
        <v>16</v>
      </c>
      <c r="M256">
        <v>0</v>
      </c>
      <c r="N256">
        <v>1</v>
      </c>
      <c r="O256">
        <v>1</v>
      </c>
      <c r="P256">
        <v>132</v>
      </c>
      <c r="Q256">
        <v>428.5</v>
      </c>
      <c r="R256">
        <f t="shared" si="32"/>
        <v>0</v>
      </c>
      <c r="S256">
        <f t="shared" si="33"/>
        <v>428.5</v>
      </c>
      <c r="T256">
        <f t="shared" si="34"/>
        <v>0</v>
      </c>
      <c r="U256">
        <f t="shared" si="35"/>
        <v>0</v>
      </c>
      <c r="V256">
        <f t="shared" si="36"/>
        <v>0</v>
      </c>
      <c r="W256">
        <f t="shared" si="37"/>
        <v>0</v>
      </c>
      <c r="X256">
        <f t="shared" si="38"/>
        <v>0</v>
      </c>
      <c r="Y256">
        <f t="shared" si="39"/>
        <v>0</v>
      </c>
      <c r="Z256">
        <f t="shared" si="40"/>
        <v>12</v>
      </c>
    </row>
    <row r="257" spans="1:26">
      <c r="A257" t="s">
        <v>765</v>
      </c>
      <c r="B257" t="s">
        <v>37</v>
      </c>
      <c r="C257" t="s">
        <v>778</v>
      </c>
      <c r="D257">
        <v>2</v>
      </c>
      <c r="E257" t="s">
        <v>643</v>
      </c>
      <c r="F257" t="s">
        <v>12</v>
      </c>
      <c r="G257">
        <v>5</v>
      </c>
      <c r="H257" t="s">
        <v>779</v>
      </c>
      <c r="I257" t="s">
        <v>42</v>
      </c>
      <c r="J257">
        <v>13</v>
      </c>
      <c r="K257" t="s">
        <v>780</v>
      </c>
      <c r="L257" t="s">
        <v>26</v>
      </c>
      <c r="M257">
        <v>1</v>
      </c>
      <c r="N257">
        <v>1</v>
      </c>
      <c r="O257">
        <v>0</v>
      </c>
      <c r="P257">
        <v>26</v>
      </c>
      <c r="Q257">
        <v>131</v>
      </c>
      <c r="R257">
        <f t="shared" si="32"/>
        <v>131</v>
      </c>
      <c r="S257">
        <f t="shared" si="33"/>
        <v>0</v>
      </c>
      <c r="T257">
        <f t="shared" si="34"/>
        <v>0</v>
      </c>
      <c r="U257">
        <f t="shared" si="35"/>
        <v>0</v>
      </c>
      <c r="V257">
        <f t="shared" si="36"/>
        <v>0</v>
      </c>
      <c r="W257">
        <f t="shared" si="37"/>
        <v>0</v>
      </c>
      <c r="X257">
        <f t="shared" si="38"/>
        <v>0</v>
      </c>
      <c r="Y257">
        <f t="shared" si="39"/>
        <v>0</v>
      </c>
      <c r="Z257">
        <f t="shared" si="40"/>
        <v>12</v>
      </c>
    </row>
    <row r="258" spans="1:26">
      <c r="A258" t="s">
        <v>765</v>
      </c>
      <c r="B258" t="s">
        <v>43</v>
      </c>
      <c r="C258" t="s">
        <v>781</v>
      </c>
      <c r="D258">
        <v>6</v>
      </c>
      <c r="E258" t="s">
        <v>782</v>
      </c>
      <c r="F258" t="s">
        <v>57</v>
      </c>
      <c r="G258">
        <v>1</v>
      </c>
      <c r="H258" t="s">
        <v>783</v>
      </c>
      <c r="I258" t="s">
        <v>74</v>
      </c>
      <c r="J258">
        <v>4</v>
      </c>
      <c r="K258" t="s">
        <v>784</v>
      </c>
      <c r="L258" t="s">
        <v>604</v>
      </c>
      <c r="M258">
        <v>1</v>
      </c>
      <c r="N258">
        <v>1</v>
      </c>
      <c r="O258">
        <v>0</v>
      </c>
      <c r="P258">
        <v>283.5</v>
      </c>
      <c r="Q258">
        <v>916</v>
      </c>
      <c r="R258">
        <f t="shared" si="32"/>
        <v>0</v>
      </c>
      <c r="S258">
        <f t="shared" si="33"/>
        <v>0</v>
      </c>
      <c r="T258">
        <f t="shared" si="34"/>
        <v>916</v>
      </c>
      <c r="U258">
        <f t="shared" si="35"/>
        <v>0</v>
      </c>
      <c r="V258">
        <f t="shared" si="36"/>
        <v>0</v>
      </c>
      <c r="W258">
        <f t="shared" si="37"/>
        <v>0</v>
      </c>
      <c r="X258">
        <f t="shared" si="38"/>
        <v>0</v>
      </c>
      <c r="Y258">
        <f t="shared" si="39"/>
        <v>1</v>
      </c>
      <c r="Z258">
        <f t="shared" si="40"/>
        <v>12</v>
      </c>
    </row>
    <row r="259" spans="1:26">
      <c r="A259" t="s">
        <v>765</v>
      </c>
      <c r="B259" t="s">
        <v>48</v>
      </c>
      <c r="C259" t="s">
        <v>785</v>
      </c>
      <c r="D259">
        <v>8</v>
      </c>
      <c r="E259" t="s">
        <v>94</v>
      </c>
      <c r="F259" t="s">
        <v>12</v>
      </c>
      <c r="G259">
        <v>5</v>
      </c>
      <c r="H259" t="s">
        <v>455</v>
      </c>
      <c r="I259" t="s">
        <v>22</v>
      </c>
      <c r="J259">
        <v>11</v>
      </c>
      <c r="K259" t="s">
        <v>119</v>
      </c>
      <c r="L259" t="s">
        <v>26</v>
      </c>
      <c r="M259">
        <v>0</v>
      </c>
      <c r="N259">
        <v>2</v>
      </c>
      <c r="O259">
        <v>0</v>
      </c>
      <c r="P259">
        <v>72.5</v>
      </c>
      <c r="Q259">
        <v>84.5</v>
      </c>
      <c r="R259">
        <f t="shared" ref="R259:R295" si="41">IF(OR(F259="潘頓",I259="潘頓"),Q259, 0)</f>
        <v>84.5</v>
      </c>
      <c r="S259">
        <f t="shared" ref="S259:S295" si="42">IF(OR(F259="蘇兆輝",I259="蘇兆輝"),Q259, 0)</f>
        <v>84.5</v>
      </c>
      <c r="T259">
        <f t="shared" ref="T259:T295" si="43">IF(OR(F259="何澤堯",I259="何澤堯"),Q259, 0)</f>
        <v>0</v>
      </c>
      <c r="U259">
        <f t="shared" ref="U259:U295" si="44">IF(OR(F259="鍾易禮",I259="鍾易禮"),Q259, 0)</f>
        <v>0</v>
      </c>
      <c r="V259">
        <f t="shared" ref="V259:V322" si="45">IF(OR(F259="梁家俊",I259="梁家俊"),Q259, 0)</f>
        <v>0</v>
      </c>
      <c r="W259">
        <f t="shared" ref="W259:W322" si="46">IF(OR(F259="蔡明紹",I259="蔡明紹"),Q259, 0)</f>
        <v>0</v>
      </c>
      <c r="X259">
        <f t="shared" ref="X259:X322" si="47">IF(OR(F259="周俊樂",I259="周俊樂"),Q259, 0)</f>
        <v>0</v>
      </c>
      <c r="Y259">
        <f t="shared" ref="Y259:Y322" si="48">COUNTIF(T259:X259, "&gt;0")</f>
        <v>0</v>
      </c>
      <c r="Z259">
        <f t="shared" ref="Z259:Z322" si="49">MONTH(A259)</f>
        <v>12</v>
      </c>
    </row>
    <row r="260" spans="1:26">
      <c r="A260" t="s">
        <v>765</v>
      </c>
      <c r="B260" t="s">
        <v>54</v>
      </c>
      <c r="C260" t="s">
        <v>786</v>
      </c>
      <c r="D260">
        <v>8</v>
      </c>
      <c r="E260" t="s">
        <v>279</v>
      </c>
      <c r="F260" t="s">
        <v>12</v>
      </c>
      <c r="G260">
        <v>11</v>
      </c>
      <c r="H260" t="s">
        <v>265</v>
      </c>
      <c r="I260" t="s">
        <v>22</v>
      </c>
      <c r="J260">
        <v>12</v>
      </c>
      <c r="K260" t="s">
        <v>787</v>
      </c>
      <c r="L260" t="s">
        <v>14</v>
      </c>
      <c r="M260">
        <v>0</v>
      </c>
      <c r="N260">
        <v>1</v>
      </c>
      <c r="O260">
        <v>1</v>
      </c>
      <c r="P260">
        <v>63</v>
      </c>
      <c r="Q260">
        <v>144.5</v>
      </c>
      <c r="R260">
        <f t="shared" si="41"/>
        <v>144.5</v>
      </c>
      <c r="S260">
        <f t="shared" si="42"/>
        <v>144.5</v>
      </c>
      <c r="T260">
        <f t="shared" si="43"/>
        <v>0</v>
      </c>
      <c r="U260">
        <f t="shared" si="44"/>
        <v>0</v>
      </c>
      <c r="V260">
        <f t="shared" si="45"/>
        <v>0</v>
      </c>
      <c r="W260">
        <f t="shared" si="46"/>
        <v>0</v>
      </c>
      <c r="X260">
        <f t="shared" si="47"/>
        <v>0</v>
      </c>
      <c r="Y260">
        <f t="shared" si="48"/>
        <v>0</v>
      </c>
      <c r="Z260">
        <f t="shared" si="49"/>
        <v>12</v>
      </c>
    </row>
    <row r="261" spans="1:26">
      <c r="A261" t="s">
        <v>765</v>
      </c>
      <c r="B261" t="s">
        <v>60</v>
      </c>
      <c r="C261" t="s">
        <v>788</v>
      </c>
      <c r="D261">
        <v>8</v>
      </c>
      <c r="E261" t="s">
        <v>789</v>
      </c>
      <c r="F261" t="s">
        <v>42</v>
      </c>
      <c r="G261">
        <v>5</v>
      </c>
      <c r="H261" t="s">
        <v>790</v>
      </c>
      <c r="I261" t="s">
        <v>36</v>
      </c>
      <c r="J261">
        <v>12</v>
      </c>
      <c r="K261" t="s">
        <v>458</v>
      </c>
      <c r="L261" t="s">
        <v>57</v>
      </c>
      <c r="M261">
        <v>0</v>
      </c>
      <c r="N261">
        <v>2</v>
      </c>
      <c r="O261">
        <v>0</v>
      </c>
      <c r="P261">
        <v>140.5</v>
      </c>
      <c r="Q261">
        <v>2186</v>
      </c>
      <c r="R261">
        <f t="shared" si="41"/>
        <v>0</v>
      </c>
      <c r="S261">
        <f t="shared" si="42"/>
        <v>0</v>
      </c>
      <c r="T261">
        <f t="shared" si="43"/>
        <v>0</v>
      </c>
      <c r="U261">
        <f t="shared" si="44"/>
        <v>0</v>
      </c>
      <c r="V261">
        <f t="shared" si="45"/>
        <v>0</v>
      </c>
      <c r="W261">
        <f t="shared" si="46"/>
        <v>0</v>
      </c>
      <c r="X261">
        <f t="shared" si="47"/>
        <v>2186</v>
      </c>
      <c r="Y261">
        <f t="shared" si="48"/>
        <v>1</v>
      </c>
      <c r="Z261">
        <f t="shared" si="49"/>
        <v>12</v>
      </c>
    </row>
    <row r="262" spans="1:26">
      <c r="A262" t="s">
        <v>765</v>
      </c>
      <c r="B262" t="s">
        <v>66</v>
      </c>
      <c r="C262" t="s">
        <v>791</v>
      </c>
      <c r="D262">
        <v>8</v>
      </c>
      <c r="E262" t="s">
        <v>616</v>
      </c>
      <c r="F262" t="s">
        <v>77</v>
      </c>
      <c r="G262">
        <v>13</v>
      </c>
      <c r="H262" t="s">
        <v>390</v>
      </c>
      <c r="I262" t="s">
        <v>42</v>
      </c>
      <c r="J262">
        <v>7</v>
      </c>
      <c r="K262" t="s">
        <v>58</v>
      </c>
      <c r="L262" t="s">
        <v>22</v>
      </c>
      <c r="M262">
        <v>0</v>
      </c>
      <c r="N262">
        <v>1</v>
      </c>
      <c r="O262">
        <v>1</v>
      </c>
      <c r="P262">
        <v>144</v>
      </c>
      <c r="Q262">
        <v>446.5</v>
      </c>
      <c r="R262">
        <f t="shared" si="41"/>
        <v>0</v>
      </c>
      <c r="S262">
        <f t="shared" si="42"/>
        <v>0</v>
      </c>
      <c r="T262">
        <f t="shared" si="43"/>
        <v>0</v>
      </c>
      <c r="U262">
        <f t="shared" si="44"/>
        <v>0</v>
      </c>
      <c r="V262">
        <f t="shared" si="45"/>
        <v>446.5</v>
      </c>
      <c r="W262">
        <f t="shared" si="46"/>
        <v>0</v>
      </c>
      <c r="X262">
        <f t="shared" si="47"/>
        <v>0</v>
      </c>
      <c r="Y262">
        <f t="shared" si="48"/>
        <v>1</v>
      </c>
      <c r="Z262">
        <f t="shared" si="49"/>
        <v>12</v>
      </c>
    </row>
    <row r="263" spans="1:26">
      <c r="A263" t="s">
        <v>792</v>
      </c>
      <c r="B263" t="s">
        <v>9</v>
      </c>
      <c r="C263" t="s">
        <v>793</v>
      </c>
      <c r="D263">
        <v>4</v>
      </c>
      <c r="E263" t="s">
        <v>677</v>
      </c>
      <c r="F263" t="s">
        <v>57</v>
      </c>
      <c r="G263">
        <v>6</v>
      </c>
      <c r="H263" t="s">
        <v>494</v>
      </c>
      <c r="I263" t="s">
        <v>604</v>
      </c>
      <c r="J263">
        <v>11</v>
      </c>
      <c r="K263" t="s">
        <v>794</v>
      </c>
      <c r="L263" t="s">
        <v>30</v>
      </c>
      <c r="M263">
        <v>1</v>
      </c>
      <c r="N263">
        <v>1</v>
      </c>
      <c r="O263">
        <v>0</v>
      </c>
      <c r="P263">
        <v>50</v>
      </c>
      <c r="Q263">
        <v>138</v>
      </c>
      <c r="R263">
        <f t="shared" si="41"/>
        <v>0</v>
      </c>
      <c r="S263">
        <f t="shared" si="42"/>
        <v>0</v>
      </c>
      <c r="T263">
        <f t="shared" si="43"/>
        <v>138</v>
      </c>
      <c r="U263">
        <f t="shared" si="44"/>
        <v>0</v>
      </c>
      <c r="V263">
        <f t="shared" si="45"/>
        <v>0</v>
      </c>
      <c r="W263">
        <f t="shared" si="46"/>
        <v>0</v>
      </c>
      <c r="X263">
        <f t="shared" si="47"/>
        <v>0</v>
      </c>
      <c r="Y263">
        <f t="shared" si="48"/>
        <v>1</v>
      </c>
      <c r="Z263">
        <f t="shared" si="49"/>
        <v>12</v>
      </c>
    </row>
    <row r="264" spans="1:26">
      <c r="A264" t="s">
        <v>792</v>
      </c>
      <c r="B264" t="s">
        <v>17</v>
      </c>
      <c r="C264" t="s">
        <v>795</v>
      </c>
      <c r="D264">
        <v>9</v>
      </c>
      <c r="E264" t="s">
        <v>796</v>
      </c>
      <c r="F264" t="s">
        <v>28</v>
      </c>
      <c r="G264">
        <v>3</v>
      </c>
      <c r="H264" t="s">
        <v>797</v>
      </c>
      <c r="I264" t="s">
        <v>604</v>
      </c>
      <c r="J264">
        <v>4</v>
      </c>
      <c r="K264" t="s">
        <v>482</v>
      </c>
      <c r="L264" t="s">
        <v>12</v>
      </c>
      <c r="M264">
        <v>1</v>
      </c>
      <c r="N264">
        <v>1</v>
      </c>
      <c r="O264">
        <v>0</v>
      </c>
      <c r="P264">
        <v>39</v>
      </c>
      <c r="Q264">
        <v>44</v>
      </c>
      <c r="R264">
        <f t="shared" si="41"/>
        <v>0</v>
      </c>
      <c r="S264">
        <f t="shared" si="42"/>
        <v>0</v>
      </c>
      <c r="T264">
        <f t="shared" si="43"/>
        <v>0</v>
      </c>
      <c r="U264">
        <f t="shared" si="44"/>
        <v>0</v>
      </c>
      <c r="V264">
        <f t="shared" si="45"/>
        <v>0</v>
      </c>
      <c r="W264">
        <f t="shared" si="46"/>
        <v>0</v>
      </c>
      <c r="X264">
        <f t="shared" si="47"/>
        <v>0</v>
      </c>
      <c r="Y264">
        <f t="shared" si="48"/>
        <v>0</v>
      </c>
      <c r="Z264">
        <f t="shared" si="49"/>
        <v>12</v>
      </c>
    </row>
    <row r="265" spans="1:26">
      <c r="A265" t="s">
        <v>792</v>
      </c>
      <c r="B265" t="s">
        <v>23</v>
      </c>
      <c r="C265" t="s">
        <v>798</v>
      </c>
      <c r="D265">
        <v>2</v>
      </c>
      <c r="E265" t="s">
        <v>304</v>
      </c>
      <c r="F265" t="s">
        <v>57</v>
      </c>
      <c r="G265">
        <v>12</v>
      </c>
      <c r="H265" t="s">
        <v>111</v>
      </c>
      <c r="I265" t="s">
        <v>26</v>
      </c>
      <c r="J265">
        <v>6</v>
      </c>
      <c r="K265" t="s">
        <v>661</v>
      </c>
      <c r="L265" t="s">
        <v>12</v>
      </c>
      <c r="M265">
        <v>1</v>
      </c>
      <c r="N265">
        <v>0</v>
      </c>
      <c r="O265">
        <v>1</v>
      </c>
      <c r="P265">
        <v>136.5</v>
      </c>
      <c r="Q265">
        <v>1134.5</v>
      </c>
      <c r="R265">
        <f t="shared" si="41"/>
        <v>0</v>
      </c>
      <c r="S265">
        <f t="shared" si="42"/>
        <v>0</v>
      </c>
      <c r="T265">
        <f t="shared" si="43"/>
        <v>1134.5</v>
      </c>
      <c r="U265">
        <f t="shared" si="44"/>
        <v>0</v>
      </c>
      <c r="V265">
        <f t="shared" si="45"/>
        <v>0</v>
      </c>
      <c r="W265">
        <f t="shared" si="46"/>
        <v>0</v>
      </c>
      <c r="X265">
        <f t="shared" si="47"/>
        <v>0</v>
      </c>
      <c r="Y265">
        <f t="shared" si="48"/>
        <v>1</v>
      </c>
      <c r="Z265">
        <f t="shared" si="49"/>
        <v>12</v>
      </c>
    </row>
    <row r="266" spans="1:26">
      <c r="A266" t="s">
        <v>792</v>
      </c>
      <c r="B266" t="s">
        <v>31</v>
      </c>
      <c r="C266" t="s">
        <v>793</v>
      </c>
      <c r="D266">
        <v>3</v>
      </c>
      <c r="E266" t="s">
        <v>799</v>
      </c>
      <c r="F266" t="s">
        <v>12</v>
      </c>
      <c r="G266">
        <v>4</v>
      </c>
      <c r="H266" t="s">
        <v>444</v>
      </c>
      <c r="I266" t="s">
        <v>57</v>
      </c>
      <c r="J266">
        <v>10</v>
      </c>
      <c r="K266" t="s">
        <v>800</v>
      </c>
      <c r="L266" t="s">
        <v>14</v>
      </c>
      <c r="M266">
        <v>2</v>
      </c>
      <c r="N266">
        <v>0</v>
      </c>
      <c r="O266">
        <v>0</v>
      </c>
      <c r="P266">
        <v>45.5</v>
      </c>
      <c r="Q266">
        <v>78.5</v>
      </c>
      <c r="R266">
        <f t="shared" si="41"/>
        <v>78.5</v>
      </c>
      <c r="S266">
        <f t="shared" si="42"/>
        <v>0</v>
      </c>
      <c r="T266">
        <f t="shared" si="43"/>
        <v>78.5</v>
      </c>
      <c r="U266">
        <f t="shared" si="44"/>
        <v>0</v>
      </c>
      <c r="V266">
        <f t="shared" si="45"/>
        <v>0</v>
      </c>
      <c r="W266">
        <f t="shared" si="46"/>
        <v>0</v>
      </c>
      <c r="X266">
        <f t="shared" si="47"/>
        <v>0</v>
      </c>
      <c r="Y266">
        <f t="shared" si="48"/>
        <v>1</v>
      </c>
      <c r="Z266">
        <f t="shared" si="49"/>
        <v>12</v>
      </c>
    </row>
    <row r="267" spans="1:26">
      <c r="A267" t="s">
        <v>792</v>
      </c>
      <c r="B267" t="s">
        <v>37</v>
      </c>
      <c r="C267" t="s">
        <v>801</v>
      </c>
      <c r="D267">
        <v>9</v>
      </c>
      <c r="E267" t="s">
        <v>709</v>
      </c>
      <c r="F267" t="s">
        <v>12</v>
      </c>
      <c r="G267">
        <v>4</v>
      </c>
      <c r="H267" t="s">
        <v>802</v>
      </c>
      <c r="I267" t="s">
        <v>604</v>
      </c>
      <c r="J267">
        <v>11</v>
      </c>
      <c r="K267" t="s">
        <v>638</v>
      </c>
      <c r="L267" t="s">
        <v>167</v>
      </c>
      <c r="M267">
        <v>1</v>
      </c>
      <c r="N267">
        <v>1</v>
      </c>
      <c r="O267">
        <v>0</v>
      </c>
      <c r="P267">
        <v>22</v>
      </c>
      <c r="Q267">
        <v>35.5</v>
      </c>
      <c r="R267">
        <f t="shared" si="41"/>
        <v>35.5</v>
      </c>
      <c r="S267">
        <f t="shared" si="42"/>
        <v>0</v>
      </c>
      <c r="T267">
        <f t="shared" si="43"/>
        <v>0</v>
      </c>
      <c r="U267">
        <f t="shared" si="44"/>
        <v>0</v>
      </c>
      <c r="V267">
        <f t="shared" si="45"/>
        <v>0</v>
      </c>
      <c r="W267">
        <f t="shared" si="46"/>
        <v>0</v>
      </c>
      <c r="X267">
        <f t="shared" si="47"/>
        <v>0</v>
      </c>
      <c r="Y267">
        <f t="shared" si="48"/>
        <v>0</v>
      </c>
      <c r="Z267">
        <f t="shared" si="49"/>
        <v>12</v>
      </c>
    </row>
    <row r="268" spans="1:26">
      <c r="A268" t="s">
        <v>792</v>
      </c>
      <c r="B268" t="s">
        <v>43</v>
      </c>
      <c r="C268" t="s">
        <v>803</v>
      </c>
      <c r="D268">
        <v>9</v>
      </c>
      <c r="E268" t="s">
        <v>804</v>
      </c>
      <c r="F268" t="s">
        <v>28</v>
      </c>
      <c r="G268">
        <v>7</v>
      </c>
      <c r="H268" t="s">
        <v>476</v>
      </c>
      <c r="I268" t="s">
        <v>12</v>
      </c>
      <c r="J268">
        <v>5</v>
      </c>
      <c r="K268" t="s">
        <v>700</v>
      </c>
      <c r="L268" t="s">
        <v>143</v>
      </c>
      <c r="M268">
        <v>0</v>
      </c>
      <c r="N268">
        <v>2</v>
      </c>
      <c r="O268">
        <v>0</v>
      </c>
      <c r="P268">
        <v>100.5</v>
      </c>
      <c r="Q268">
        <v>220.5</v>
      </c>
      <c r="R268">
        <f t="shared" si="41"/>
        <v>220.5</v>
      </c>
      <c r="S268">
        <f t="shared" si="42"/>
        <v>0</v>
      </c>
      <c r="T268">
        <f t="shared" si="43"/>
        <v>0</v>
      </c>
      <c r="U268">
        <f t="shared" si="44"/>
        <v>0</v>
      </c>
      <c r="V268">
        <f t="shared" si="45"/>
        <v>0</v>
      </c>
      <c r="W268">
        <f t="shared" si="46"/>
        <v>0</v>
      </c>
      <c r="X268">
        <f t="shared" si="47"/>
        <v>0</v>
      </c>
      <c r="Y268">
        <f t="shared" si="48"/>
        <v>0</v>
      </c>
      <c r="Z268">
        <f t="shared" si="49"/>
        <v>12</v>
      </c>
    </row>
    <row r="269" spans="1:26">
      <c r="A269" t="s">
        <v>792</v>
      </c>
      <c r="B269" t="s">
        <v>48</v>
      </c>
      <c r="C269" t="s">
        <v>798</v>
      </c>
      <c r="D269">
        <v>5</v>
      </c>
      <c r="E269" t="s">
        <v>581</v>
      </c>
      <c r="F269" t="s">
        <v>12</v>
      </c>
      <c r="G269">
        <v>11</v>
      </c>
      <c r="H269" t="s">
        <v>529</v>
      </c>
      <c r="I269" t="s">
        <v>143</v>
      </c>
      <c r="J269">
        <v>3</v>
      </c>
      <c r="K269" t="s">
        <v>667</v>
      </c>
      <c r="L269" t="s">
        <v>77</v>
      </c>
      <c r="M269">
        <v>0</v>
      </c>
      <c r="N269">
        <v>1</v>
      </c>
      <c r="O269">
        <v>1</v>
      </c>
      <c r="P269">
        <v>23</v>
      </c>
      <c r="Q269">
        <v>65.5</v>
      </c>
      <c r="R269">
        <f t="shared" si="41"/>
        <v>65.5</v>
      </c>
      <c r="S269">
        <f t="shared" si="42"/>
        <v>0</v>
      </c>
      <c r="T269">
        <f t="shared" si="43"/>
        <v>0</v>
      </c>
      <c r="U269">
        <f t="shared" si="44"/>
        <v>0</v>
      </c>
      <c r="V269">
        <f t="shared" si="45"/>
        <v>0</v>
      </c>
      <c r="W269">
        <f t="shared" si="46"/>
        <v>0</v>
      </c>
      <c r="X269">
        <f t="shared" si="47"/>
        <v>0</v>
      </c>
      <c r="Y269">
        <f t="shared" si="48"/>
        <v>0</v>
      </c>
      <c r="Z269">
        <f t="shared" si="49"/>
        <v>12</v>
      </c>
    </row>
    <row r="270" spans="1:26">
      <c r="A270" t="s">
        <v>792</v>
      </c>
      <c r="B270" t="s">
        <v>54</v>
      </c>
      <c r="C270" t="s">
        <v>805</v>
      </c>
      <c r="D270">
        <v>5</v>
      </c>
      <c r="E270" t="s">
        <v>240</v>
      </c>
      <c r="F270" t="s">
        <v>14</v>
      </c>
      <c r="G270">
        <v>6</v>
      </c>
      <c r="H270" t="s">
        <v>806</v>
      </c>
      <c r="I270" t="s">
        <v>42</v>
      </c>
      <c r="J270">
        <v>9</v>
      </c>
      <c r="K270" t="s">
        <v>576</v>
      </c>
      <c r="L270" t="s">
        <v>77</v>
      </c>
      <c r="M270">
        <v>0</v>
      </c>
      <c r="N270">
        <v>2</v>
      </c>
      <c r="O270">
        <v>0</v>
      </c>
      <c r="P270">
        <v>99</v>
      </c>
      <c r="Q270">
        <v>890</v>
      </c>
      <c r="R270">
        <f t="shared" si="41"/>
        <v>0</v>
      </c>
      <c r="S270">
        <f t="shared" si="42"/>
        <v>0</v>
      </c>
      <c r="T270">
        <f t="shared" si="43"/>
        <v>0</v>
      </c>
      <c r="U270">
        <f t="shared" si="44"/>
        <v>0</v>
      </c>
      <c r="V270">
        <f t="shared" si="45"/>
        <v>0</v>
      </c>
      <c r="W270">
        <f t="shared" si="46"/>
        <v>0</v>
      </c>
      <c r="X270">
        <f t="shared" si="47"/>
        <v>0</v>
      </c>
      <c r="Y270">
        <f t="shared" si="48"/>
        <v>0</v>
      </c>
      <c r="Z270">
        <f t="shared" si="49"/>
        <v>12</v>
      </c>
    </row>
    <row r="271" spans="1:26">
      <c r="A271" t="s">
        <v>792</v>
      </c>
      <c r="B271" t="s">
        <v>60</v>
      </c>
      <c r="C271" t="s">
        <v>805</v>
      </c>
      <c r="D271">
        <v>11</v>
      </c>
      <c r="E271" t="s">
        <v>632</v>
      </c>
      <c r="F271" t="s">
        <v>57</v>
      </c>
      <c r="G271">
        <v>1</v>
      </c>
      <c r="H271" t="s">
        <v>241</v>
      </c>
      <c r="I271" t="s">
        <v>604</v>
      </c>
      <c r="J271">
        <v>12</v>
      </c>
      <c r="K271" t="s">
        <v>807</v>
      </c>
      <c r="L271" t="s">
        <v>77</v>
      </c>
      <c r="M271">
        <v>1</v>
      </c>
      <c r="N271">
        <v>0</v>
      </c>
      <c r="O271">
        <v>1</v>
      </c>
      <c r="P271">
        <v>21</v>
      </c>
      <c r="Q271">
        <v>56.5</v>
      </c>
      <c r="R271">
        <f t="shared" si="41"/>
        <v>0</v>
      </c>
      <c r="S271">
        <f t="shared" si="42"/>
        <v>0</v>
      </c>
      <c r="T271">
        <f t="shared" si="43"/>
        <v>56.5</v>
      </c>
      <c r="U271">
        <f t="shared" si="44"/>
        <v>0</v>
      </c>
      <c r="V271">
        <f t="shared" si="45"/>
        <v>0</v>
      </c>
      <c r="W271">
        <f t="shared" si="46"/>
        <v>0</v>
      </c>
      <c r="X271">
        <f t="shared" si="47"/>
        <v>0</v>
      </c>
      <c r="Y271">
        <f t="shared" si="48"/>
        <v>1</v>
      </c>
      <c r="Z271">
        <f t="shared" si="49"/>
        <v>12</v>
      </c>
    </row>
    <row r="272" spans="1:26">
      <c r="A272" t="s">
        <v>808</v>
      </c>
      <c r="B272" t="s">
        <v>9</v>
      </c>
      <c r="C272" t="s">
        <v>809</v>
      </c>
      <c r="D272">
        <v>7</v>
      </c>
      <c r="E272" t="s">
        <v>810</v>
      </c>
      <c r="F272" t="s">
        <v>604</v>
      </c>
      <c r="G272">
        <v>11</v>
      </c>
      <c r="H272" t="s">
        <v>811</v>
      </c>
      <c r="I272" t="s">
        <v>12</v>
      </c>
      <c r="J272">
        <v>14</v>
      </c>
      <c r="K272" t="s">
        <v>545</v>
      </c>
      <c r="L272" t="s">
        <v>26</v>
      </c>
      <c r="M272">
        <v>0</v>
      </c>
      <c r="N272">
        <v>1</v>
      </c>
      <c r="O272">
        <v>1</v>
      </c>
      <c r="P272">
        <v>53.5</v>
      </c>
      <c r="Q272">
        <v>86.5</v>
      </c>
      <c r="R272">
        <f t="shared" si="41"/>
        <v>86.5</v>
      </c>
      <c r="S272">
        <f t="shared" si="42"/>
        <v>0</v>
      </c>
      <c r="T272">
        <f t="shared" si="43"/>
        <v>0</v>
      </c>
      <c r="U272">
        <f t="shared" si="44"/>
        <v>0</v>
      </c>
      <c r="V272">
        <f t="shared" si="45"/>
        <v>0</v>
      </c>
      <c r="W272">
        <f t="shared" si="46"/>
        <v>0</v>
      </c>
      <c r="X272">
        <f t="shared" si="47"/>
        <v>0</v>
      </c>
      <c r="Y272">
        <f t="shared" si="48"/>
        <v>0</v>
      </c>
      <c r="Z272">
        <f t="shared" si="49"/>
        <v>12</v>
      </c>
    </row>
    <row r="273" spans="1:26">
      <c r="A273" t="s">
        <v>808</v>
      </c>
      <c r="B273" t="s">
        <v>17</v>
      </c>
      <c r="C273" t="s">
        <v>812</v>
      </c>
      <c r="D273">
        <v>12</v>
      </c>
      <c r="E273" t="s">
        <v>123</v>
      </c>
      <c r="F273" t="s">
        <v>30</v>
      </c>
      <c r="G273">
        <v>14</v>
      </c>
      <c r="H273" t="s">
        <v>813</v>
      </c>
      <c r="I273" t="s">
        <v>14</v>
      </c>
      <c r="J273">
        <v>10</v>
      </c>
      <c r="K273" t="s">
        <v>11</v>
      </c>
      <c r="L273" t="s">
        <v>26</v>
      </c>
      <c r="M273">
        <v>0</v>
      </c>
      <c r="N273">
        <v>0</v>
      </c>
      <c r="O273">
        <v>2</v>
      </c>
      <c r="P273">
        <v>65</v>
      </c>
      <c r="Q273">
        <v>397.5</v>
      </c>
      <c r="R273">
        <f t="shared" si="41"/>
        <v>0</v>
      </c>
      <c r="S273">
        <f t="shared" si="42"/>
        <v>0</v>
      </c>
      <c r="T273">
        <f t="shared" si="43"/>
        <v>0</v>
      </c>
      <c r="U273">
        <f t="shared" si="44"/>
        <v>0</v>
      </c>
      <c r="V273">
        <f t="shared" si="45"/>
        <v>0</v>
      </c>
      <c r="W273">
        <f t="shared" si="46"/>
        <v>0</v>
      </c>
      <c r="X273">
        <f t="shared" si="47"/>
        <v>0</v>
      </c>
      <c r="Y273">
        <f t="shared" si="48"/>
        <v>0</v>
      </c>
      <c r="Z273">
        <f t="shared" si="49"/>
        <v>12</v>
      </c>
    </row>
    <row r="274" spans="1:26">
      <c r="A274" t="s">
        <v>808</v>
      </c>
      <c r="B274" t="s">
        <v>23</v>
      </c>
      <c r="C274" t="s">
        <v>814</v>
      </c>
      <c r="D274">
        <v>14</v>
      </c>
      <c r="E274" t="s">
        <v>815</v>
      </c>
      <c r="F274" t="s">
        <v>28</v>
      </c>
      <c r="G274">
        <v>6</v>
      </c>
      <c r="H274" t="s">
        <v>546</v>
      </c>
      <c r="I274" t="s">
        <v>42</v>
      </c>
      <c r="J274">
        <v>1</v>
      </c>
      <c r="K274" t="s">
        <v>552</v>
      </c>
      <c r="L274" t="s">
        <v>12</v>
      </c>
      <c r="M274">
        <v>0</v>
      </c>
      <c r="N274">
        <v>1</v>
      </c>
      <c r="O274">
        <v>1</v>
      </c>
      <c r="P274">
        <v>99.5</v>
      </c>
      <c r="Q274">
        <v>107.5</v>
      </c>
      <c r="R274">
        <f t="shared" si="41"/>
        <v>0</v>
      </c>
      <c r="S274">
        <f t="shared" si="42"/>
        <v>0</v>
      </c>
      <c r="T274">
        <f t="shared" si="43"/>
        <v>0</v>
      </c>
      <c r="U274">
        <f t="shared" si="44"/>
        <v>0</v>
      </c>
      <c r="V274">
        <f t="shared" si="45"/>
        <v>0</v>
      </c>
      <c r="W274">
        <f t="shared" si="46"/>
        <v>0</v>
      </c>
      <c r="X274">
        <f t="shared" si="47"/>
        <v>0</v>
      </c>
      <c r="Y274">
        <f t="shared" si="48"/>
        <v>0</v>
      </c>
      <c r="Z274">
        <f t="shared" si="49"/>
        <v>12</v>
      </c>
    </row>
    <row r="275" spans="1:26">
      <c r="A275" t="s">
        <v>808</v>
      </c>
      <c r="B275" t="s">
        <v>31</v>
      </c>
      <c r="C275" t="s">
        <v>816</v>
      </c>
      <c r="D275">
        <v>1</v>
      </c>
      <c r="E275" t="s">
        <v>258</v>
      </c>
      <c r="F275" t="s">
        <v>604</v>
      </c>
      <c r="G275">
        <v>10</v>
      </c>
      <c r="H275" t="s">
        <v>817</v>
      </c>
      <c r="I275" t="s">
        <v>77</v>
      </c>
      <c r="J275">
        <v>12</v>
      </c>
      <c r="K275" t="s">
        <v>328</v>
      </c>
      <c r="L275" t="s">
        <v>30</v>
      </c>
      <c r="M275">
        <v>1</v>
      </c>
      <c r="N275">
        <v>0</v>
      </c>
      <c r="O275">
        <v>1</v>
      </c>
      <c r="P275">
        <v>80</v>
      </c>
      <c r="Q275">
        <v>1664</v>
      </c>
      <c r="R275">
        <f t="shared" si="41"/>
        <v>0</v>
      </c>
      <c r="S275">
        <f t="shared" si="42"/>
        <v>0</v>
      </c>
      <c r="T275">
        <f t="shared" si="43"/>
        <v>0</v>
      </c>
      <c r="U275">
        <f t="shared" si="44"/>
        <v>0</v>
      </c>
      <c r="V275">
        <f t="shared" si="45"/>
        <v>1664</v>
      </c>
      <c r="W275">
        <f t="shared" si="46"/>
        <v>0</v>
      </c>
      <c r="X275">
        <f t="shared" si="47"/>
        <v>0</v>
      </c>
      <c r="Y275">
        <f t="shared" si="48"/>
        <v>1</v>
      </c>
      <c r="Z275">
        <f t="shared" si="49"/>
        <v>12</v>
      </c>
    </row>
    <row r="276" spans="1:26">
      <c r="A276" t="s">
        <v>818</v>
      </c>
      <c r="B276" t="s">
        <v>9</v>
      </c>
      <c r="C276" t="s">
        <v>819</v>
      </c>
      <c r="D276">
        <v>1</v>
      </c>
      <c r="E276" t="s">
        <v>820</v>
      </c>
      <c r="F276" t="s">
        <v>57</v>
      </c>
      <c r="G276">
        <v>11</v>
      </c>
      <c r="H276" t="s">
        <v>821</v>
      </c>
      <c r="I276" t="s">
        <v>36</v>
      </c>
      <c r="J276">
        <v>8</v>
      </c>
      <c r="K276" t="s">
        <v>822</v>
      </c>
      <c r="L276" t="s">
        <v>28</v>
      </c>
      <c r="M276">
        <v>1</v>
      </c>
      <c r="N276">
        <v>0</v>
      </c>
      <c r="O276">
        <v>1</v>
      </c>
      <c r="P276">
        <v>119</v>
      </c>
      <c r="Q276">
        <v>3739.5</v>
      </c>
      <c r="R276">
        <f t="shared" si="41"/>
        <v>0</v>
      </c>
      <c r="S276">
        <f t="shared" si="42"/>
        <v>0</v>
      </c>
      <c r="T276">
        <f t="shared" si="43"/>
        <v>3739.5</v>
      </c>
      <c r="U276">
        <f t="shared" si="44"/>
        <v>0</v>
      </c>
      <c r="V276">
        <f t="shared" si="45"/>
        <v>0</v>
      </c>
      <c r="W276">
        <f t="shared" si="46"/>
        <v>0</v>
      </c>
      <c r="X276">
        <f t="shared" si="47"/>
        <v>3739.5</v>
      </c>
      <c r="Y276">
        <f t="shared" si="48"/>
        <v>2</v>
      </c>
      <c r="Z276">
        <f t="shared" si="49"/>
        <v>12</v>
      </c>
    </row>
    <row r="277" spans="1:26">
      <c r="A277" t="s">
        <v>818</v>
      </c>
      <c r="B277" t="s">
        <v>17</v>
      </c>
      <c r="C277" t="s">
        <v>823</v>
      </c>
      <c r="D277">
        <v>7</v>
      </c>
      <c r="E277" t="s">
        <v>210</v>
      </c>
      <c r="F277" t="s">
        <v>28</v>
      </c>
      <c r="G277">
        <v>1</v>
      </c>
      <c r="H277" t="s">
        <v>350</v>
      </c>
      <c r="I277" t="s">
        <v>604</v>
      </c>
      <c r="J277">
        <v>4</v>
      </c>
      <c r="K277" t="s">
        <v>101</v>
      </c>
      <c r="L277" t="s">
        <v>170</v>
      </c>
      <c r="M277">
        <v>1</v>
      </c>
      <c r="N277">
        <v>1</v>
      </c>
      <c r="O277">
        <v>0</v>
      </c>
      <c r="P277">
        <v>131</v>
      </c>
      <c r="Q277">
        <v>527.5</v>
      </c>
      <c r="R277">
        <f t="shared" si="41"/>
        <v>0</v>
      </c>
      <c r="S277">
        <f t="shared" si="42"/>
        <v>0</v>
      </c>
      <c r="T277">
        <f t="shared" si="43"/>
        <v>0</v>
      </c>
      <c r="U277">
        <f t="shared" si="44"/>
        <v>0</v>
      </c>
      <c r="V277">
        <f t="shared" si="45"/>
        <v>0</v>
      </c>
      <c r="W277">
        <f t="shared" si="46"/>
        <v>0</v>
      </c>
      <c r="X277">
        <f t="shared" si="47"/>
        <v>0</v>
      </c>
      <c r="Y277">
        <f t="shared" si="48"/>
        <v>0</v>
      </c>
      <c r="Z277">
        <f t="shared" si="49"/>
        <v>12</v>
      </c>
    </row>
    <row r="278" spans="1:26">
      <c r="A278" t="s">
        <v>818</v>
      </c>
      <c r="B278" t="s">
        <v>23</v>
      </c>
      <c r="C278" t="s">
        <v>824</v>
      </c>
      <c r="D278">
        <v>7</v>
      </c>
      <c r="E278" t="s">
        <v>93</v>
      </c>
      <c r="F278" t="s">
        <v>30</v>
      </c>
      <c r="G278">
        <v>8</v>
      </c>
      <c r="H278" t="s">
        <v>168</v>
      </c>
      <c r="I278" t="s">
        <v>22</v>
      </c>
      <c r="J278">
        <v>9</v>
      </c>
      <c r="K278" t="s">
        <v>825</v>
      </c>
      <c r="L278" t="s">
        <v>167</v>
      </c>
      <c r="M278">
        <v>0</v>
      </c>
      <c r="N278">
        <v>2</v>
      </c>
      <c r="O278">
        <v>0</v>
      </c>
      <c r="P278">
        <v>43.5</v>
      </c>
      <c r="Q278">
        <v>130</v>
      </c>
      <c r="R278">
        <f t="shared" si="41"/>
        <v>0</v>
      </c>
      <c r="S278">
        <f t="shared" si="42"/>
        <v>130</v>
      </c>
      <c r="T278">
        <f t="shared" si="43"/>
        <v>0</v>
      </c>
      <c r="U278">
        <f t="shared" si="44"/>
        <v>0</v>
      </c>
      <c r="V278">
        <f t="shared" si="45"/>
        <v>0</v>
      </c>
      <c r="W278">
        <f t="shared" si="46"/>
        <v>0</v>
      </c>
      <c r="X278">
        <f t="shared" si="47"/>
        <v>0</v>
      </c>
      <c r="Y278">
        <f t="shared" si="48"/>
        <v>0</v>
      </c>
      <c r="Z278">
        <f t="shared" si="49"/>
        <v>12</v>
      </c>
    </row>
    <row r="279" spans="1:26">
      <c r="A279" t="s">
        <v>818</v>
      </c>
      <c r="B279" t="s">
        <v>31</v>
      </c>
      <c r="C279" t="s">
        <v>826</v>
      </c>
      <c r="D279">
        <v>1</v>
      </c>
      <c r="E279" t="s">
        <v>444</v>
      </c>
      <c r="F279" t="s">
        <v>57</v>
      </c>
      <c r="G279">
        <v>9</v>
      </c>
      <c r="H279" t="s">
        <v>657</v>
      </c>
      <c r="I279" t="s">
        <v>12</v>
      </c>
      <c r="J279">
        <v>2</v>
      </c>
      <c r="K279" t="s">
        <v>456</v>
      </c>
      <c r="L279" t="s">
        <v>16</v>
      </c>
      <c r="M279">
        <v>1</v>
      </c>
      <c r="N279">
        <v>1</v>
      </c>
      <c r="O279">
        <v>0</v>
      </c>
      <c r="P279">
        <v>28.5</v>
      </c>
      <c r="Q279">
        <v>38.5</v>
      </c>
      <c r="R279">
        <f t="shared" si="41"/>
        <v>38.5</v>
      </c>
      <c r="S279">
        <f t="shared" si="42"/>
        <v>0</v>
      </c>
      <c r="T279">
        <f t="shared" si="43"/>
        <v>38.5</v>
      </c>
      <c r="U279">
        <f t="shared" si="44"/>
        <v>0</v>
      </c>
      <c r="V279">
        <f t="shared" si="45"/>
        <v>0</v>
      </c>
      <c r="W279">
        <f t="shared" si="46"/>
        <v>0</v>
      </c>
      <c r="X279">
        <f t="shared" si="47"/>
        <v>0</v>
      </c>
      <c r="Y279">
        <f t="shared" si="48"/>
        <v>1</v>
      </c>
      <c r="Z279">
        <f t="shared" si="49"/>
        <v>12</v>
      </c>
    </row>
    <row r="280" spans="1:26">
      <c r="A280" t="s">
        <v>818</v>
      </c>
      <c r="B280" t="s">
        <v>37</v>
      </c>
      <c r="C280" t="s">
        <v>827</v>
      </c>
      <c r="D280">
        <v>10</v>
      </c>
      <c r="E280" t="s">
        <v>397</v>
      </c>
      <c r="F280" t="s">
        <v>28</v>
      </c>
      <c r="G280">
        <v>3</v>
      </c>
      <c r="H280" t="s">
        <v>198</v>
      </c>
      <c r="I280" t="s">
        <v>12</v>
      </c>
      <c r="J280">
        <v>9</v>
      </c>
      <c r="K280" t="s">
        <v>828</v>
      </c>
      <c r="L280" t="s">
        <v>26</v>
      </c>
      <c r="M280">
        <v>1</v>
      </c>
      <c r="N280">
        <v>0</v>
      </c>
      <c r="O280">
        <v>1</v>
      </c>
      <c r="P280">
        <v>53</v>
      </c>
      <c r="Q280">
        <v>67.5</v>
      </c>
      <c r="R280">
        <f t="shared" si="41"/>
        <v>67.5</v>
      </c>
      <c r="S280">
        <f t="shared" si="42"/>
        <v>0</v>
      </c>
      <c r="T280">
        <f t="shared" si="43"/>
        <v>0</v>
      </c>
      <c r="U280">
        <f t="shared" si="44"/>
        <v>0</v>
      </c>
      <c r="V280">
        <f t="shared" si="45"/>
        <v>0</v>
      </c>
      <c r="W280">
        <f t="shared" si="46"/>
        <v>0</v>
      </c>
      <c r="X280">
        <f t="shared" si="47"/>
        <v>0</v>
      </c>
      <c r="Y280">
        <f t="shared" si="48"/>
        <v>0</v>
      </c>
      <c r="Z280">
        <f t="shared" si="49"/>
        <v>12</v>
      </c>
    </row>
    <row r="281" spans="1:26">
      <c r="A281" t="s">
        <v>818</v>
      </c>
      <c r="B281" t="s">
        <v>43</v>
      </c>
      <c r="C281" t="s">
        <v>827</v>
      </c>
      <c r="D281">
        <v>5</v>
      </c>
      <c r="E281" t="s">
        <v>829</v>
      </c>
      <c r="F281" t="s">
        <v>28</v>
      </c>
      <c r="G281">
        <v>2</v>
      </c>
      <c r="H281" t="s">
        <v>523</v>
      </c>
      <c r="I281" t="s">
        <v>74</v>
      </c>
      <c r="J281">
        <v>3</v>
      </c>
      <c r="K281" t="s">
        <v>399</v>
      </c>
      <c r="L281" t="s">
        <v>12</v>
      </c>
      <c r="M281">
        <v>1</v>
      </c>
      <c r="N281">
        <v>1</v>
      </c>
      <c r="O281">
        <v>0</v>
      </c>
      <c r="P281">
        <v>219</v>
      </c>
      <c r="Q281">
        <v>1082.5</v>
      </c>
      <c r="R281">
        <f t="shared" si="41"/>
        <v>0</v>
      </c>
      <c r="S281">
        <f t="shared" si="42"/>
        <v>0</v>
      </c>
      <c r="T281">
        <f t="shared" si="43"/>
        <v>0</v>
      </c>
      <c r="U281">
        <f t="shared" si="44"/>
        <v>0</v>
      </c>
      <c r="V281">
        <f t="shared" si="45"/>
        <v>0</v>
      </c>
      <c r="W281">
        <f t="shared" si="46"/>
        <v>0</v>
      </c>
      <c r="X281">
        <f t="shared" si="47"/>
        <v>0</v>
      </c>
      <c r="Y281">
        <f t="shared" si="48"/>
        <v>0</v>
      </c>
      <c r="Z281">
        <f t="shared" si="49"/>
        <v>12</v>
      </c>
    </row>
    <row r="282" spans="1:26">
      <c r="A282" t="s">
        <v>818</v>
      </c>
      <c r="B282" t="s">
        <v>48</v>
      </c>
      <c r="C282" t="s">
        <v>824</v>
      </c>
      <c r="D282">
        <v>3</v>
      </c>
      <c r="E282" t="s">
        <v>306</v>
      </c>
      <c r="F282" t="s">
        <v>12</v>
      </c>
      <c r="G282">
        <v>2</v>
      </c>
      <c r="H282" t="s">
        <v>365</v>
      </c>
      <c r="I282" t="s">
        <v>28</v>
      </c>
      <c r="J282">
        <v>11</v>
      </c>
      <c r="K282" t="s">
        <v>830</v>
      </c>
      <c r="L282" t="s">
        <v>36</v>
      </c>
      <c r="M282">
        <v>2</v>
      </c>
      <c r="N282">
        <v>0</v>
      </c>
      <c r="O282">
        <v>0</v>
      </c>
      <c r="P282">
        <v>13.5</v>
      </c>
      <c r="Q282">
        <v>54.5</v>
      </c>
      <c r="R282">
        <f t="shared" si="41"/>
        <v>54.5</v>
      </c>
      <c r="S282">
        <f t="shared" si="42"/>
        <v>0</v>
      </c>
      <c r="T282">
        <f t="shared" si="43"/>
        <v>0</v>
      </c>
      <c r="U282">
        <f t="shared" si="44"/>
        <v>0</v>
      </c>
      <c r="V282">
        <f t="shared" si="45"/>
        <v>0</v>
      </c>
      <c r="W282">
        <f t="shared" si="46"/>
        <v>0</v>
      </c>
      <c r="X282">
        <f t="shared" si="47"/>
        <v>0</v>
      </c>
      <c r="Y282">
        <f t="shared" si="48"/>
        <v>0</v>
      </c>
      <c r="Z282">
        <f t="shared" si="49"/>
        <v>12</v>
      </c>
    </row>
    <row r="283" spans="1:26">
      <c r="A283" t="s">
        <v>818</v>
      </c>
      <c r="B283" t="s">
        <v>54</v>
      </c>
      <c r="C283" t="s">
        <v>831</v>
      </c>
      <c r="D283">
        <v>11</v>
      </c>
      <c r="E283" t="s">
        <v>832</v>
      </c>
      <c r="F283" t="s">
        <v>36</v>
      </c>
      <c r="G283">
        <v>3</v>
      </c>
      <c r="H283" t="s">
        <v>833</v>
      </c>
      <c r="I283" t="s">
        <v>16</v>
      </c>
      <c r="J283">
        <v>8</v>
      </c>
      <c r="K283" t="s">
        <v>834</v>
      </c>
      <c r="L283" t="s">
        <v>77</v>
      </c>
      <c r="M283">
        <v>1</v>
      </c>
      <c r="N283">
        <v>0</v>
      </c>
      <c r="O283">
        <v>1</v>
      </c>
      <c r="P283">
        <v>92</v>
      </c>
      <c r="Q283">
        <v>167.5</v>
      </c>
      <c r="R283">
        <f t="shared" si="41"/>
        <v>0</v>
      </c>
      <c r="S283">
        <f t="shared" si="42"/>
        <v>0</v>
      </c>
      <c r="T283">
        <f t="shared" si="43"/>
        <v>0</v>
      </c>
      <c r="U283">
        <f t="shared" si="44"/>
        <v>167.5</v>
      </c>
      <c r="V283">
        <f t="shared" si="45"/>
        <v>0</v>
      </c>
      <c r="W283">
        <f t="shared" si="46"/>
        <v>0</v>
      </c>
      <c r="X283">
        <f t="shared" si="47"/>
        <v>167.5</v>
      </c>
      <c r="Y283">
        <f t="shared" si="48"/>
        <v>2</v>
      </c>
      <c r="Z283">
        <f t="shared" si="49"/>
        <v>12</v>
      </c>
    </row>
    <row r="284" spans="1:26">
      <c r="A284" t="s">
        <v>818</v>
      </c>
      <c r="B284" t="s">
        <v>60</v>
      </c>
      <c r="C284" t="s">
        <v>835</v>
      </c>
      <c r="D284">
        <v>11</v>
      </c>
      <c r="E284" t="s">
        <v>836</v>
      </c>
      <c r="F284" t="s">
        <v>26</v>
      </c>
      <c r="G284">
        <v>4</v>
      </c>
      <c r="H284" t="s">
        <v>408</v>
      </c>
      <c r="I284" t="s">
        <v>36</v>
      </c>
      <c r="J284">
        <v>12</v>
      </c>
      <c r="K284" t="s">
        <v>296</v>
      </c>
      <c r="L284" t="s">
        <v>57</v>
      </c>
      <c r="M284">
        <v>1</v>
      </c>
      <c r="N284">
        <v>0</v>
      </c>
      <c r="O284">
        <v>1</v>
      </c>
      <c r="P284">
        <v>178.5</v>
      </c>
      <c r="Q284">
        <v>821.5</v>
      </c>
      <c r="R284">
        <f t="shared" si="41"/>
        <v>0</v>
      </c>
      <c r="S284">
        <f t="shared" si="42"/>
        <v>0</v>
      </c>
      <c r="T284">
        <f t="shared" si="43"/>
        <v>0</v>
      </c>
      <c r="U284">
        <f t="shared" si="44"/>
        <v>0</v>
      </c>
      <c r="V284">
        <f t="shared" si="45"/>
        <v>0</v>
      </c>
      <c r="W284">
        <f t="shared" si="46"/>
        <v>0</v>
      </c>
      <c r="X284">
        <f t="shared" si="47"/>
        <v>821.5</v>
      </c>
      <c r="Y284">
        <f t="shared" si="48"/>
        <v>1</v>
      </c>
      <c r="Z284">
        <f t="shared" si="49"/>
        <v>12</v>
      </c>
    </row>
    <row r="285" spans="1:26">
      <c r="A285" t="s">
        <v>837</v>
      </c>
      <c r="B285" t="s">
        <v>9</v>
      </c>
      <c r="C285" t="s">
        <v>838</v>
      </c>
      <c r="D285">
        <v>3</v>
      </c>
      <c r="E285" t="s">
        <v>768</v>
      </c>
      <c r="F285" t="s">
        <v>57</v>
      </c>
      <c r="G285">
        <v>1</v>
      </c>
      <c r="H285" t="s">
        <v>839</v>
      </c>
      <c r="I285" t="s">
        <v>12</v>
      </c>
      <c r="J285">
        <v>13</v>
      </c>
      <c r="K285" t="s">
        <v>190</v>
      </c>
      <c r="L285" t="s">
        <v>28</v>
      </c>
      <c r="M285">
        <v>2</v>
      </c>
      <c r="N285">
        <v>0</v>
      </c>
      <c r="O285">
        <v>0</v>
      </c>
      <c r="P285">
        <v>48.5</v>
      </c>
      <c r="Q285">
        <v>101.5</v>
      </c>
      <c r="R285">
        <f t="shared" si="41"/>
        <v>101.5</v>
      </c>
      <c r="S285">
        <f t="shared" si="42"/>
        <v>0</v>
      </c>
      <c r="T285">
        <f t="shared" si="43"/>
        <v>101.5</v>
      </c>
      <c r="U285">
        <f t="shared" si="44"/>
        <v>0</v>
      </c>
      <c r="V285">
        <f t="shared" si="45"/>
        <v>0</v>
      </c>
      <c r="W285">
        <f t="shared" si="46"/>
        <v>0</v>
      </c>
      <c r="X285">
        <f t="shared" si="47"/>
        <v>0</v>
      </c>
      <c r="Y285">
        <f t="shared" si="48"/>
        <v>1</v>
      </c>
      <c r="Z285">
        <f t="shared" si="49"/>
        <v>1</v>
      </c>
    </row>
    <row r="286" spans="1:26">
      <c r="A286" t="s">
        <v>837</v>
      </c>
      <c r="B286" t="s">
        <v>17</v>
      </c>
      <c r="C286" t="s">
        <v>838</v>
      </c>
      <c r="D286">
        <v>4</v>
      </c>
      <c r="E286" t="s">
        <v>840</v>
      </c>
      <c r="F286" t="s">
        <v>12</v>
      </c>
      <c r="G286">
        <v>12</v>
      </c>
      <c r="H286" t="s">
        <v>841</v>
      </c>
      <c r="I286" t="s">
        <v>74</v>
      </c>
      <c r="J286">
        <v>14</v>
      </c>
      <c r="K286" t="s">
        <v>842</v>
      </c>
      <c r="L286" t="s">
        <v>36</v>
      </c>
      <c r="M286">
        <v>1</v>
      </c>
      <c r="N286">
        <v>0</v>
      </c>
      <c r="O286">
        <v>1</v>
      </c>
      <c r="P286">
        <v>27.5</v>
      </c>
      <c r="Q286">
        <v>233.5</v>
      </c>
      <c r="R286">
        <f t="shared" si="41"/>
        <v>233.5</v>
      </c>
      <c r="S286">
        <f t="shared" si="42"/>
        <v>0</v>
      </c>
      <c r="T286">
        <f t="shared" si="43"/>
        <v>0</v>
      </c>
      <c r="U286">
        <f t="shared" si="44"/>
        <v>0</v>
      </c>
      <c r="V286">
        <f t="shared" si="45"/>
        <v>0</v>
      </c>
      <c r="W286">
        <f t="shared" si="46"/>
        <v>0</v>
      </c>
      <c r="X286">
        <f t="shared" si="47"/>
        <v>0</v>
      </c>
      <c r="Y286">
        <f t="shared" si="48"/>
        <v>0</v>
      </c>
      <c r="Z286">
        <f t="shared" si="49"/>
        <v>1</v>
      </c>
    </row>
    <row r="287" spans="1:26">
      <c r="A287" t="s">
        <v>837</v>
      </c>
      <c r="B287" t="s">
        <v>23</v>
      </c>
      <c r="C287" t="s">
        <v>843</v>
      </c>
      <c r="D287">
        <v>10</v>
      </c>
      <c r="E287" t="s">
        <v>346</v>
      </c>
      <c r="F287" t="s">
        <v>14</v>
      </c>
      <c r="G287">
        <v>4</v>
      </c>
      <c r="H287" t="s">
        <v>844</v>
      </c>
      <c r="I287" t="s">
        <v>22</v>
      </c>
      <c r="J287">
        <v>2</v>
      </c>
      <c r="K287" t="s">
        <v>45</v>
      </c>
      <c r="L287" t="s">
        <v>28</v>
      </c>
      <c r="M287">
        <v>1</v>
      </c>
      <c r="N287">
        <v>0</v>
      </c>
      <c r="O287">
        <v>1</v>
      </c>
      <c r="P287">
        <v>141</v>
      </c>
      <c r="Q287">
        <v>465</v>
      </c>
      <c r="R287">
        <f t="shared" si="41"/>
        <v>0</v>
      </c>
      <c r="S287">
        <f t="shared" si="42"/>
        <v>465</v>
      </c>
      <c r="T287">
        <f t="shared" si="43"/>
        <v>0</v>
      </c>
      <c r="U287">
        <f t="shared" si="44"/>
        <v>0</v>
      </c>
      <c r="V287">
        <f t="shared" si="45"/>
        <v>0</v>
      </c>
      <c r="W287">
        <f t="shared" si="46"/>
        <v>0</v>
      </c>
      <c r="X287">
        <f t="shared" si="47"/>
        <v>0</v>
      </c>
      <c r="Y287">
        <f t="shared" si="48"/>
        <v>0</v>
      </c>
      <c r="Z287">
        <f t="shared" si="49"/>
        <v>1</v>
      </c>
    </row>
    <row r="288" spans="1:26">
      <c r="A288" t="s">
        <v>837</v>
      </c>
      <c r="B288" t="s">
        <v>31</v>
      </c>
      <c r="C288" t="s">
        <v>843</v>
      </c>
      <c r="D288">
        <v>6</v>
      </c>
      <c r="E288" t="s">
        <v>845</v>
      </c>
      <c r="F288" t="s">
        <v>26</v>
      </c>
      <c r="G288">
        <v>4</v>
      </c>
      <c r="H288" t="s">
        <v>499</v>
      </c>
      <c r="I288" t="s">
        <v>12</v>
      </c>
      <c r="J288">
        <v>3</v>
      </c>
      <c r="K288" t="s">
        <v>596</v>
      </c>
      <c r="L288" t="s">
        <v>28</v>
      </c>
      <c r="M288">
        <v>1</v>
      </c>
      <c r="N288">
        <v>1</v>
      </c>
      <c r="O288">
        <v>0</v>
      </c>
      <c r="P288">
        <v>25.5</v>
      </c>
      <c r="Q288">
        <v>76</v>
      </c>
      <c r="R288">
        <f t="shared" si="41"/>
        <v>76</v>
      </c>
      <c r="S288">
        <f t="shared" si="42"/>
        <v>0</v>
      </c>
      <c r="T288">
        <f t="shared" si="43"/>
        <v>0</v>
      </c>
      <c r="U288">
        <f t="shared" si="44"/>
        <v>0</v>
      </c>
      <c r="V288">
        <f t="shared" si="45"/>
        <v>0</v>
      </c>
      <c r="W288">
        <f t="shared" si="46"/>
        <v>0</v>
      </c>
      <c r="X288">
        <f t="shared" si="47"/>
        <v>0</v>
      </c>
      <c r="Y288">
        <f t="shared" si="48"/>
        <v>0</v>
      </c>
      <c r="Z288">
        <f t="shared" si="49"/>
        <v>1</v>
      </c>
    </row>
    <row r="289" spans="1:26">
      <c r="A289" t="s">
        <v>837</v>
      </c>
      <c r="B289" t="s">
        <v>37</v>
      </c>
      <c r="C289" t="s">
        <v>846</v>
      </c>
      <c r="D289">
        <v>5</v>
      </c>
      <c r="E289" t="s">
        <v>847</v>
      </c>
      <c r="F289" t="s">
        <v>57</v>
      </c>
      <c r="G289">
        <v>6</v>
      </c>
      <c r="H289" t="s">
        <v>848</v>
      </c>
      <c r="I289" t="s">
        <v>47</v>
      </c>
      <c r="J289">
        <v>3</v>
      </c>
      <c r="K289" t="s">
        <v>251</v>
      </c>
      <c r="L289" t="s">
        <v>74</v>
      </c>
      <c r="M289">
        <v>0</v>
      </c>
      <c r="N289">
        <v>2</v>
      </c>
      <c r="O289">
        <v>0</v>
      </c>
      <c r="P289">
        <v>22.5</v>
      </c>
      <c r="Q289">
        <v>1106.5</v>
      </c>
      <c r="R289">
        <f t="shared" si="41"/>
        <v>0</v>
      </c>
      <c r="S289">
        <f t="shared" si="42"/>
        <v>0</v>
      </c>
      <c r="T289">
        <f t="shared" si="43"/>
        <v>1106.5</v>
      </c>
      <c r="U289">
        <f t="shared" si="44"/>
        <v>0</v>
      </c>
      <c r="V289">
        <f t="shared" si="45"/>
        <v>0</v>
      </c>
      <c r="W289">
        <f t="shared" si="46"/>
        <v>0</v>
      </c>
      <c r="X289">
        <f t="shared" si="47"/>
        <v>0</v>
      </c>
      <c r="Y289">
        <f t="shared" si="48"/>
        <v>1</v>
      </c>
      <c r="Z289">
        <f t="shared" si="49"/>
        <v>1</v>
      </c>
    </row>
    <row r="290" spans="1:26">
      <c r="A290" t="s">
        <v>837</v>
      </c>
      <c r="B290" t="s">
        <v>43</v>
      </c>
      <c r="C290" t="s">
        <v>849</v>
      </c>
      <c r="D290">
        <v>6</v>
      </c>
      <c r="E290" t="s">
        <v>850</v>
      </c>
      <c r="F290" t="s">
        <v>14</v>
      </c>
      <c r="G290">
        <v>10</v>
      </c>
      <c r="H290" t="s">
        <v>851</v>
      </c>
      <c r="I290" t="s">
        <v>74</v>
      </c>
      <c r="J290">
        <v>13</v>
      </c>
      <c r="K290" t="s">
        <v>852</v>
      </c>
      <c r="L290" t="s">
        <v>28</v>
      </c>
      <c r="M290">
        <v>0</v>
      </c>
      <c r="N290">
        <v>1</v>
      </c>
      <c r="O290">
        <v>1</v>
      </c>
      <c r="P290">
        <v>401</v>
      </c>
      <c r="Q290">
        <v>1944</v>
      </c>
      <c r="R290">
        <f t="shared" si="41"/>
        <v>0</v>
      </c>
      <c r="S290">
        <f t="shared" si="42"/>
        <v>0</v>
      </c>
      <c r="T290">
        <f t="shared" si="43"/>
        <v>0</v>
      </c>
      <c r="U290">
        <f t="shared" si="44"/>
        <v>0</v>
      </c>
      <c r="V290">
        <f t="shared" si="45"/>
        <v>0</v>
      </c>
      <c r="W290">
        <f t="shared" si="46"/>
        <v>0</v>
      </c>
      <c r="X290">
        <f t="shared" si="47"/>
        <v>0</v>
      </c>
      <c r="Y290">
        <f t="shared" si="48"/>
        <v>0</v>
      </c>
      <c r="Z290">
        <f t="shared" si="49"/>
        <v>1</v>
      </c>
    </row>
    <row r="291" spans="1:26">
      <c r="A291" t="s">
        <v>837</v>
      </c>
      <c r="B291" t="s">
        <v>48</v>
      </c>
      <c r="C291" t="s">
        <v>853</v>
      </c>
      <c r="D291">
        <v>3</v>
      </c>
      <c r="E291" t="s">
        <v>219</v>
      </c>
      <c r="F291" t="s">
        <v>16</v>
      </c>
      <c r="G291">
        <v>4</v>
      </c>
      <c r="H291" t="s">
        <v>854</v>
      </c>
      <c r="I291" t="s">
        <v>36</v>
      </c>
      <c r="J291">
        <v>9</v>
      </c>
      <c r="K291" t="s">
        <v>536</v>
      </c>
      <c r="L291" t="s">
        <v>170</v>
      </c>
      <c r="M291">
        <v>2</v>
      </c>
      <c r="N291">
        <v>0</v>
      </c>
      <c r="O291">
        <v>0</v>
      </c>
      <c r="P291">
        <v>84.5</v>
      </c>
      <c r="Q291">
        <v>1035.5</v>
      </c>
      <c r="R291">
        <f t="shared" si="41"/>
        <v>0</v>
      </c>
      <c r="S291">
        <f t="shared" si="42"/>
        <v>0</v>
      </c>
      <c r="T291">
        <f t="shared" si="43"/>
        <v>0</v>
      </c>
      <c r="U291">
        <f t="shared" si="44"/>
        <v>1035.5</v>
      </c>
      <c r="V291">
        <f t="shared" si="45"/>
        <v>0</v>
      </c>
      <c r="W291">
        <f t="shared" si="46"/>
        <v>0</v>
      </c>
      <c r="X291">
        <f t="shared" si="47"/>
        <v>1035.5</v>
      </c>
      <c r="Y291">
        <f t="shared" si="48"/>
        <v>2</v>
      </c>
      <c r="Z291">
        <f t="shared" si="49"/>
        <v>1</v>
      </c>
    </row>
    <row r="292" spans="1:26">
      <c r="A292" t="s">
        <v>837</v>
      </c>
      <c r="B292" t="s">
        <v>54</v>
      </c>
      <c r="C292" t="s">
        <v>855</v>
      </c>
      <c r="D292">
        <v>2</v>
      </c>
      <c r="E292" t="s">
        <v>33</v>
      </c>
      <c r="F292" t="s">
        <v>12</v>
      </c>
      <c r="G292">
        <v>4</v>
      </c>
      <c r="H292" t="s">
        <v>193</v>
      </c>
      <c r="I292" t="s">
        <v>22</v>
      </c>
      <c r="J292">
        <v>7</v>
      </c>
      <c r="K292" t="s">
        <v>338</v>
      </c>
      <c r="L292" t="s">
        <v>30</v>
      </c>
      <c r="M292">
        <v>2</v>
      </c>
      <c r="N292">
        <v>0</v>
      </c>
      <c r="O292">
        <v>0</v>
      </c>
      <c r="P292">
        <v>16</v>
      </c>
      <c r="Q292">
        <v>66.5</v>
      </c>
      <c r="R292">
        <f t="shared" si="41"/>
        <v>66.5</v>
      </c>
      <c r="S292">
        <f t="shared" si="42"/>
        <v>66.5</v>
      </c>
      <c r="T292">
        <f t="shared" si="43"/>
        <v>0</v>
      </c>
      <c r="U292">
        <f t="shared" si="44"/>
        <v>0</v>
      </c>
      <c r="V292">
        <f t="shared" si="45"/>
        <v>0</v>
      </c>
      <c r="W292">
        <f t="shared" si="46"/>
        <v>0</v>
      </c>
      <c r="X292">
        <f t="shared" si="47"/>
        <v>0</v>
      </c>
      <c r="Y292">
        <f t="shared" si="48"/>
        <v>0</v>
      </c>
      <c r="Z292">
        <f t="shared" si="49"/>
        <v>1</v>
      </c>
    </row>
    <row r="293" spans="1:26">
      <c r="A293" t="s">
        <v>837</v>
      </c>
      <c r="B293" t="s">
        <v>60</v>
      </c>
      <c r="C293" t="s">
        <v>856</v>
      </c>
      <c r="D293">
        <v>2</v>
      </c>
      <c r="E293" t="s">
        <v>406</v>
      </c>
      <c r="F293" t="s">
        <v>604</v>
      </c>
      <c r="G293">
        <v>10</v>
      </c>
      <c r="H293" t="s">
        <v>857</v>
      </c>
      <c r="I293" t="s">
        <v>170</v>
      </c>
      <c r="J293">
        <v>3</v>
      </c>
      <c r="K293" t="s">
        <v>858</v>
      </c>
      <c r="L293" t="s">
        <v>22</v>
      </c>
      <c r="M293">
        <v>1</v>
      </c>
      <c r="N293">
        <v>0</v>
      </c>
      <c r="O293">
        <v>1</v>
      </c>
      <c r="P293">
        <v>57.5</v>
      </c>
      <c r="Q293">
        <v>258.5</v>
      </c>
      <c r="R293">
        <f t="shared" si="41"/>
        <v>0</v>
      </c>
      <c r="S293">
        <f t="shared" si="42"/>
        <v>0</v>
      </c>
      <c r="T293">
        <f t="shared" si="43"/>
        <v>0</v>
      </c>
      <c r="U293">
        <f t="shared" si="44"/>
        <v>0</v>
      </c>
      <c r="V293">
        <f t="shared" si="45"/>
        <v>0</v>
      </c>
      <c r="W293">
        <f t="shared" si="46"/>
        <v>0</v>
      </c>
      <c r="X293">
        <f t="shared" si="47"/>
        <v>0</v>
      </c>
      <c r="Y293">
        <f t="shared" si="48"/>
        <v>0</v>
      </c>
      <c r="Z293">
        <f t="shared" si="49"/>
        <v>1</v>
      </c>
    </row>
    <row r="294" spans="1:26">
      <c r="A294" t="s">
        <v>837</v>
      </c>
      <c r="B294" t="s">
        <v>66</v>
      </c>
      <c r="C294" t="s">
        <v>859</v>
      </c>
      <c r="D294">
        <v>5</v>
      </c>
      <c r="E294" t="s">
        <v>425</v>
      </c>
      <c r="F294" t="s">
        <v>57</v>
      </c>
      <c r="G294">
        <v>8</v>
      </c>
      <c r="H294" t="s">
        <v>376</v>
      </c>
      <c r="I294" t="s">
        <v>77</v>
      </c>
      <c r="J294">
        <v>7</v>
      </c>
      <c r="K294" t="s">
        <v>424</v>
      </c>
      <c r="L294" t="s">
        <v>12</v>
      </c>
      <c r="M294">
        <v>0</v>
      </c>
      <c r="N294">
        <v>2</v>
      </c>
      <c r="O294">
        <v>0</v>
      </c>
      <c r="P294">
        <v>137.5</v>
      </c>
      <c r="Q294">
        <v>432</v>
      </c>
      <c r="R294">
        <f t="shared" si="41"/>
        <v>0</v>
      </c>
      <c r="S294">
        <f t="shared" si="42"/>
        <v>0</v>
      </c>
      <c r="T294">
        <f t="shared" si="43"/>
        <v>432</v>
      </c>
      <c r="U294">
        <f t="shared" si="44"/>
        <v>0</v>
      </c>
      <c r="V294">
        <f t="shared" si="45"/>
        <v>432</v>
      </c>
      <c r="W294">
        <f t="shared" si="46"/>
        <v>0</v>
      </c>
      <c r="X294">
        <f t="shared" si="47"/>
        <v>0</v>
      </c>
      <c r="Y294">
        <f t="shared" si="48"/>
        <v>2</v>
      </c>
      <c r="Z294">
        <f t="shared" si="49"/>
        <v>1</v>
      </c>
    </row>
    <row r="295" spans="1:26">
      <c r="A295" t="s">
        <v>837</v>
      </c>
      <c r="B295" t="s">
        <v>860</v>
      </c>
      <c r="C295" t="s">
        <v>861</v>
      </c>
      <c r="D295">
        <v>12</v>
      </c>
      <c r="E295" t="s">
        <v>422</v>
      </c>
      <c r="F295" t="s">
        <v>57</v>
      </c>
      <c r="G295">
        <v>3</v>
      </c>
      <c r="H295" t="s">
        <v>389</v>
      </c>
      <c r="I295" t="s">
        <v>77</v>
      </c>
      <c r="J295">
        <v>6</v>
      </c>
      <c r="K295" t="s">
        <v>719</v>
      </c>
      <c r="L295" t="s">
        <v>22</v>
      </c>
      <c r="M295">
        <v>1</v>
      </c>
      <c r="N295">
        <v>0</v>
      </c>
      <c r="O295">
        <v>1</v>
      </c>
      <c r="P295">
        <v>29</v>
      </c>
      <c r="Q295">
        <v>81.5</v>
      </c>
      <c r="R295">
        <f t="shared" si="41"/>
        <v>0</v>
      </c>
      <c r="S295">
        <f t="shared" si="42"/>
        <v>0</v>
      </c>
      <c r="T295">
        <f t="shared" si="43"/>
        <v>81.5</v>
      </c>
      <c r="U295">
        <f t="shared" si="44"/>
        <v>0</v>
      </c>
      <c r="V295">
        <f t="shared" si="45"/>
        <v>81.5</v>
      </c>
      <c r="W295">
        <f t="shared" si="46"/>
        <v>0</v>
      </c>
      <c r="X295">
        <f t="shared" si="47"/>
        <v>0</v>
      </c>
      <c r="Y295">
        <f t="shared" si="48"/>
        <v>2</v>
      </c>
      <c r="Z295">
        <f t="shared" si="49"/>
        <v>1</v>
      </c>
    </row>
    <row r="296" spans="1:26">
      <c r="A296" t="s">
        <v>868</v>
      </c>
      <c r="B296" t="s">
        <v>9</v>
      </c>
      <c r="C296" t="s">
        <v>869</v>
      </c>
      <c r="D296">
        <v>12</v>
      </c>
      <c r="E296" t="s">
        <v>870</v>
      </c>
      <c r="F296" t="s">
        <v>170</v>
      </c>
      <c r="G296">
        <v>5</v>
      </c>
      <c r="H296" t="s">
        <v>152</v>
      </c>
      <c r="I296" t="s">
        <v>74</v>
      </c>
      <c r="J296">
        <v>8</v>
      </c>
      <c r="K296" t="s">
        <v>356</v>
      </c>
      <c r="L296" t="s">
        <v>604</v>
      </c>
      <c r="M296">
        <v>0</v>
      </c>
      <c r="N296">
        <v>1</v>
      </c>
      <c r="O296">
        <v>1</v>
      </c>
      <c r="P296">
        <v>78.5</v>
      </c>
      <c r="Q296">
        <v>326.5</v>
      </c>
      <c r="R296">
        <f t="shared" ref="R296:R359" si="50">IF(OR(F296="潘頓",I296="潘頓"),Q296, 0)</f>
        <v>0</v>
      </c>
      <c r="S296">
        <f t="shared" ref="S296:S359" si="51">IF(OR(F296="蘇兆輝",I296="蘇兆輝"),Q296, 0)</f>
        <v>0</v>
      </c>
      <c r="T296">
        <f t="shared" ref="T296:T359" si="52">IF(OR(F296="何澤堯",I296="何澤堯"),Q296, 0)</f>
        <v>0</v>
      </c>
      <c r="U296">
        <f t="shared" ref="U296:U359" si="53">IF(OR(F296="鍾易禮",I296="鍾易禮"),Q296, 0)</f>
        <v>0</v>
      </c>
      <c r="V296">
        <f t="shared" si="45"/>
        <v>0</v>
      </c>
      <c r="W296">
        <f t="shared" si="46"/>
        <v>0</v>
      </c>
      <c r="X296">
        <f t="shared" si="47"/>
        <v>0</v>
      </c>
      <c r="Y296">
        <f t="shared" si="48"/>
        <v>0</v>
      </c>
      <c r="Z296">
        <f t="shared" si="49"/>
        <v>1</v>
      </c>
    </row>
    <row r="297" spans="1:26">
      <c r="A297" t="s">
        <v>868</v>
      </c>
      <c r="B297" t="s">
        <v>17</v>
      </c>
      <c r="C297" t="s">
        <v>871</v>
      </c>
      <c r="D297">
        <v>8</v>
      </c>
      <c r="E297" t="s">
        <v>794</v>
      </c>
      <c r="F297" t="s">
        <v>30</v>
      </c>
      <c r="G297">
        <v>2</v>
      </c>
      <c r="H297" t="s">
        <v>494</v>
      </c>
      <c r="I297" t="s">
        <v>604</v>
      </c>
      <c r="J297">
        <v>6</v>
      </c>
      <c r="K297" t="s">
        <v>800</v>
      </c>
      <c r="L297" t="s">
        <v>14</v>
      </c>
      <c r="M297">
        <v>1</v>
      </c>
      <c r="N297">
        <v>1</v>
      </c>
      <c r="O297">
        <v>0</v>
      </c>
      <c r="P297">
        <v>59.5</v>
      </c>
      <c r="Q297">
        <v>105.5</v>
      </c>
      <c r="R297">
        <f t="shared" si="50"/>
        <v>0</v>
      </c>
      <c r="S297">
        <f t="shared" si="51"/>
        <v>0</v>
      </c>
      <c r="T297">
        <f t="shared" si="52"/>
        <v>0</v>
      </c>
      <c r="U297">
        <f t="shared" si="53"/>
        <v>0</v>
      </c>
      <c r="V297">
        <f t="shared" si="45"/>
        <v>0</v>
      </c>
      <c r="W297">
        <f t="shared" si="46"/>
        <v>0</v>
      </c>
      <c r="X297">
        <f t="shared" si="47"/>
        <v>0</v>
      </c>
      <c r="Y297">
        <f t="shared" si="48"/>
        <v>0</v>
      </c>
      <c r="Z297">
        <f t="shared" si="49"/>
        <v>1</v>
      </c>
    </row>
    <row r="298" spans="1:26">
      <c r="A298" t="s">
        <v>868</v>
      </c>
      <c r="B298" t="s">
        <v>23</v>
      </c>
      <c r="C298" t="s">
        <v>872</v>
      </c>
      <c r="D298">
        <v>7</v>
      </c>
      <c r="E298" t="s">
        <v>395</v>
      </c>
      <c r="F298" t="s">
        <v>57</v>
      </c>
      <c r="G298">
        <v>2</v>
      </c>
      <c r="H298" t="s">
        <v>626</v>
      </c>
      <c r="I298" t="s">
        <v>604</v>
      </c>
      <c r="J298">
        <v>4</v>
      </c>
      <c r="K298" t="s">
        <v>873</v>
      </c>
      <c r="L298" t="s">
        <v>12</v>
      </c>
      <c r="M298">
        <v>1</v>
      </c>
      <c r="N298">
        <v>1</v>
      </c>
      <c r="O298">
        <v>0</v>
      </c>
      <c r="P298">
        <v>27.5</v>
      </c>
      <c r="Q298">
        <v>96.5</v>
      </c>
      <c r="R298">
        <f t="shared" si="50"/>
        <v>0</v>
      </c>
      <c r="S298">
        <f t="shared" si="51"/>
        <v>0</v>
      </c>
      <c r="T298">
        <f t="shared" si="52"/>
        <v>96.5</v>
      </c>
      <c r="U298">
        <f t="shared" si="53"/>
        <v>0</v>
      </c>
      <c r="V298">
        <f t="shared" si="45"/>
        <v>0</v>
      </c>
      <c r="W298">
        <f t="shared" si="46"/>
        <v>0</v>
      </c>
      <c r="X298">
        <f t="shared" si="47"/>
        <v>0</v>
      </c>
      <c r="Y298">
        <f t="shared" si="48"/>
        <v>1</v>
      </c>
      <c r="Z298">
        <f t="shared" si="49"/>
        <v>1</v>
      </c>
    </row>
    <row r="299" spans="1:26">
      <c r="A299" t="s">
        <v>868</v>
      </c>
      <c r="B299" t="s">
        <v>31</v>
      </c>
      <c r="C299" t="s">
        <v>872</v>
      </c>
      <c r="D299">
        <v>7</v>
      </c>
      <c r="E299" t="s">
        <v>577</v>
      </c>
      <c r="F299" t="s">
        <v>74</v>
      </c>
      <c r="G299">
        <v>5</v>
      </c>
      <c r="H299" t="s">
        <v>874</v>
      </c>
      <c r="I299" t="s">
        <v>36</v>
      </c>
      <c r="J299">
        <v>6</v>
      </c>
      <c r="K299" t="s">
        <v>875</v>
      </c>
      <c r="L299" t="s">
        <v>30</v>
      </c>
      <c r="M299">
        <v>0</v>
      </c>
      <c r="N299">
        <v>2</v>
      </c>
      <c r="O299">
        <v>0</v>
      </c>
      <c r="P299">
        <v>58</v>
      </c>
      <c r="Q299">
        <v>1812</v>
      </c>
      <c r="R299">
        <f t="shared" si="50"/>
        <v>0</v>
      </c>
      <c r="S299">
        <f t="shared" si="51"/>
        <v>0</v>
      </c>
      <c r="T299">
        <f t="shared" si="52"/>
        <v>0</v>
      </c>
      <c r="U299">
        <f t="shared" si="53"/>
        <v>0</v>
      </c>
      <c r="V299">
        <f t="shared" si="45"/>
        <v>0</v>
      </c>
      <c r="W299">
        <f t="shared" si="46"/>
        <v>0</v>
      </c>
      <c r="X299">
        <f t="shared" si="47"/>
        <v>1812</v>
      </c>
      <c r="Y299">
        <f t="shared" si="48"/>
        <v>1</v>
      </c>
      <c r="Z299">
        <f t="shared" si="49"/>
        <v>1</v>
      </c>
    </row>
    <row r="300" spans="1:26">
      <c r="A300" t="s">
        <v>868</v>
      </c>
      <c r="B300" t="s">
        <v>37</v>
      </c>
      <c r="C300" t="s">
        <v>876</v>
      </c>
      <c r="D300">
        <v>7</v>
      </c>
      <c r="E300" t="s">
        <v>758</v>
      </c>
      <c r="F300" t="s">
        <v>28</v>
      </c>
      <c r="G300">
        <v>8</v>
      </c>
      <c r="H300" t="s">
        <v>877</v>
      </c>
      <c r="I300" t="s">
        <v>74</v>
      </c>
      <c r="J300">
        <v>10</v>
      </c>
      <c r="K300" t="s">
        <v>545</v>
      </c>
      <c r="L300" t="s">
        <v>26</v>
      </c>
      <c r="M300">
        <v>0</v>
      </c>
      <c r="N300">
        <v>2</v>
      </c>
      <c r="O300">
        <v>0</v>
      </c>
      <c r="P300">
        <v>60.5</v>
      </c>
      <c r="Q300">
        <v>1179</v>
      </c>
      <c r="R300">
        <f t="shared" si="50"/>
        <v>0</v>
      </c>
      <c r="S300">
        <f t="shared" si="51"/>
        <v>0</v>
      </c>
      <c r="T300">
        <f t="shared" si="52"/>
        <v>0</v>
      </c>
      <c r="U300">
        <f t="shared" si="53"/>
        <v>0</v>
      </c>
      <c r="V300">
        <f t="shared" si="45"/>
        <v>0</v>
      </c>
      <c r="W300">
        <f t="shared" si="46"/>
        <v>0</v>
      </c>
      <c r="X300">
        <f t="shared" si="47"/>
        <v>0</v>
      </c>
      <c r="Y300">
        <f t="shared" si="48"/>
        <v>0</v>
      </c>
      <c r="Z300">
        <f t="shared" si="49"/>
        <v>1</v>
      </c>
    </row>
    <row r="301" spans="1:26">
      <c r="A301" t="s">
        <v>868</v>
      </c>
      <c r="B301" t="s">
        <v>43</v>
      </c>
      <c r="C301" t="s">
        <v>876</v>
      </c>
      <c r="D301">
        <v>5</v>
      </c>
      <c r="E301" t="s">
        <v>878</v>
      </c>
      <c r="F301" t="s">
        <v>167</v>
      </c>
      <c r="G301">
        <v>11</v>
      </c>
      <c r="H301" t="s">
        <v>879</v>
      </c>
      <c r="I301" t="s">
        <v>26</v>
      </c>
      <c r="J301">
        <v>6</v>
      </c>
      <c r="K301" t="s">
        <v>307</v>
      </c>
      <c r="L301" t="s">
        <v>57</v>
      </c>
      <c r="M301">
        <v>0</v>
      </c>
      <c r="N301">
        <v>1</v>
      </c>
      <c r="O301">
        <v>1</v>
      </c>
      <c r="P301">
        <v>182</v>
      </c>
      <c r="Q301">
        <v>1305</v>
      </c>
      <c r="R301">
        <f t="shared" si="50"/>
        <v>0</v>
      </c>
      <c r="S301">
        <f t="shared" si="51"/>
        <v>0</v>
      </c>
      <c r="T301">
        <f t="shared" si="52"/>
        <v>0</v>
      </c>
      <c r="U301">
        <f t="shared" si="53"/>
        <v>0</v>
      </c>
      <c r="V301">
        <f t="shared" si="45"/>
        <v>0</v>
      </c>
      <c r="W301">
        <f t="shared" si="46"/>
        <v>0</v>
      </c>
      <c r="X301">
        <f t="shared" si="47"/>
        <v>0</v>
      </c>
      <c r="Y301">
        <f t="shared" si="48"/>
        <v>0</v>
      </c>
      <c r="Z301">
        <f t="shared" si="49"/>
        <v>1</v>
      </c>
    </row>
    <row r="302" spans="1:26">
      <c r="A302" t="s">
        <v>868</v>
      </c>
      <c r="B302" t="s">
        <v>48</v>
      </c>
      <c r="C302" t="s">
        <v>880</v>
      </c>
      <c r="D302">
        <v>7</v>
      </c>
      <c r="E302" t="s">
        <v>709</v>
      </c>
      <c r="F302" t="s">
        <v>22</v>
      </c>
      <c r="G302">
        <v>12</v>
      </c>
      <c r="H302" t="s">
        <v>573</v>
      </c>
      <c r="I302" t="s">
        <v>63</v>
      </c>
      <c r="J302">
        <v>8</v>
      </c>
      <c r="K302" t="s">
        <v>881</v>
      </c>
      <c r="L302" t="s">
        <v>57</v>
      </c>
      <c r="M302">
        <v>0</v>
      </c>
      <c r="N302">
        <v>1</v>
      </c>
      <c r="O302">
        <v>1</v>
      </c>
      <c r="P302">
        <v>93.5</v>
      </c>
      <c r="Q302">
        <v>5778</v>
      </c>
      <c r="R302">
        <f t="shared" si="50"/>
        <v>0</v>
      </c>
      <c r="S302">
        <f t="shared" si="51"/>
        <v>5778</v>
      </c>
      <c r="T302">
        <f t="shared" si="52"/>
        <v>0</v>
      </c>
      <c r="U302">
        <f t="shared" si="53"/>
        <v>0</v>
      </c>
      <c r="V302">
        <f t="shared" si="45"/>
        <v>0</v>
      </c>
      <c r="W302">
        <f t="shared" si="46"/>
        <v>0</v>
      </c>
      <c r="X302">
        <f t="shared" si="47"/>
        <v>0</v>
      </c>
      <c r="Y302">
        <f t="shared" si="48"/>
        <v>0</v>
      </c>
      <c r="Z302">
        <f t="shared" si="49"/>
        <v>1</v>
      </c>
    </row>
    <row r="303" spans="1:26">
      <c r="A303" t="s">
        <v>868</v>
      </c>
      <c r="B303" t="s">
        <v>54</v>
      </c>
      <c r="C303" t="s">
        <v>882</v>
      </c>
      <c r="D303">
        <v>5</v>
      </c>
      <c r="E303" t="s">
        <v>883</v>
      </c>
      <c r="F303" t="s">
        <v>57</v>
      </c>
      <c r="G303">
        <v>6</v>
      </c>
      <c r="H303" t="s">
        <v>199</v>
      </c>
      <c r="I303" t="s">
        <v>77</v>
      </c>
      <c r="J303">
        <v>2</v>
      </c>
      <c r="K303" t="s">
        <v>215</v>
      </c>
      <c r="L303" t="s">
        <v>22</v>
      </c>
      <c r="M303">
        <v>0</v>
      </c>
      <c r="N303">
        <v>2</v>
      </c>
      <c r="O303">
        <v>0</v>
      </c>
      <c r="P303">
        <v>45.5</v>
      </c>
      <c r="Q303">
        <v>341.5</v>
      </c>
      <c r="R303">
        <f t="shared" si="50"/>
        <v>0</v>
      </c>
      <c r="S303">
        <f t="shared" si="51"/>
        <v>0</v>
      </c>
      <c r="T303">
        <f t="shared" si="52"/>
        <v>341.5</v>
      </c>
      <c r="U303">
        <f t="shared" si="53"/>
        <v>0</v>
      </c>
      <c r="V303">
        <f t="shared" si="45"/>
        <v>341.5</v>
      </c>
      <c r="W303">
        <f t="shared" si="46"/>
        <v>0</v>
      </c>
      <c r="X303">
        <f t="shared" si="47"/>
        <v>0</v>
      </c>
      <c r="Y303">
        <f t="shared" si="48"/>
        <v>2</v>
      </c>
      <c r="Z303">
        <f t="shared" si="49"/>
        <v>1</v>
      </c>
    </row>
    <row r="304" spans="1:26">
      <c r="A304" t="s">
        <v>868</v>
      </c>
      <c r="B304" t="s">
        <v>60</v>
      </c>
      <c r="C304" t="s">
        <v>884</v>
      </c>
      <c r="D304">
        <v>9</v>
      </c>
      <c r="E304" t="s">
        <v>88</v>
      </c>
      <c r="F304" t="s">
        <v>57</v>
      </c>
      <c r="G304">
        <v>1</v>
      </c>
      <c r="H304" t="s">
        <v>783</v>
      </c>
      <c r="I304" t="s">
        <v>74</v>
      </c>
      <c r="J304">
        <v>10</v>
      </c>
      <c r="K304" t="s">
        <v>807</v>
      </c>
      <c r="L304" t="s">
        <v>77</v>
      </c>
      <c r="M304">
        <v>1</v>
      </c>
      <c r="N304">
        <v>1</v>
      </c>
      <c r="O304">
        <v>0</v>
      </c>
      <c r="P304">
        <v>36.5</v>
      </c>
      <c r="Q304">
        <v>204.5</v>
      </c>
      <c r="R304">
        <f t="shared" si="50"/>
        <v>0</v>
      </c>
      <c r="S304">
        <f t="shared" si="51"/>
        <v>0</v>
      </c>
      <c r="T304">
        <f t="shared" si="52"/>
        <v>204.5</v>
      </c>
      <c r="U304">
        <f t="shared" si="53"/>
        <v>0</v>
      </c>
      <c r="V304">
        <f t="shared" si="45"/>
        <v>0</v>
      </c>
      <c r="W304">
        <f t="shared" si="46"/>
        <v>0</v>
      </c>
      <c r="X304">
        <f t="shared" si="47"/>
        <v>0</v>
      </c>
      <c r="Y304">
        <f t="shared" si="48"/>
        <v>1</v>
      </c>
      <c r="Z304">
        <f t="shared" si="49"/>
        <v>1</v>
      </c>
    </row>
    <row r="305" spans="1:26">
      <c r="A305" t="s">
        <v>885</v>
      </c>
      <c r="B305" t="s">
        <v>9</v>
      </c>
      <c r="C305" t="s">
        <v>886</v>
      </c>
      <c r="D305">
        <v>9</v>
      </c>
      <c r="E305" t="s">
        <v>679</v>
      </c>
      <c r="F305" t="s">
        <v>57</v>
      </c>
      <c r="G305">
        <v>3</v>
      </c>
      <c r="H305" t="s">
        <v>887</v>
      </c>
      <c r="I305" t="s">
        <v>604</v>
      </c>
      <c r="J305">
        <v>8</v>
      </c>
      <c r="K305" t="s">
        <v>841</v>
      </c>
      <c r="L305" t="s">
        <v>74</v>
      </c>
      <c r="M305">
        <v>1</v>
      </c>
      <c r="N305">
        <v>1</v>
      </c>
      <c r="O305">
        <v>0</v>
      </c>
      <c r="P305">
        <v>104.5</v>
      </c>
      <c r="Q305">
        <v>594</v>
      </c>
      <c r="R305">
        <f t="shared" si="50"/>
        <v>0</v>
      </c>
      <c r="S305">
        <f t="shared" si="51"/>
        <v>0</v>
      </c>
      <c r="T305">
        <f t="shared" si="52"/>
        <v>594</v>
      </c>
      <c r="U305">
        <f t="shared" si="53"/>
        <v>0</v>
      </c>
      <c r="V305">
        <f t="shared" si="45"/>
        <v>0</v>
      </c>
      <c r="W305">
        <f t="shared" si="46"/>
        <v>0</v>
      </c>
      <c r="X305">
        <f t="shared" si="47"/>
        <v>0</v>
      </c>
      <c r="Y305">
        <f t="shared" si="48"/>
        <v>1</v>
      </c>
      <c r="Z305">
        <f t="shared" si="49"/>
        <v>1</v>
      </c>
    </row>
    <row r="306" spans="1:26">
      <c r="A306" t="s">
        <v>885</v>
      </c>
      <c r="B306" t="s">
        <v>17</v>
      </c>
      <c r="C306" t="s">
        <v>888</v>
      </c>
      <c r="D306">
        <v>4</v>
      </c>
      <c r="E306" t="s">
        <v>779</v>
      </c>
      <c r="F306" t="s">
        <v>604</v>
      </c>
      <c r="G306">
        <v>14</v>
      </c>
      <c r="H306" t="s">
        <v>127</v>
      </c>
      <c r="I306" t="s">
        <v>57</v>
      </c>
      <c r="J306">
        <v>1</v>
      </c>
      <c r="K306" t="s">
        <v>472</v>
      </c>
      <c r="L306" t="s">
        <v>74</v>
      </c>
      <c r="M306">
        <v>1</v>
      </c>
      <c r="N306">
        <v>0</v>
      </c>
      <c r="O306">
        <v>1</v>
      </c>
      <c r="P306">
        <v>63.5</v>
      </c>
      <c r="Q306">
        <v>295.5</v>
      </c>
      <c r="R306">
        <f t="shared" si="50"/>
        <v>0</v>
      </c>
      <c r="S306">
        <f t="shared" si="51"/>
        <v>0</v>
      </c>
      <c r="T306">
        <f t="shared" si="52"/>
        <v>295.5</v>
      </c>
      <c r="U306">
        <f t="shared" si="53"/>
        <v>0</v>
      </c>
      <c r="V306">
        <f t="shared" si="45"/>
        <v>0</v>
      </c>
      <c r="W306">
        <f t="shared" si="46"/>
        <v>0</v>
      </c>
      <c r="X306">
        <f t="shared" si="47"/>
        <v>0</v>
      </c>
      <c r="Y306">
        <f t="shared" si="48"/>
        <v>1</v>
      </c>
      <c r="Z306">
        <f t="shared" si="49"/>
        <v>1</v>
      </c>
    </row>
    <row r="307" spans="1:26">
      <c r="A307" t="s">
        <v>885</v>
      </c>
      <c r="B307" t="s">
        <v>23</v>
      </c>
      <c r="C307" t="s">
        <v>889</v>
      </c>
      <c r="D307">
        <v>7</v>
      </c>
      <c r="E307" t="s">
        <v>325</v>
      </c>
      <c r="F307" t="s">
        <v>167</v>
      </c>
      <c r="G307">
        <v>5</v>
      </c>
      <c r="H307" t="s">
        <v>452</v>
      </c>
      <c r="I307" t="s">
        <v>22</v>
      </c>
      <c r="J307">
        <v>2</v>
      </c>
      <c r="K307" t="s">
        <v>155</v>
      </c>
      <c r="L307" t="s">
        <v>16</v>
      </c>
      <c r="M307">
        <v>0</v>
      </c>
      <c r="N307">
        <v>2</v>
      </c>
      <c r="O307">
        <v>0</v>
      </c>
      <c r="P307">
        <v>36</v>
      </c>
      <c r="Q307">
        <v>78</v>
      </c>
      <c r="R307">
        <f t="shared" si="50"/>
        <v>0</v>
      </c>
      <c r="S307">
        <f t="shared" si="51"/>
        <v>78</v>
      </c>
      <c r="T307">
        <f t="shared" si="52"/>
        <v>0</v>
      </c>
      <c r="U307">
        <f t="shared" si="53"/>
        <v>0</v>
      </c>
      <c r="V307">
        <f t="shared" si="45"/>
        <v>0</v>
      </c>
      <c r="W307">
        <f t="shared" si="46"/>
        <v>0</v>
      </c>
      <c r="X307">
        <f t="shared" si="47"/>
        <v>0</v>
      </c>
      <c r="Y307">
        <f t="shared" si="48"/>
        <v>0</v>
      </c>
      <c r="Z307">
        <f t="shared" si="49"/>
        <v>1</v>
      </c>
    </row>
    <row r="308" spans="1:26">
      <c r="A308" t="s">
        <v>885</v>
      </c>
      <c r="B308" t="s">
        <v>31</v>
      </c>
      <c r="C308" t="s">
        <v>890</v>
      </c>
      <c r="D308">
        <v>3</v>
      </c>
      <c r="E308" t="s">
        <v>891</v>
      </c>
      <c r="F308" t="s">
        <v>22</v>
      </c>
      <c r="G308">
        <v>12</v>
      </c>
      <c r="H308" t="s">
        <v>892</v>
      </c>
      <c r="I308" t="s">
        <v>30</v>
      </c>
      <c r="J308">
        <v>6</v>
      </c>
      <c r="K308" t="s">
        <v>893</v>
      </c>
      <c r="L308" t="s">
        <v>12</v>
      </c>
      <c r="M308">
        <v>1</v>
      </c>
      <c r="N308">
        <v>0</v>
      </c>
      <c r="O308">
        <v>1</v>
      </c>
      <c r="P308">
        <v>122</v>
      </c>
      <c r="Q308">
        <v>194.5</v>
      </c>
      <c r="R308">
        <f t="shared" si="50"/>
        <v>0</v>
      </c>
      <c r="S308">
        <f t="shared" si="51"/>
        <v>194.5</v>
      </c>
      <c r="T308">
        <f t="shared" si="52"/>
        <v>0</v>
      </c>
      <c r="U308">
        <f t="shared" si="53"/>
        <v>0</v>
      </c>
      <c r="V308">
        <f t="shared" si="45"/>
        <v>0</v>
      </c>
      <c r="W308">
        <f t="shared" si="46"/>
        <v>0</v>
      </c>
      <c r="X308">
        <f t="shared" si="47"/>
        <v>0</v>
      </c>
      <c r="Y308">
        <f t="shared" si="48"/>
        <v>0</v>
      </c>
      <c r="Z308">
        <f t="shared" si="49"/>
        <v>1</v>
      </c>
    </row>
    <row r="309" spans="1:26">
      <c r="A309" t="s">
        <v>885</v>
      </c>
      <c r="B309" t="s">
        <v>37</v>
      </c>
      <c r="C309" t="s">
        <v>894</v>
      </c>
      <c r="D309">
        <v>1</v>
      </c>
      <c r="E309" t="s">
        <v>895</v>
      </c>
      <c r="F309" t="s">
        <v>604</v>
      </c>
      <c r="G309">
        <v>10</v>
      </c>
      <c r="H309" t="s">
        <v>896</v>
      </c>
      <c r="I309" t="s">
        <v>74</v>
      </c>
      <c r="J309">
        <v>4</v>
      </c>
      <c r="K309" t="s">
        <v>503</v>
      </c>
      <c r="L309" t="s">
        <v>28</v>
      </c>
      <c r="M309">
        <v>1</v>
      </c>
      <c r="N309">
        <v>0</v>
      </c>
      <c r="O309">
        <v>1</v>
      </c>
      <c r="P309">
        <v>93.5</v>
      </c>
      <c r="Q309">
        <v>351</v>
      </c>
      <c r="R309">
        <f t="shared" si="50"/>
        <v>0</v>
      </c>
      <c r="S309">
        <f t="shared" si="51"/>
        <v>0</v>
      </c>
      <c r="T309">
        <f t="shared" si="52"/>
        <v>0</v>
      </c>
      <c r="U309">
        <f t="shared" si="53"/>
        <v>0</v>
      </c>
      <c r="V309">
        <f t="shared" si="45"/>
        <v>0</v>
      </c>
      <c r="W309">
        <f t="shared" si="46"/>
        <v>0</v>
      </c>
      <c r="X309">
        <f t="shared" si="47"/>
        <v>0</v>
      </c>
      <c r="Y309">
        <f t="shared" si="48"/>
        <v>0</v>
      </c>
      <c r="Z309">
        <f t="shared" si="49"/>
        <v>1</v>
      </c>
    </row>
    <row r="310" spans="1:26">
      <c r="A310" t="s">
        <v>885</v>
      </c>
      <c r="B310" t="s">
        <v>43</v>
      </c>
      <c r="C310" t="s">
        <v>897</v>
      </c>
      <c r="D310">
        <v>5</v>
      </c>
      <c r="E310" t="s">
        <v>898</v>
      </c>
      <c r="F310" t="s">
        <v>30</v>
      </c>
      <c r="G310">
        <v>8</v>
      </c>
      <c r="H310" t="s">
        <v>899</v>
      </c>
      <c r="I310" t="s">
        <v>36</v>
      </c>
      <c r="J310">
        <v>12</v>
      </c>
      <c r="K310" t="s">
        <v>445</v>
      </c>
      <c r="L310" t="s">
        <v>42</v>
      </c>
      <c r="M310">
        <v>0</v>
      </c>
      <c r="N310">
        <v>2</v>
      </c>
      <c r="O310">
        <v>0</v>
      </c>
      <c r="P310">
        <v>188</v>
      </c>
      <c r="Q310">
        <v>1106.5</v>
      </c>
      <c r="R310">
        <f t="shared" si="50"/>
        <v>0</v>
      </c>
      <c r="S310">
        <f t="shared" si="51"/>
        <v>0</v>
      </c>
      <c r="T310">
        <f t="shared" si="52"/>
        <v>0</v>
      </c>
      <c r="U310">
        <f t="shared" si="53"/>
        <v>0</v>
      </c>
      <c r="V310">
        <f t="shared" si="45"/>
        <v>0</v>
      </c>
      <c r="W310">
        <f t="shared" si="46"/>
        <v>0</v>
      </c>
      <c r="X310">
        <f t="shared" si="47"/>
        <v>1106.5</v>
      </c>
      <c r="Y310">
        <f t="shared" si="48"/>
        <v>1</v>
      </c>
      <c r="Z310">
        <f t="shared" si="49"/>
        <v>1</v>
      </c>
    </row>
    <row r="311" spans="1:26">
      <c r="A311" t="s">
        <v>885</v>
      </c>
      <c r="B311" t="s">
        <v>48</v>
      </c>
      <c r="C311" t="s">
        <v>900</v>
      </c>
      <c r="D311">
        <v>5</v>
      </c>
      <c r="E311" t="s">
        <v>901</v>
      </c>
      <c r="F311" t="s">
        <v>604</v>
      </c>
      <c r="G311">
        <v>8</v>
      </c>
      <c r="H311" t="s">
        <v>295</v>
      </c>
      <c r="I311" t="s">
        <v>22</v>
      </c>
      <c r="J311">
        <v>1</v>
      </c>
      <c r="K311" t="s">
        <v>738</v>
      </c>
      <c r="L311" t="s">
        <v>16</v>
      </c>
      <c r="M311">
        <v>0</v>
      </c>
      <c r="N311">
        <v>2</v>
      </c>
      <c r="O311">
        <v>0</v>
      </c>
      <c r="P311">
        <v>75.5</v>
      </c>
      <c r="Q311">
        <v>423.5</v>
      </c>
      <c r="R311">
        <f t="shared" si="50"/>
        <v>0</v>
      </c>
      <c r="S311">
        <f t="shared" si="51"/>
        <v>423.5</v>
      </c>
      <c r="T311">
        <f t="shared" si="52"/>
        <v>0</v>
      </c>
      <c r="U311">
        <f t="shared" si="53"/>
        <v>0</v>
      </c>
      <c r="V311">
        <f t="shared" si="45"/>
        <v>0</v>
      </c>
      <c r="W311">
        <f t="shared" si="46"/>
        <v>0</v>
      </c>
      <c r="X311">
        <f t="shared" si="47"/>
        <v>0</v>
      </c>
      <c r="Y311">
        <f t="shared" si="48"/>
        <v>0</v>
      </c>
      <c r="Z311">
        <f t="shared" si="49"/>
        <v>1</v>
      </c>
    </row>
    <row r="312" spans="1:26">
      <c r="A312" t="s">
        <v>885</v>
      </c>
      <c r="B312" t="s">
        <v>54</v>
      </c>
      <c r="C312" t="s">
        <v>902</v>
      </c>
      <c r="D312">
        <v>11</v>
      </c>
      <c r="E312" t="s">
        <v>903</v>
      </c>
      <c r="F312" t="s">
        <v>16</v>
      </c>
      <c r="G312">
        <v>1</v>
      </c>
      <c r="H312" t="s">
        <v>195</v>
      </c>
      <c r="I312" t="s">
        <v>12</v>
      </c>
      <c r="J312">
        <v>12</v>
      </c>
      <c r="K312" t="s">
        <v>904</v>
      </c>
      <c r="L312" t="s">
        <v>42</v>
      </c>
      <c r="M312">
        <v>1</v>
      </c>
      <c r="N312">
        <v>0</v>
      </c>
      <c r="O312">
        <v>1</v>
      </c>
      <c r="P312">
        <v>337.5</v>
      </c>
      <c r="Q312">
        <v>167.5</v>
      </c>
      <c r="R312">
        <f t="shared" si="50"/>
        <v>167.5</v>
      </c>
      <c r="S312">
        <f t="shared" si="51"/>
        <v>0</v>
      </c>
      <c r="T312">
        <f t="shared" si="52"/>
        <v>0</v>
      </c>
      <c r="U312">
        <f t="shared" si="53"/>
        <v>167.5</v>
      </c>
      <c r="V312">
        <f t="shared" si="45"/>
        <v>0</v>
      </c>
      <c r="W312">
        <f t="shared" si="46"/>
        <v>0</v>
      </c>
      <c r="X312">
        <f t="shared" si="47"/>
        <v>0</v>
      </c>
      <c r="Y312">
        <f t="shared" si="48"/>
        <v>1</v>
      </c>
      <c r="Z312">
        <f t="shared" si="49"/>
        <v>1</v>
      </c>
    </row>
    <row r="313" spans="1:26">
      <c r="A313" t="s">
        <v>885</v>
      </c>
      <c r="B313" t="s">
        <v>60</v>
      </c>
      <c r="C313" t="s">
        <v>905</v>
      </c>
      <c r="D313">
        <v>3</v>
      </c>
      <c r="E313" t="s">
        <v>735</v>
      </c>
      <c r="F313" t="s">
        <v>63</v>
      </c>
      <c r="G313">
        <v>13</v>
      </c>
      <c r="H313" t="s">
        <v>487</v>
      </c>
      <c r="I313" t="s">
        <v>22</v>
      </c>
      <c r="J313">
        <v>1</v>
      </c>
      <c r="K313" t="s">
        <v>269</v>
      </c>
      <c r="L313" t="s">
        <v>604</v>
      </c>
      <c r="M313">
        <v>1</v>
      </c>
      <c r="N313">
        <v>0</v>
      </c>
      <c r="O313">
        <v>1</v>
      </c>
      <c r="P313">
        <v>65.5</v>
      </c>
      <c r="Q313">
        <v>337.5</v>
      </c>
      <c r="R313">
        <f t="shared" si="50"/>
        <v>0</v>
      </c>
      <c r="S313">
        <f t="shared" si="51"/>
        <v>337.5</v>
      </c>
      <c r="T313">
        <f t="shared" si="52"/>
        <v>0</v>
      </c>
      <c r="U313">
        <f t="shared" si="53"/>
        <v>0</v>
      </c>
      <c r="V313">
        <f t="shared" si="45"/>
        <v>0</v>
      </c>
      <c r="W313">
        <f t="shared" si="46"/>
        <v>0</v>
      </c>
      <c r="X313">
        <f t="shared" si="47"/>
        <v>0</v>
      </c>
      <c r="Y313">
        <f t="shared" si="48"/>
        <v>0</v>
      </c>
      <c r="Z313">
        <f t="shared" si="49"/>
        <v>1</v>
      </c>
    </row>
    <row r="314" spans="1:26">
      <c r="A314" t="s">
        <v>885</v>
      </c>
      <c r="B314" t="s">
        <v>66</v>
      </c>
      <c r="C314" t="s">
        <v>906</v>
      </c>
      <c r="D314">
        <v>8</v>
      </c>
      <c r="E314" t="s">
        <v>907</v>
      </c>
      <c r="F314" t="s">
        <v>28</v>
      </c>
      <c r="G314">
        <v>2</v>
      </c>
      <c r="H314" t="s">
        <v>44</v>
      </c>
      <c r="I314" t="s">
        <v>12</v>
      </c>
      <c r="J314">
        <v>11</v>
      </c>
      <c r="K314" t="s">
        <v>908</v>
      </c>
      <c r="L314" t="s">
        <v>77</v>
      </c>
      <c r="M314">
        <v>1</v>
      </c>
      <c r="N314">
        <v>1</v>
      </c>
      <c r="O314">
        <v>0</v>
      </c>
      <c r="P314">
        <v>143.5</v>
      </c>
      <c r="Q314">
        <v>323</v>
      </c>
      <c r="R314">
        <f t="shared" si="50"/>
        <v>323</v>
      </c>
      <c r="S314">
        <f t="shared" si="51"/>
        <v>0</v>
      </c>
      <c r="T314">
        <f t="shared" si="52"/>
        <v>0</v>
      </c>
      <c r="U314">
        <f t="shared" si="53"/>
        <v>0</v>
      </c>
      <c r="V314">
        <f t="shared" si="45"/>
        <v>0</v>
      </c>
      <c r="W314">
        <f t="shared" si="46"/>
        <v>0</v>
      </c>
      <c r="X314">
        <f t="shared" si="47"/>
        <v>0</v>
      </c>
      <c r="Y314">
        <f t="shared" si="48"/>
        <v>0</v>
      </c>
      <c r="Z314">
        <f t="shared" si="49"/>
        <v>1</v>
      </c>
    </row>
    <row r="315" spans="1:26">
      <c r="A315" t="s">
        <v>885</v>
      </c>
      <c r="B315" t="s">
        <v>860</v>
      </c>
      <c r="C315" t="s">
        <v>909</v>
      </c>
      <c r="D315">
        <v>4</v>
      </c>
      <c r="E315" t="s">
        <v>910</v>
      </c>
      <c r="F315" t="s">
        <v>16</v>
      </c>
      <c r="G315">
        <v>6</v>
      </c>
      <c r="H315" t="s">
        <v>594</v>
      </c>
      <c r="I315" t="s">
        <v>77</v>
      </c>
      <c r="J315">
        <v>5</v>
      </c>
      <c r="K315" t="s">
        <v>551</v>
      </c>
      <c r="L315" t="s">
        <v>42</v>
      </c>
      <c r="M315">
        <v>1</v>
      </c>
      <c r="N315">
        <v>1</v>
      </c>
      <c r="O315">
        <v>0</v>
      </c>
      <c r="P315">
        <v>305.5</v>
      </c>
      <c r="Q315">
        <v>270.5</v>
      </c>
      <c r="R315">
        <f t="shared" si="50"/>
        <v>0</v>
      </c>
      <c r="S315">
        <f t="shared" si="51"/>
        <v>0</v>
      </c>
      <c r="T315">
        <f t="shared" si="52"/>
        <v>0</v>
      </c>
      <c r="U315">
        <f t="shared" si="53"/>
        <v>270.5</v>
      </c>
      <c r="V315">
        <f t="shared" si="45"/>
        <v>270.5</v>
      </c>
      <c r="W315">
        <f t="shared" si="46"/>
        <v>0</v>
      </c>
      <c r="X315">
        <f t="shared" si="47"/>
        <v>0</v>
      </c>
      <c r="Y315">
        <f t="shared" si="48"/>
        <v>2</v>
      </c>
      <c r="Z315">
        <f t="shared" si="49"/>
        <v>1</v>
      </c>
    </row>
    <row r="316" spans="1:26">
      <c r="A316" t="s">
        <v>911</v>
      </c>
      <c r="B316" t="s">
        <v>9</v>
      </c>
      <c r="C316" t="s">
        <v>912</v>
      </c>
      <c r="D316">
        <v>9</v>
      </c>
      <c r="E316" t="s">
        <v>756</v>
      </c>
      <c r="F316" t="s">
        <v>77</v>
      </c>
      <c r="G316">
        <v>11</v>
      </c>
      <c r="H316" t="s">
        <v>200</v>
      </c>
      <c r="I316" t="s">
        <v>57</v>
      </c>
      <c r="J316">
        <v>5</v>
      </c>
      <c r="K316" t="s">
        <v>913</v>
      </c>
      <c r="L316" t="s">
        <v>42</v>
      </c>
      <c r="M316">
        <v>0</v>
      </c>
      <c r="N316">
        <v>1</v>
      </c>
      <c r="O316">
        <v>1</v>
      </c>
      <c r="P316">
        <v>55</v>
      </c>
      <c r="Q316">
        <v>70</v>
      </c>
      <c r="R316">
        <f t="shared" si="50"/>
        <v>0</v>
      </c>
      <c r="S316">
        <f t="shared" si="51"/>
        <v>0</v>
      </c>
      <c r="T316">
        <f t="shared" si="52"/>
        <v>70</v>
      </c>
      <c r="U316">
        <f t="shared" si="53"/>
        <v>0</v>
      </c>
      <c r="V316">
        <f t="shared" si="45"/>
        <v>70</v>
      </c>
      <c r="W316">
        <f t="shared" si="46"/>
        <v>0</v>
      </c>
      <c r="X316">
        <f t="shared" si="47"/>
        <v>0</v>
      </c>
      <c r="Y316">
        <f t="shared" si="48"/>
        <v>2</v>
      </c>
      <c r="Z316">
        <f t="shared" si="49"/>
        <v>1</v>
      </c>
    </row>
    <row r="317" spans="1:26">
      <c r="A317" t="s">
        <v>911</v>
      </c>
      <c r="B317" t="s">
        <v>17</v>
      </c>
      <c r="C317" t="s">
        <v>914</v>
      </c>
      <c r="D317">
        <v>5</v>
      </c>
      <c r="E317" t="s">
        <v>21</v>
      </c>
      <c r="F317" t="s">
        <v>12</v>
      </c>
      <c r="G317">
        <v>8</v>
      </c>
      <c r="H317" t="s">
        <v>163</v>
      </c>
      <c r="I317" t="s">
        <v>16</v>
      </c>
      <c r="J317">
        <v>2</v>
      </c>
      <c r="K317" t="s">
        <v>248</v>
      </c>
      <c r="L317" t="s">
        <v>604</v>
      </c>
      <c r="M317">
        <v>0</v>
      </c>
      <c r="N317">
        <v>2</v>
      </c>
      <c r="O317">
        <v>0</v>
      </c>
      <c r="P317">
        <v>64</v>
      </c>
      <c r="Q317">
        <v>160</v>
      </c>
      <c r="R317">
        <f t="shared" si="50"/>
        <v>160</v>
      </c>
      <c r="S317">
        <f t="shared" si="51"/>
        <v>0</v>
      </c>
      <c r="T317">
        <f t="shared" si="52"/>
        <v>0</v>
      </c>
      <c r="U317">
        <f t="shared" si="53"/>
        <v>160</v>
      </c>
      <c r="V317">
        <f t="shared" si="45"/>
        <v>0</v>
      </c>
      <c r="W317">
        <f t="shared" si="46"/>
        <v>0</v>
      </c>
      <c r="X317">
        <f t="shared" si="47"/>
        <v>0</v>
      </c>
      <c r="Y317">
        <f t="shared" si="48"/>
        <v>1</v>
      </c>
      <c r="Z317">
        <f t="shared" si="49"/>
        <v>1</v>
      </c>
    </row>
    <row r="318" spans="1:26">
      <c r="A318" t="s">
        <v>911</v>
      </c>
      <c r="B318" t="s">
        <v>23</v>
      </c>
      <c r="C318" t="s">
        <v>912</v>
      </c>
      <c r="D318">
        <v>2</v>
      </c>
      <c r="E318" t="s">
        <v>237</v>
      </c>
      <c r="F318" t="s">
        <v>22</v>
      </c>
      <c r="G318">
        <v>4</v>
      </c>
      <c r="H318" t="s">
        <v>915</v>
      </c>
      <c r="I318" t="s">
        <v>30</v>
      </c>
      <c r="J318">
        <v>3</v>
      </c>
      <c r="K318" t="s">
        <v>916</v>
      </c>
      <c r="L318" t="s">
        <v>28</v>
      </c>
      <c r="M318">
        <v>2</v>
      </c>
      <c r="N318">
        <v>0</v>
      </c>
      <c r="O318">
        <v>0</v>
      </c>
      <c r="P318">
        <v>74.5</v>
      </c>
      <c r="Q318">
        <v>431</v>
      </c>
      <c r="R318">
        <f t="shared" si="50"/>
        <v>0</v>
      </c>
      <c r="S318">
        <f t="shared" si="51"/>
        <v>431</v>
      </c>
      <c r="T318">
        <f t="shared" si="52"/>
        <v>0</v>
      </c>
      <c r="U318">
        <f t="shared" si="53"/>
        <v>0</v>
      </c>
      <c r="V318">
        <f t="shared" si="45"/>
        <v>0</v>
      </c>
      <c r="W318">
        <f t="shared" si="46"/>
        <v>0</v>
      </c>
      <c r="X318">
        <f t="shared" si="47"/>
        <v>0</v>
      </c>
      <c r="Y318">
        <f t="shared" si="48"/>
        <v>0</v>
      </c>
      <c r="Z318">
        <f t="shared" si="49"/>
        <v>1</v>
      </c>
    </row>
    <row r="319" spans="1:26">
      <c r="A319" t="s">
        <v>911</v>
      </c>
      <c r="B319" t="s">
        <v>31</v>
      </c>
      <c r="C319" t="s">
        <v>917</v>
      </c>
      <c r="D319">
        <v>2</v>
      </c>
      <c r="E319" t="s">
        <v>142</v>
      </c>
      <c r="F319" t="s">
        <v>604</v>
      </c>
      <c r="G319">
        <v>5</v>
      </c>
      <c r="H319" t="s">
        <v>279</v>
      </c>
      <c r="I319" t="s">
        <v>28</v>
      </c>
      <c r="J319">
        <v>10</v>
      </c>
      <c r="K319" t="s">
        <v>265</v>
      </c>
      <c r="L319" t="s">
        <v>22</v>
      </c>
      <c r="M319">
        <v>1</v>
      </c>
      <c r="N319">
        <v>1</v>
      </c>
      <c r="O319">
        <v>0</v>
      </c>
      <c r="P319">
        <v>121.5</v>
      </c>
      <c r="Q319">
        <v>398.5</v>
      </c>
      <c r="R319">
        <f t="shared" si="50"/>
        <v>0</v>
      </c>
      <c r="S319">
        <f t="shared" si="51"/>
        <v>0</v>
      </c>
      <c r="T319">
        <f t="shared" si="52"/>
        <v>0</v>
      </c>
      <c r="U319">
        <f t="shared" si="53"/>
        <v>0</v>
      </c>
      <c r="V319">
        <f t="shared" si="45"/>
        <v>0</v>
      </c>
      <c r="W319">
        <f t="shared" si="46"/>
        <v>0</v>
      </c>
      <c r="X319">
        <f t="shared" si="47"/>
        <v>0</v>
      </c>
      <c r="Y319">
        <f t="shared" si="48"/>
        <v>0</v>
      </c>
      <c r="Z319">
        <f t="shared" si="49"/>
        <v>1</v>
      </c>
    </row>
    <row r="320" spans="1:26">
      <c r="A320" t="s">
        <v>911</v>
      </c>
      <c r="B320" t="s">
        <v>37</v>
      </c>
      <c r="C320" t="s">
        <v>912</v>
      </c>
      <c r="D320">
        <v>10</v>
      </c>
      <c r="E320" t="s">
        <v>527</v>
      </c>
      <c r="F320" t="s">
        <v>42</v>
      </c>
      <c r="G320">
        <v>1</v>
      </c>
      <c r="H320" t="s">
        <v>918</v>
      </c>
      <c r="I320" t="s">
        <v>16</v>
      </c>
      <c r="J320">
        <v>6</v>
      </c>
      <c r="K320" t="s">
        <v>919</v>
      </c>
      <c r="L320" t="s">
        <v>22</v>
      </c>
      <c r="M320">
        <v>1</v>
      </c>
      <c r="N320">
        <v>0</v>
      </c>
      <c r="O320">
        <v>1</v>
      </c>
      <c r="P320">
        <v>38</v>
      </c>
      <c r="Q320">
        <v>172.5</v>
      </c>
      <c r="R320">
        <f t="shared" si="50"/>
        <v>0</v>
      </c>
      <c r="S320">
        <f t="shared" si="51"/>
        <v>0</v>
      </c>
      <c r="T320">
        <f t="shared" si="52"/>
        <v>0</v>
      </c>
      <c r="U320">
        <f t="shared" si="53"/>
        <v>172.5</v>
      </c>
      <c r="V320">
        <f t="shared" si="45"/>
        <v>0</v>
      </c>
      <c r="W320">
        <f t="shared" si="46"/>
        <v>0</v>
      </c>
      <c r="X320">
        <f t="shared" si="47"/>
        <v>0</v>
      </c>
      <c r="Y320">
        <f t="shared" si="48"/>
        <v>1</v>
      </c>
      <c r="Z320">
        <f t="shared" si="49"/>
        <v>1</v>
      </c>
    </row>
    <row r="321" spans="1:26">
      <c r="A321" t="s">
        <v>911</v>
      </c>
      <c r="B321" t="s">
        <v>43</v>
      </c>
      <c r="C321" t="s">
        <v>920</v>
      </c>
      <c r="D321">
        <v>1</v>
      </c>
      <c r="E321" t="s">
        <v>921</v>
      </c>
      <c r="F321" t="s">
        <v>22</v>
      </c>
      <c r="G321">
        <v>9</v>
      </c>
      <c r="H321" t="s">
        <v>153</v>
      </c>
      <c r="I321" t="s">
        <v>42</v>
      </c>
      <c r="J321">
        <v>7</v>
      </c>
      <c r="K321" t="s">
        <v>922</v>
      </c>
      <c r="L321" t="s">
        <v>26</v>
      </c>
      <c r="M321">
        <v>1</v>
      </c>
      <c r="N321">
        <v>1</v>
      </c>
      <c r="O321">
        <v>0</v>
      </c>
      <c r="P321">
        <v>151</v>
      </c>
      <c r="Q321">
        <v>438</v>
      </c>
      <c r="R321">
        <f t="shared" si="50"/>
        <v>0</v>
      </c>
      <c r="S321">
        <f t="shared" si="51"/>
        <v>438</v>
      </c>
      <c r="T321">
        <f t="shared" si="52"/>
        <v>0</v>
      </c>
      <c r="U321">
        <f t="shared" si="53"/>
        <v>0</v>
      </c>
      <c r="V321">
        <f t="shared" si="45"/>
        <v>0</v>
      </c>
      <c r="W321">
        <f t="shared" si="46"/>
        <v>0</v>
      </c>
      <c r="X321">
        <f t="shared" si="47"/>
        <v>0</v>
      </c>
      <c r="Y321">
        <f t="shared" si="48"/>
        <v>0</v>
      </c>
      <c r="Z321">
        <f t="shared" si="49"/>
        <v>1</v>
      </c>
    </row>
    <row r="322" spans="1:26">
      <c r="A322" t="s">
        <v>911</v>
      </c>
      <c r="B322" t="s">
        <v>48</v>
      </c>
      <c r="C322" t="s">
        <v>923</v>
      </c>
      <c r="D322">
        <v>2</v>
      </c>
      <c r="E322" t="s">
        <v>274</v>
      </c>
      <c r="F322" t="s">
        <v>22</v>
      </c>
      <c r="G322">
        <v>7</v>
      </c>
      <c r="H322" t="s">
        <v>586</v>
      </c>
      <c r="I322" t="s">
        <v>86</v>
      </c>
      <c r="J322">
        <v>8</v>
      </c>
      <c r="K322" t="s">
        <v>156</v>
      </c>
      <c r="L322" t="s">
        <v>90</v>
      </c>
      <c r="M322">
        <v>1</v>
      </c>
      <c r="N322">
        <v>1</v>
      </c>
      <c r="O322">
        <v>0</v>
      </c>
      <c r="P322">
        <v>25.5</v>
      </c>
      <c r="Q322">
        <v>261.5</v>
      </c>
      <c r="R322">
        <f t="shared" si="50"/>
        <v>0</v>
      </c>
      <c r="S322">
        <f t="shared" si="51"/>
        <v>261.5</v>
      </c>
      <c r="T322">
        <f t="shared" si="52"/>
        <v>0</v>
      </c>
      <c r="U322">
        <f t="shared" si="53"/>
        <v>0</v>
      </c>
      <c r="V322">
        <f t="shared" si="45"/>
        <v>0</v>
      </c>
      <c r="W322">
        <f t="shared" si="46"/>
        <v>0</v>
      </c>
      <c r="X322">
        <f t="shared" si="47"/>
        <v>0</v>
      </c>
      <c r="Y322">
        <f t="shared" si="48"/>
        <v>0</v>
      </c>
      <c r="Z322">
        <f t="shared" si="49"/>
        <v>1</v>
      </c>
    </row>
    <row r="323" spans="1:26">
      <c r="A323" t="s">
        <v>911</v>
      </c>
      <c r="B323" t="s">
        <v>54</v>
      </c>
      <c r="C323" t="s">
        <v>924</v>
      </c>
      <c r="D323">
        <v>3</v>
      </c>
      <c r="E323" t="s">
        <v>70</v>
      </c>
      <c r="F323" t="s">
        <v>22</v>
      </c>
      <c r="G323">
        <v>6</v>
      </c>
      <c r="H323" t="s">
        <v>617</v>
      </c>
      <c r="I323" t="s">
        <v>604</v>
      </c>
      <c r="J323">
        <v>7</v>
      </c>
      <c r="K323" t="s">
        <v>925</v>
      </c>
      <c r="L323" t="s">
        <v>74</v>
      </c>
      <c r="M323">
        <v>1</v>
      </c>
      <c r="N323">
        <v>1</v>
      </c>
      <c r="O323">
        <v>0</v>
      </c>
      <c r="P323">
        <v>42</v>
      </c>
      <c r="Q323">
        <v>67</v>
      </c>
      <c r="R323">
        <f t="shared" si="50"/>
        <v>0</v>
      </c>
      <c r="S323">
        <f t="shared" si="51"/>
        <v>67</v>
      </c>
      <c r="T323">
        <f t="shared" si="52"/>
        <v>0</v>
      </c>
      <c r="U323">
        <f t="shared" si="53"/>
        <v>0</v>
      </c>
      <c r="V323">
        <f t="shared" ref="V323:V386" si="54">IF(OR(F323="梁家俊",I323="梁家俊"),Q323, 0)</f>
        <v>0</v>
      </c>
      <c r="W323">
        <f t="shared" ref="W323:W386" si="55">IF(OR(F323="蔡明紹",I323="蔡明紹"),Q323, 0)</f>
        <v>0</v>
      </c>
      <c r="X323">
        <f t="shared" ref="X323:X386" si="56">IF(OR(F323="周俊樂",I323="周俊樂"),Q323, 0)</f>
        <v>0</v>
      </c>
      <c r="Y323">
        <f t="shared" ref="Y323:Y386" si="57">COUNTIF(T323:X323, "&gt;0")</f>
        <v>0</v>
      </c>
      <c r="Z323">
        <f t="shared" ref="Z323:Z386" si="58">MONTH(A323)</f>
        <v>1</v>
      </c>
    </row>
    <row r="324" spans="1:26">
      <c r="A324" t="s">
        <v>911</v>
      </c>
      <c r="B324" t="s">
        <v>60</v>
      </c>
      <c r="C324" t="s">
        <v>926</v>
      </c>
      <c r="D324">
        <v>4</v>
      </c>
      <c r="E324" t="s">
        <v>806</v>
      </c>
      <c r="F324" t="s">
        <v>12</v>
      </c>
      <c r="G324">
        <v>10</v>
      </c>
      <c r="H324" t="s">
        <v>581</v>
      </c>
      <c r="I324" t="s">
        <v>28</v>
      </c>
      <c r="J324">
        <v>6</v>
      </c>
      <c r="K324" t="s">
        <v>301</v>
      </c>
      <c r="L324" t="s">
        <v>14</v>
      </c>
      <c r="M324">
        <v>1</v>
      </c>
      <c r="N324">
        <v>0</v>
      </c>
      <c r="O324">
        <v>1</v>
      </c>
      <c r="P324">
        <v>120.5</v>
      </c>
      <c r="Q324">
        <v>249</v>
      </c>
      <c r="R324">
        <f t="shared" si="50"/>
        <v>249</v>
      </c>
      <c r="S324">
        <f t="shared" si="51"/>
        <v>0</v>
      </c>
      <c r="T324">
        <f t="shared" si="52"/>
        <v>0</v>
      </c>
      <c r="U324">
        <f t="shared" si="53"/>
        <v>0</v>
      </c>
      <c r="V324">
        <f t="shared" si="54"/>
        <v>0</v>
      </c>
      <c r="W324">
        <f t="shared" si="55"/>
        <v>0</v>
      </c>
      <c r="X324">
        <f t="shared" si="56"/>
        <v>0</v>
      </c>
      <c r="Y324">
        <f t="shared" si="57"/>
        <v>0</v>
      </c>
      <c r="Z324">
        <f t="shared" si="58"/>
        <v>1</v>
      </c>
    </row>
    <row r="325" spans="1:26">
      <c r="A325" t="s">
        <v>927</v>
      </c>
      <c r="B325" t="s">
        <v>9</v>
      </c>
      <c r="C325" t="s">
        <v>928</v>
      </c>
      <c r="D325">
        <v>2</v>
      </c>
      <c r="E325" t="s">
        <v>929</v>
      </c>
      <c r="F325" t="s">
        <v>90</v>
      </c>
      <c r="G325">
        <v>1</v>
      </c>
      <c r="H325" t="s">
        <v>930</v>
      </c>
      <c r="I325" t="s">
        <v>16</v>
      </c>
      <c r="J325">
        <v>13</v>
      </c>
      <c r="K325" t="s">
        <v>574</v>
      </c>
      <c r="L325" t="s">
        <v>14</v>
      </c>
      <c r="M325">
        <v>2</v>
      </c>
      <c r="N325">
        <v>0</v>
      </c>
      <c r="O325">
        <v>0</v>
      </c>
      <c r="P325">
        <v>40</v>
      </c>
      <c r="Q325">
        <v>501</v>
      </c>
      <c r="R325">
        <f t="shared" si="50"/>
        <v>0</v>
      </c>
      <c r="S325">
        <f t="shared" si="51"/>
        <v>0</v>
      </c>
      <c r="T325">
        <f t="shared" si="52"/>
        <v>0</v>
      </c>
      <c r="U325">
        <f t="shared" si="53"/>
        <v>501</v>
      </c>
      <c r="V325">
        <f t="shared" si="54"/>
        <v>0</v>
      </c>
      <c r="W325">
        <f t="shared" si="55"/>
        <v>0</v>
      </c>
      <c r="X325">
        <f t="shared" si="56"/>
        <v>0</v>
      </c>
      <c r="Y325">
        <f t="shared" si="57"/>
        <v>1</v>
      </c>
      <c r="Z325">
        <f t="shared" si="58"/>
        <v>1</v>
      </c>
    </row>
    <row r="326" spans="1:26">
      <c r="A326" t="s">
        <v>927</v>
      </c>
      <c r="B326" t="s">
        <v>17</v>
      </c>
      <c r="C326" t="s">
        <v>931</v>
      </c>
      <c r="D326">
        <v>4</v>
      </c>
      <c r="E326" t="s">
        <v>932</v>
      </c>
      <c r="F326" t="s">
        <v>22</v>
      </c>
      <c r="G326">
        <v>7</v>
      </c>
      <c r="H326" t="s">
        <v>753</v>
      </c>
      <c r="I326" t="s">
        <v>12</v>
      </c>
      <c r="J326">
        <v>1</v>
      </c>
      <c r="K326" t="s">
        <v>780</v>
      </c>
      <c r="L326" t="s">
        <v>26</v>
      </c>
      <c r="M326">
        <v>1</v>
      </c>
      <c r="N326">
        <v>1</v>
      </c>
      <c r="O326">
        <v>0</v>
      </c>
      <c r="P326">
        <v>96.5</v>
      </c>
      <c r="Q326">
        <v>218</v>
      </c>
      <c r="R326">
        <f t="shared" si="50"/>
        <v>218</v>
      </c>
      <c r="S326">
        <f t="shared" si="51"/>
        <v>218</v>
      </c>
      <c r="T326">
        <f t="shared" si="52"/>
        <v>0</v>
      </c>
      <c r="U326">
        <f t="shared" si="53"/>
        <v>0</v>
      </c>
      <c r="V326">
        <f t="shared" si="54"/>
        <v>0</v>
      </c>
      <c r="W326">
        <f t="shared" si="55"/>
        <v>0</v>
      </c>
      <c r="X326">
        <f t="shared" si="56"/>
        <v>0</v>
      </c>
      <c r="Y326">
        <f t="shared" si="57"/>
        <v>0</v>
      </c>
      <c r="Z326">
        <f t="shared" si="58"/>
        <v>1</v>
      </c>
    </row>
    <row r="327" spans="1:26">
      <c r="A327" t="s">
        <v>927</v>
      </c>
      <c r="B327" t="s">
        <v>23</v>
      </c>
      <c r="C327" t="s">
        <v>933</v>
      </c>
      <c r="D327">
        <v>5</v>
      </c>
      <c r="E327" t="s">
        <v>934</v>
      </c>
      <c r="F327" t="s">
        <v>57</v>
      </c>
      <c r="G327">
        <v>2</v>
      </c>
      <c r="H327" t="s">
        <v>45</v>
      </c>
      <c r="I327" t="s">
        <v>12</v>
      </c>
      <c r="J327">
        <v>1</v>
      </c>
      <c r="K327" t="s">
        <v>321</v>
      </c>
      <c r="L327" t="s">
        <v>26</v>
      </c>
      <c r="M327">
        <v>1</v>
      </c>
      <c r="N327">
        <v>1</v>
      </c>
      <c r="O327">
        <v>0</v>
      </c>
      <c r="P327">
        <v>34.5</v>
      </c>
      <c r="Q327">
        <v>54.5</v>
      </c>
      <c r="R327">
        <f t="shared" si="50"/>
        <v>54.5</v>
      </c>
      <c r="S327">
        <f t="shared" si="51"/>
        <v>0</v>
      </c>
      <c r="T327">
        <f t="shared" si="52"/>
        <v>54.5</v>
      </c>
      <c r="U327">
        <f t="shared" si="53"/>
        <v>0</v>
      </c>
      <c r="V327">
        <f t="shared" si="54"/>
        <v>0</v>
      </c>
      <c r="W327">
        <f t="shared" si="55"/>
        <v>0</v>
      </c>
      <c r="X327">
        <f t="shared" si="56"/>
        <v>0</v>
      </c>
      <c r="Y327">
        <f t="shared" si="57"/>
        <v>1</v>
      </c>
      <c r="Z327">
        <f t="shared" si="58"/>
        <v>1</v>
      </c>
    </row>
    <row r="328" spans="1:26">
      <c r="A328" t="s">
        <v>927</v>
      </c>
      <c r="B328" t="s">
        <v>31</v>
      </c>
      <c r="C328" t="s">
        <v>933</v>
      </c>
      <c r="D328">
        <v>8</v>
      </c>
      <c r="E328" t="s">
        <v>935</v>
      </c>
      <c r="F328" t="s">
        <v>36</v>
      </c>
      <c r="G328">
        <v>4</v>
      </c>
      <c r="H328" t="s">
        <v>596</v>
      </c>
      <c r="I328" t="s">
        <v>16</v>
      </c>
      <c r="J328">
        <v>2</v>
      </c>
      <c r="K328" t="s">
        <v>208</v>
      </c>
      <c r="L328" t="s">
        <v>57</v>
      </c>
      <c r="M328">
        <v>1</v>
      </c>
      <c r="N328">
        <v>1</v>
      </c>
      <c r="O328">
        <v>0</v>
      </c>
      <c r="P328">
        <v>1439.5</v>
      </c>
      <c r="Q328">
        <v>2374.5</v>
      </c>
      <c r="R328">
        <f t="shared" si="50"/>
        <v>0</v>
      </c>
      <c r="S328">
        <f t="shared" si="51"/>
        <v>0</v>
      </c>
      <c r="T328">
        <f t="shared" si="52"/>
        <v>0</v>
      </c>
      <c r="U328">
        <f t="shared" si="53"/>
        <v>2374.5</v>
      </c>
      <c r="V328">
        <f t="shared" si="54"/>
        <v>0</v>
      </c>
      <c r="W328">
        <f t="shared" si="55"/>
        <v>0</v>
      </c>
      <c r="X328">
        <f t="shared" si="56"/>
        <v>2374.5</v>
      </c>
      <c r="Y328">
        <f t="shared" si="57"/>
        <v>2</v>
      </c>
      <c r="Z328">
        <f t="shared" si="58"/>
        <v>1</v>
      </c>
    </row>
    <row r="329" spans="1:26">
      <c r="A329" t="s">
        <v>927</v>
      </c>
      <c r="B329" t="s">
        <v>37</v>
      </c>
      <c r="C329" t="s">
        <v>936</v>
      </c>
      <c r="D329">
        <v>9</v>
      </c>
      <c r="E329" t="s">
        <v>937</v>
      </c>
      <c r="F329" t="s">
        <v>16</v>
      </c>
      <c r="G329">
        <v>12</v>
      </c>
      <c r="H329" t="s">
        <v>497</v>
      </c>
      <c r="I329" t="s">
        <v>12</v>
      </c>
      <c r="J329">
        <v>14</v>
      </c>
      <c r="K329" t="s">
        <v>529</v>
      </c>
      <c r="L329" t="s">
        <v>143</v>
      </c>
      <c r="M329">
        <v>0</v>
      </c>
      <c r="N329">
        <v>1</v>
      </c>
      <c r="O329">
        <v>1</v>
      </c>
      <c r="P329">
        <v>176.5</v>
      </c>
      <c r="Q329">
        <v>433</v>
      </c>
      <c r="R329">
        <f t="shared" si="50"/>
        <v>433</v>
      </c>
      <c r="S329">
        <f t="shared" si="51"/>
        <v>0</v>
      </c>
      <c r="T329">
        <f t="shared" si="52"/>
        <v>0</v>
      </c>
      <c r="U329">
        <f t="shared" si="53"/>
        <v>433</v>
      </c>
      <c r="V329">
        <f t="shared" si="54"/>
        <v>0</v>
      </c>
      <c r="W329">
        <f t="shared" si="55"/>
        <v>0</v>
      </c>
      <c r="X329">
        <f t="shared" si="56"/>
        <v>0</v>
      </c>
      <c r="Y329">
        <f t="shared" si="57"/>
        <v>1</v>
      </c>
      <c r="Z329">
        <f t="shared" si="58"/>
        <v>1</v>
      </c>
    </row>
    <row r="330" spans="1:26">
      <c r="A330" t="s">
        <v>927</v>
      </c>
      <c r="B330" t="s">
        <v>43</v>
      </c>
      <c r="C330" t="s">
        <v>936</v>
      </c>
      <c r="D330">
        <v>6</v>
      </c>
      <c r="E330" t="s">
        <v>811</v>
      </c>
      <c r="F330" t="s">
        <v>12</v>
      </c>
      <c r="G330">
        <v>8</v>
      </c>
      <c r="H330" t="s">
        <v>938</v>
      </c>
      <c r="I330" t="s">
        <v>74</v>
      </c>
      <c r="J330">
        <v>2</v>
      </c>
      <c r="K330" t="s">
        <v>770</v>
      </c>
      <c r="L330" t="s">
        <v>143</v>
      </c>
      <c r="M330">
        <v>0</v>
      </c>
      <c r="N330">
        <v>2</v>
      </c>
      <c r="O330">
        <v>0</v>
      </c>
      <c r="P330">
        <v>31</v>
      </c>
      <c r="Q330">
        <v>321.5</v>
      </c>
      <c r="R330">
        <f t="shared" si="50"/>
        <v>321.5</v>
      </c>
      <c r="S330">
        <f t="shared" si="51"/>
        <v>0</v>
      </c>
      <c r="T330">
        <f t="shared" si="52"/>
        <v>0</v>
      </c>
      <c r="U330">
        <f t="shared" si="53"/>
        <v>0</v>
      </c>
      <c r="V330">
        <f t="shared" si="54"/>
        <v>0</v>
      </c>
      <c r="W330">
        <f t="shared" si="55"/>
        <v>0</v>
      </c>
      <c r="X330">
        <f t="shared" si="56"/>
        <v>0</v>
      </c>
      <c r="Y330">
        <f t="shared" si="57"/>
        <v>0</v>
      </c>
      <c r="Z330">
        <f t="shared" si="58"/>
        <v>1</v>
      </c>
    </row>
    <row r="331" spans="1:26">
      <c r="A331" t="s">
        <v>927</v>
      </c>
      <c r="B331" t="s">
        <v>48</v>
      </c>
      <c r="C331" t="s">
        <v>939</v>
      </c>
      <c r="D331">
        <v>7</v>
      </c>
      <c r="E331" t="s">
        <v>637</v>
      </c>
      <c r="F331" t="s">
        <v>604</v>
      </c>
      <c r="G331">
        <v>10</v>
      </c>
      <c r="H331" t="s">
        <v>940</v>
      </c>
      <c r="I331" t="s">
        <v>170</v>
      </c>
      <c r="J331">
        <v>5</v>
      </c>
      <c r="K331" t="s">
        <v>376</v>
      </c>
      <c r="L331" t="s">
        <v>77</v>
      </c>
      <c r="M331">
        <v>0</v>
      </c>
      <c r="N331">
        <v>1</v>
      </c>
      <c r="O331">
        <v>1</v>
      </c>
      <c r="P331">
        <v>20</v>
      </c>
      <c r="Q331">
        <v>1290</v>
      </c>
      <c r="R331">
        <f t="shared" si="50"/>
        <v>0</v>
      </c>
      <c r="S331">
        <f t="shared" si="51"/>
        <v>0</v>
      </c>
      <c r="T331">
        <f t="shared" si="52"/>
        <v>0</v>
      </c>
      <c r="U331">
        <f t="shared" si="53"/>
        <v>0</v>
      </c>
      <c r="V331">
        <f t="shared" si="54"/>
        <v>0</v>
      </c>
      <c r="W331">
        <f t="shared" si="55"/>
        <v>0</v>
      </c>
      <c r="X331">
        <f t="shared" si="56"/>
        <v>0</v>
      </c>
      <c r="Y331">
        <f t="shared" si="57"/>
        <v>0</v>
      </c>
      <c r="Z331">
        <f t="shared" si="58"/>
        <v>1</v>
      </c>
    </row>
    <row r="332" spans="1:26">
      <c r="A332" t="s">
        <v>927</v>
      </c>
      <c r="B332" t="s">
        <v>54</v>
      </c>
      <c r="C332" t="s">
        <v>941</v>
      </c>
      <c r="D332">
        <v>4</v>
      </c>
      <c r="E332" t="s">
        <v>569</v>
      </c>
      <c r="F332" t="s">
        <v>77</v>
      </c>
      <c r="G332">
        <v>12</v>
      </c>
      <c r="H332" t="s">
        <v>942</v>
      </c>
      <c r="I332" t="s">
        <v>90</v>
      </c>
      <c r="J332">
        <v>2</v>
      </c>
      <c r="K332" t="s">
        <v>943</v>
      </c>
      <c r="L332" t="s">
        <v>16</v>
      </c>
      <c r="M332">
        <v>1</v>
      </c>
      <c r="N332">
        <v>0</v>
      </c>
      <c r="O332">
        <v>1</v>
      </c>
      <c r="P332">
        <v>33.5</v>
      </c>
      <c r="Q332">
        <v>164.5</v>
      </c>
      <c r="R332">
        <f t="shared" si="50"/>
        <v>0</v>
      </c>
      <c r="S332">
        <f t="shared" si="51"/>
        <v>0</v>
      </c>
      <c r="T332">
        <f t="shared" si="52"/>
        <v>0</v>
      </c>
      <c r="U332">
        <f t="shared" si="53"/>
        <v>0</v>
      </c>
      <c r="V332">
        <f t="shared" si="54"/>
        <v>164.5</v>
      </c>
      <c r="W332">
        <f t="shared" si="55"/>
        <v>0</v>
      </c>
      <c r="X332">
        <f t="shared" si="56"/>
        <v>0</v>
      </c>
      <c r="Y332">
        <f t="shared" si="57"/>
        <v>1</v>
      </c>
      <c r="Z332">
        <f t="shared" si="58"/>
        <v>1</v>
      </c>
    </row>
    <row r="333" spans="1:26">
      <c r="A333" t="s">
        <v>927</v>
      </c>
      <c r="B333" t="s">
        <v>60</v>
      </c>
      <c r="C333" t="s">
        <v>944</v>
      </c>
      <c r="D333">
        <v>4</v>
      </c>
      <c r="E333" t="s">
        <v>945</v>
      </c>
      <c r="F333" t="s">
        <v>42</v>
      </c>
      <c r="G333">
        <v>2</v>
      </c>
      <c r="H333" t="s">
        <v>790</v>
      </c>
      <c r="I333" t="s">
        <v>28</v>
      </c>
      <c r="J333">
        <v>3</v>
      </c>
      <c r="K333" t="s">
        <v>946</v>
      </c>
      <c r="L333" t="s">
        <v>604</v>
      </c>
      <c r="M333">
        <v>2</v>
      </c>
      <c r="N333">
        <v>0</v>
      </c>
      <c r="O333">
        <v>0</v>
      </c>
      <c r="P333">
        <v>684.5</v>
      </c>
      <c r="Q333">
        <v>5312</v>
      </c>
      <c r="R333">
        <f t="shared" si="50"/>
        <v>0</v>
      </c>
      <c r="S333">
        <f t="shared" si="51"/>
        <v>0</v>
      </c>
      <c r="T333">
        <f t="shared" si="52"/>
        <v>0</v>
      </c>
      <c r="U333">
        <f t="shared" si="53"/>
        <v>0</v>
      </c>
      <c r="V333">
        <f t="shared" si="54"/>
        <v>0</v>
      </c>
      <c r="W333">
        <f t="shared" si="55"/>
        <v>0</v>
      </c>
      <c r="X333">
        <f t="shared" si="56"/>
        <v>0</v>
      </c>
      <c r="Y333">
        <f t="shared" si="57"/>
        <v>0</v>
      </c>
      <c r="Z333">
        <f t="shared" si="58"/>
        <v>1</v>
      </c>
    </row>
    <row r="334" spans="1:26">
      <c r="A334" t="s">
        <v>927</v>
      </c>
      <c r="B334" t="s">
        <v>66</v>
      </c>
      <c r="C334" t="s">
        <v>947</v>
      </c>
      <c r="D334">
        <v>12</v>
      </c>
      <c r="E334" t="s">
        <v>214</v>
      </c>
      <c r="F334" t="s">
        <v>12</v>
      </c>
      <c r="G334">
        <v>5</v>
      </c>
      <c r="H334" t="s">
        <v>439</v>
      </c>
      <c r="I334" t="s">
        <v>604</v>
      </c>
      <c r="J334">
        <v>4</v>
      </c>
      <c r="K334" t="s">
        <v>146</v>
      </c>
      <c r="L334" t="s">
        <v>22</v>
      </c>
      <c r="M334">
        <v>0</v>
      </c>
      <c r="N334">
        <v>1</v>
      </c>
      <c r="O334">
        <v>1</v>
      </c>
      <c r="P334">
        <v>47.5</v>
      </c>
      <c r="Q334">
        <v>92.5</v>
      </c>
      <c r="R334">
        <f t="shared" si="50"/>
        <v>92.5</v>
      </c>
      <c r="S334">
        <f t="shared" si="51"/>
        <v>0</v>
      </c>
      <c r="T334">
        <f t="shared" si="52"/>
        <v>0</v>
      </c>
      <c r="U334">
        <f t="shared" si="53"/>
        <v>0</v>
      </c>
      <c r="V334">
        <f t="shared" si="54"/>
        <v>0</v>
      </c>
      <c r="W334">
        <f t="shared" si="55"/>
        <v>0</v>
      </c>
      <c r="X334">
        <f t="shared" si="56"/>
        <v>0</v>
      </c>
      <c r="Y334">
        <f t="shared" si="57"/>
        <v>0</v>
      </c>
      <c r="Z334">
        <f t="shared" si="58"/>
        <v>1</v>
      </c>
    </row>
    <row r="335" spans="1:26">
      <c r="A335" t="s">
        <v>948</v>
      </c>
      <c r="B335" t="s">
        <v>9</v>
      </c>
      <c r="C335" t="s">
        <v>949</v>
      </c>
      <c r="D335">
        <v>5</v>
      </c>
      <c r="E335" t="s">
        <v>679</v>
      </c>
      <c r="F335" t="s">
        <v>57</v>
      </c>
      <c r="G335">
        <v>12</v>
      </c>
      <c r="H335" t="s">
        <v>950</v>
      </c>
      <c r="I335" t="s">
        <v>42</v>
      </c>
      <c r="J335">
        <v>4</v>
      </c>
      <c r="K335" t="s">
        <v>951</v>
      </c>
      <c r="L335" t="s">
        <v>28</v>
      </c>
      <c r="M335">
        <v>0</v>
      </c>
      <c r="N335">
        <v>1</v>
      </c>
      <c r="O335">
        <v>1</v>
      </c>
      <c r="P335">
        <v>94</v>
      </c>
      <c r="Q335">
        <v>547.5</v>
      </c>
      <c r="R335">
        <f t="shared" si="50"/>
        <v>0</v>
      </c>
      <c r="S335">
        <f t="shared" si="51"/>
        <v>0</v>
      </c>
      <c r="T335">
        <f t="shared" si="52"/>
        <v>547.5</v>
      </c>
      <c r="U335">
        <f t="shared" si="53"/>
        <v>0</v>
      </c>
      <c r="V335">
        <f t="shared" si="54"/>
        <v>0</v>
      </c>
      <c r="W335">
        <f t="shared" si="55"/>
        <v>0</v>
      </c>
      <c r="X335">
        <f t="shared" si="56"/>
        <v>0</v>
      </c>
      <c r="Y335">
        <f t="shared" si="57"/>
        <v>1</v>
      </c>
      <c r="Z335">
        <f t="shared" si="58"/>
        <v>1</v>
      </c>
    </row>
    <row r="336" spans="1:26">
      <c r="A336" t="s">
        <v>948</v>
      </c>
      <c r="B336" t="s">
        <v>17</v>
      </c>
      <c r="C336" t="s">
        <v>949</v>
      </c>
      <c r="D336">
        <v>7</v>
      </c>
      <c r="E336" t="s">
        <v>354</v>
      </c>
      <c r="F336" t="s">
        <v>36</v>
      </c>
      <c r="G336">
        <v>9</v>
      </c>
      <c r="H336" t="s">
        <v>752</v>
      </c>
      <c r="I336" t="s">
        <v>604</v>
      </c>
      <c r="J336">
        <v>4</v>
      </c>
      <c r="K336" t="s">
        <v>225</v>
      </c>
      <c r="L336" t="s">
        <v>22</v>
      </c>
      <c r="M336">
        <v>0</v>
      </c>
      <c r="N336">
        <v>2</v>
      </c>
      <c r="O336">
        <v>0</v>
      </c>
      <c r="P336">
        <v>92.5</v>
      </c>
      <c r="Q336">
        <v>296.5</v>
      </c>
      <c r="R336">
        <f t="shared" si="50"/>
        <v>0</v>
      </c>
      <c r="S336">
        <f t="shared" si="51"/>
        <v>0</v>
      </c>
      <c r="T336">
        <f t="shared" si="52"/>
        <v>0</v>
      </c>
      <c r="U336">
        <f t="shared" si="53"/>
        <v>0</v>
      </c>
      <c r="V336">
        <f t="shared" si="54"/>
        <v>0</v>
      </c>
      <c r="W336">
        <f t="shared" si="55"/>
        <v>0</v>
      </c>
      <c r="X336">
        <f t="shared" si="56"/>
        <v>296.5</v>
      </c>
      <c r="Y336">
        <f t="shared" si="57"/>
        <v>1</v>
      </c>
      <c r="Z336">
        <f t="shared" si="58"/>
        <v>1</v>
      </c>
    </row>
    <row r="337" spans="1:26">
      <c r="A337" t="s">
        <v>948</v>
      </c>
      <c r="B337" t="s">
        <v>23</v>
      </c>
      <c r="C337" t="s">
        <v>952</v>
      </c>
      <c r="D337">
        <v>5</v>
      </c>
      <c r="E337" t="s">
        <v>228</v>
      </c>
      <c r="F337" t="s">
        <v>42</v>
      </c>
      <c r="G337">
        <v>4</v>
      </c>
      <c r="H337" t="s">
        <v>627</v>
      </c>
      <c r="I337" t="s">
        <v>90</v>
      </c>
      <c r="J337">
        <v>6</v>
      </c>
      <c r="K337" t="s">
        <v>474</v>
      </c>
      <c r="L337" t="s">
        <v>28</v>
      </c>
      <c r="M337">
        <v>1</v>
      </c>
      <c r="N337">
        <v>1</v>
      </c>
      <c r="O337">
        <v>0</v>
      </c>
      <c r="P337">
        <v>51</v>
      </c>
      <c r="Q337">
        <v>196.5</v>
      </c>
      <c r="R337">
        <f t="shared" si="50"/>
        <v>0</v>
      </c>
      <c r="S337">
        <f t="shared" si="51"/>
        <v>0</v>
      </c>
      <c r="T337">
        <f t="shared" si="52"/>
        <v>0</v>
      </c>
      <c r="U337">
        <f t="shared" si="53"/>
        <v>0</v>
      </c>
      <c r="V337">
        <f t="shared" si="54"/>
        <v>0</v>
      </c>
      <c r="W337">
        <f t="shared" si="55"/>
        <v>0</v>
      </c>
      <c r="X337">
        <f t="shared" si="56"/>
        <v>0</v>
      </c>
      <c r="Y337">
        <f t="shared" si="57"/>
        <v>0</v>
      </c>
      <c r="Z337">
        <f t="shared" si="58"/>
        <v>1</v>
      </c>
    </row>
    <row r="338" spans="1:26">
      <c r="A338" t="s">
        <v>948</v>
      </c>
      <c r="B338" t="s">
        <v>31</v>
      </c>
      <c r="C338" t="s">
        <v>953</v>
      </c>
      <c r="D338">
        <v>11</v>
      </c>
      <c r="E338" t="s">
        <v>799</v>
      </c>
      <c r="F338" t="s">
        <v>12</v>
      </c>
      <c r="G338">
        <v>3</v>
      </c>
      <c r="H338" t="s">
        <v>954</v>
      </c>
      <c r="I338" t="s">
        <v>57</v>
      </c>
      <c r="J338">
        <v>10</v>
      </c>
      <c r="K338" t="s">
        <v>955</v>
      </c>
      <c r="L338" t="s">
        <v>167</v>
      </c>
      <c r="M338">
        <v>1</v>
      </c>
      <c r="N338">
        <v>0</v>
      </c>
      <c r="O338">
        <v>1</v>
      </c>
      <c r="P338">
        <v>22.5</v>
      </c>
      <c r="Q338">
        <v>245</v>
      </c>
      <c r="R338">
        <f t="shared" si="50"/>
        <v>245</v>
      </c>
      <c r="S338">
        <f t="shared" si="51"/>
        <v>0</v>
      </c>
      <c r="T338">
        <f t="shared" si="52"/>
        <v>245</v>
      </c>
      <c r="U338">
        <f t="shared" si="53"/>
        <v>0</v>
      </c>
      <c r="V338">
        <f t="shared" si="54"/>
        <v>0</v>
      </c>
      <c r="W338">
        <f t="shared" si="55"/>
        <v>0</v>
      </c>
      <c r="X338">
        <f t="shared" si="56"/>
        <v>0</v>
      </c>
      <c r="Y338">
        <f t="shared" si="57"/>
        <v>1</v>
      </c>
      <c r="Z338">
        <f t="shared" si="58"/>
        <v>1</v>
      </c>
    </row>
    <row r="339" spans="1:26">
      <c r="A339" t="s">
        <v>948</v>
      </c>
      <c r="B339" t="s">
        <v>37</v>
      </c>
      <c r="C339" t="s">
        <v>953</v>
      </c>
      <c r="D339">
        <v>1</v>
      </c>
      <c r="E339" t="s">
        <v>364</v>
      </c>
      <c r="F339" t="s">
        <v>344</v>
      </c>
      <c r="G339">
        <v>10</v>
      </c>
      <c r="H339" t="s">
        <v>480</v>
      </c>
      <c r="I339" t="s">
        <v>90</v>
      </c>
      <c r="J339">
        <v>7</v>
      </c>
      <c r="K339" t="s">
        <v>877</v>
      </c>
      <c r="L339" t="s">
        <v>74</v>
      </c>
      <c r="M339">
        <v>1</v>
      </c>
      <c r="N339">
        <v>0</v>
      </c>
      <c r="O339">
        <v>1</v>
      </c>
      <c r="P339">
        <v>46.5</v>
      </c>
      <c r="Q339">
        <v>870</v>
      </c>
      <c r="R339">
        <f t="shared" si="50"/>
        <v>0</v>
      </c>
      <c r="S339">
        <f t="shared" si="51"/>
        <v>0</v>
      </c>
      <c r="T339">
        <f t="shared" si="52"/>
        <v>0</v>
      </c>
      <c r="U339">
        <f t="shared" si="53"/>
        <v>0</v>
      </c>
      <c r="V339">
        <f t="shared" si="54"/>
        <v>0</v>
      </c>
      <c r="W339">
        <f t="shared" si="55"/>
        <v>0</v>
      </c>
      <c r="X339">
        <f t="shared" si="56"/>
        <v>0</v>
      </c>
      <c r="Y339">
        <f t="shared" si="57"/>
        <v>0</v>
      </c>
      <c r="Z339">
        <f t="shared" si="58"/>
        <v>1</v>
      </c>
    </row>
    <row r="340" spans="1:26">
      <c r="A340" t="s">
        <v>948</v>
      </c>
      <c r="B340" t="s">
        <v>43</v>
      </c>
      <c r="C340" t="s">
        <v>956</v>
      </c>
      <c r="D340">
        <v>4</v>
      </c>
      <c r="E340" t="s">
        <v>198</v>
      </c>
      <c r="F340" t="s">
        <v>12</v>
      </c>
      <c r="G340">
        <v>6</v>
      </c>
      <c r="H340" t="s">
        <v>665</v>
      </c>
      <c r="I340" t="s">
        <v>604</v>
      </c>
      <c r="J340">
        <v>8</v>
      </c>
      <c r="K340" t="s">
        <v>875</v>
      </c>
      <c r="L340" t="s">
        <v>28</v>
      </c>
      <c r="M340">
        <v>1</v>
      </c>
      <c r="N340">
        <v>1</v>
      </c>
      <c r="O340">
        <v>0</v>
      </c>
      <c r="P340">
        <v>24.5</v>
      </c>
      <c r="Q340">
        <v>63</v>
      </c>
      <c r="R340">
        <f t="shared" si="50"/>
        <v>63</v>
      </c>
      <c r="S340">
        <f t="shared" si="51"/>
        <v>0</v>
      </c>
      <c r="T340">
        <f t="shared" si="52"/>
        <v>0</v>
      </c>
      <c r="U340">
        <f t="shared" si="53"/>
        <v>0</v>
      </c>
      <c r="V340">
        <f t="shared" si="54"/>
        <v>0</v>
      </c>
      <c r="W340">
        <f t="shared" si="55"/>
        <v>0</v>
      </c>
      <c r="X340">
        <f t="shared" si="56"/>
        <v>0</v>
      </c>
      <c r="Y340">
        <f t="shared" si="57"/>
        <v>0</v>
      </c>
      <c r="Z340">
        <f t="shared" si="58"/>
        <v>1</v>
      </c>
    </row>
    <row r="341" spans="1:26">
      <c r="A341" t="s">
        <v>948</v>
      </c>
      <c r="B341" t="s">
        <v>48</v>
      </c>
      <c r="C341" t="s">
        <v>957</v>
      </c>
      <c r="D341">
        <v>2</v>
      </c>
      <c r="E341" t="s">
        <v>409</v>
      </c>
      <c r="F341" t="s">
        <v>42</v>
      </c>
      <c r="G341">
        <v>9</v>
      </c>
      <c r="H341" t="s">
        <v>358</v>
      </c>
      <c r="I341" t="s">
        <v>57</v>
      </c>
      <c r="J341">
        <v>11</v>
      </c>
      <c r="K341" t="s">
        <v>958</v>
      </c>
      <c r="L341" t="s">
        <v>90</v>
      </c>
      <c r="M341">
        <v>1</v>
      </c>
      <c r="N341">
        <v>1</v>
      </c>
      <c r="O341">
        <v>0</v>
      </c>
      <c r="P341">
        <v>135</v>
      </c>
      <c r="Q341">
        <v>280</v>
      </c>
      <c r="R341">
        <f t="shared" si="50"/>
        <v>0</v>
      </c>
      <c r="S341">
        <f t="shared" si="51"/>
        <v>0</v>
      </c>
      <c r="T341">
        <f t="shared" si="52"/>
        <v>280</v>
      </c>
      <c r="U341">
        <f t="shared" si="53"/>
        <v>0</v>
      </c>
      <c r="V341">
        <f t="shared" si="54"/>
        <v>0</v>
      </c>
      <c r="W341">
        <f t="shared" si="55"/>
        <v>0</v>
      </c>
      <c r="X341">
        <f t="shared" si="56"/>
        <v>0</v>
      </c>
      <c r="Y341">
        <f t="shared" si="57"/>
        <v>1</v>
      </c>
      <c r="Z341">
        <f t="shared" si="58"/>
        <v>1</v>
      </c>
    </row>
    <row r="342" spans="1:26">
      <c r="A342" t="s">
        <v>948</v>
      </c>
      <c r="B342" t="s">
        <v>54</v>
      </c>
      <c r="C342" t="s">
        <v>959</v>
      </c>
      <c r="D342">
        <v>5</v>
      </c>
      <c r="E342" t="s">
        <v>159</v>
      </c>
      <c r="F342" t="s">
        <v>14</v>
      </c>
      <c r="G342">
        <v>2</v>
      </c>
      <c r="H342" t="s">
        <v>670</v>
      </c>
      <c r="I342" t="s">
        <v>74</v>
      </c>
      <c r="J342">
        <v>3</v>
      </c>
      <c r="K342" t="s">
        <v>960</v>
      </c>
      <c r="L342" t="s">
        <v>604</v>
      </c>
      <c r="M342">
        <v>1</v>
      </c>
      <c r="N342">
        <v>1</v>
      </c>
      <c r="O342">
        <v>0</v>
      </c>
      <c r="P342">
        <v>59.5</v>
      </c>
      <c r="Q342">
        <v>70.5</v>
      </c>
      <c r="R342">
        <f t="shared" si="50"/>
        <v>0</v>
      </c>
      <c r="S342">
        <f t="shared" si="51"/>
        <v>0</v>
      </c>
      <c r="T342">
        <f t="shared" si="52"/>
        <v>0</v>
      </c>
      <c r="U342">
        <f t="shared" si="53"/>
        <v>0</v>
      </c>
      <c r="V342">
        <f t="shared" si="54"/>
        <v>0</v>
      </c>
      <c r="W342">
        <f t="shared" si="55"/>
        <v>0</v>
      </c>
      <c r="X342">
        <f t="shared" si="56"/>
        <v>0</v>
      </c>
      <c r="Y342">
        <f t="shared" si="57"/>
        <v>0</v>
      </c>
      <c r="Z342">
        <f t="shared" si="58"/>
        <v>1</v>
      </c>
    </row>
    <row r="343" spans="1:26">
      <c r="A343" t="s">
        <v>961</v>
      </c>
      <c r="B343" t="s">
        <v>9</v>
      </c>
      <c r="C343" t="s">
        <v>962</v>
      </c>
      <c r="D343">
        <v>2</v>
      </c>
      <c r="E343" t="s">
        <v>279</v>
      </c>
      <c r="F343" t="s">
        <v>12</v>
      </c>
      <c r="G343">
        <v>1</v>
      </c>
      <c r="H343" t="s">
        <v>854</v>
      </c>
      <c r="I343" t="s">
        <v>36</v>
      </c>
      <c r="J343">
        <v>5</v>
      </c>
      <c r="K343" t="s">
        <v>963</v>
      </c>
      <c r="L343" t="s">
        <v>90</v>
      </c>
      <c r="M343">
        <v>2</v>
      </c>
      <c r="N343">
        <v>0</v>
      </c>
      <c r="O343">
        <v>0</v>
      </c>
      <c r="P343">
        <v>84.5</v>
      </c>
      <c r="Q343">
        <v>172</v>
      </c>
      <c r="R343">
        <f t="shared" si="50"/>
        <v>172</v>
      </c>
      <c r="S343">
        <f t="shared" si="51"/>
        <v>0</v>
      </c>
      <c r="T343">
        <f t="shared" si="52"/>
        <v>0</v>
      </c>
      <c r="U343">
        <f t="shared" si="53"/>
        <v>0</v>
      </c>
      <c r="V343">
        <f t="shared" si="54"/>
        <v>0</v>
      </c>
      <c r="W343">
        <f t="shared" si="55"/>
        <v>0</v>
      </c>
      <c r="X343">
        <f t="shared" si="56"/>
        <v>172</v>
      </c>
      <c r="Y343">
        <f t="shared" si="57"/>
        <v>1</v>
      </c>
      <c r="Z343">
        <f t="shared" si="58"/>
        <v>1</v>
      </c>
    </row>
    <row r="344" spans="1:26">
      <c r="A344" t="s">
        <v>961</v>
      </c>
      <c r="B344" t="s">
        <v>17</v>
      </c>
      <c r="C344" t="s">
        <v>964</v>
      </c>
      <c r="D344">
        <v>2</v>
      </c>
      <c r="E344" t="s">
        <v>456</v>
      </c>
      <c r="F344" t="s">
        <v>42</v>
      </c>
      <c r="G344">
        <v>6</v>
      </c>
      <c r="H344" t="s">
        <v>448</v>
      </c>
      <c r="I344" t="s">
        <v>604</v>
      </c>
      <c r="J344">
        <v>1</v>
      </c>
      <c r="K344" t="s">
        <v>366</v>
      </c>
      <c r="L344" t="s">
        <v>57</v>
      </c>
      <c r="M344">
        <v>1</v>
      </c>
      <c r="N344">
        <v>1</v>
      </c>
      <c r="O344">
        <v>0</v>
      </c>
      <c r="P344">
        <v>68</v>
      </c>
      <c r="Q344">
        <v>162</v>
      </c>
      <c r="R344">
        <f t="shared" si="50"/>
        <v>0</v>
      </c>
      <c r="S344">
        <f t="shared" si="51"/>
        <v>0</v>
      </c>
      <c r="T344">
        <f t="shared" si="52"/>
        <v>0</v>
      </c>
      <c r="U344">
        <f t="shared" si="53"/>
        <v>0</v>
      </c>
      <c r="V344">
        <f t="shared" si="54"/>
        <v>0</v>
      </c>
      <c r="W344">
        <f t="shared" si="55"/>
        <v>0</v>
      </c>
      <c r="X344">
        <f t="shared" si="56"/>
        <v>0</v>
      </c>
      <c r="Y344">
        <f t="shared" si="57"/>
        <v>0</v>
      </c>
      <c r="Z344">
        <f t="shared" si="58"/>
        <v>1</v>
      </c>
    </row>
    <row r="345" spans="1:26">
      <c r="A345" t="s">
        <v>961</v>
      </c>
      <c r="B345" t="s">
        <v>23</v>
      </c>
      <c r="C345" t="s">
        <v>965</v>
      </c>
      <c r="D345">
        <v>6</v>
      </c>
      <c r="E345" t="s">
        <v>746</v>
      </c>
      <c r="F345" t="s">
        <v>12</v>
      </c>
      <c r="G345">
        <v>7</v>
      </c>
      <c r="H345" t="s">
        <v>966</v>
      </c>
      <c r="I345" t="s">
        <v>74</v>
      </c>
      <c r="J345">
        <v>2</v>
      </c>
      <c r="K345" t="s">
        <v>431</v>
      </c>
      <c r="L345" t="s">
        <v>28</v>
      </c>
      <c r="M345">
        <v>0</v>
      </c>
      <c r="N345">
        <v>2</v>
      </c>
      <c r="O345">
        <v>0</v>
      </c>
      <c r="P345">
        <v>17</v>
      </c>
      <c r="Q345">
        <v>104</v>
      </c>
      <c r="R345">
        <f t="shared" si="50"/>
        <v>104</v>
      </c>
      <c r="S345">
        <f t="shared" si="51"/>
        <v>0</v>
      </c>
      <c r="T345">
        <f t="shared" si="52"/>
        <v>0</v>
      </c>
      <c r="U345">
        <f t="shared" si="53"/>
        <v>0</v>
      </c>
      <c r="V345">
        <f t="shared" si="54"/>
        <v>0</v>
      </c>
      <c r="W345">
        <f t="shared" si="55"/>
        <v>0</v>
      </c>
      <c r="X345">
        <f t="shared" si="56"/>
        <v>0</v>
      </c>
      <c r="Y345">
        <f t="shared" si="57"/>
        <v>0</v>
      </c>
      <c r="Z345">
        <f t="shared" si="58"/>
        <v>1</v>
      </c>
    </row>
    <row r="346" spans="1:26">
      <c r="A346" t="s">
        <v>961</v>
      </c>
      <c r="B346" t="s">
        <v>31</v>
      </c>
      <c r="C346" t="s">
        <v>967</v>
      </c>
      <c r="D346">
        <v>2</v>
      </c>
      <c r="E346" t="s">
        <v>668</v>
      </c>
      <c r="F346" t="s">
        <v>28</v>
      </c>
      <c r="G346">
        <v>12</v>
      </c>
      <c r="H346" t="s">
        <v>574</v>
      </c>
      <c r="I346" t="s">
        <v>22</v>
      </c>
      <c r="J346">
        <v>8</v>
      </c>
      <c r="K346" t="s">
        <v>968</v>
      </c>
      <c r="L346" t="s">
        <v>170</v>
      </c>
      <c r="M346">
        <v>1</v>
      </c>
      <c r="N346">
        <v>0</v>
      </c>
      <c r="O346">
        <v>1</v>
      </c>
      <c r="P346">
        <v>61</v>
      </c>
      <c r="Q346">
        <v>211</v>
      </c>
      <c r="R346">
        <f t="shared" si="50"/>
        <v>0</v>
      </c>
      <c r="S346">
        <f t="shared" si="51"/>
        <v>211</v>
      </c>
      <c r="T346">
        <f t="shared" si="52"/>
        <v>0</v>
      </c>
      <c r="U346">
        <f t="shared" si="53"/>
        <v>0</v>
      </c>
      <c r="V346">
        <f t="shared" si="54"/>
        <v>0</v>
      </c>
      <c r="W346">
        <f t="shared" si="55"/>
        <v>0</v>
      </c>
      <c r="X346">
        <f t="shared" si="56"/>
        <v>0</v>
      </c>
      <c r="Y346">
        <f t="shared" si="57"/>
        <v>0</v>
      </c>
      <c r="Z346">
        <f t="shared" si="58"/>
        <v>1</v>
      </c>
    </row>
    <row r="347" spans="1:26">
      <c r="A347" t="s">
        <v>961</v>
      </c>
      <c r="B347" t="s">
        <v>37</v>
      </c>
      <c r="C347" t="s">
        <v>969</v>
      </c>
      <c r="D347">
        <v>9</v>
      </c>
      <c r="E347" t="s">
        <v>970</v>
      </c>
      <c r="F347" t="s">
        <v>28</v>
      </c>
      <c r="G347">
        <v>2</v>
      </c>
      <c r="H347" t="s">
        <v>455</v>
      </c>
      <c r="I347" t="s">
        <v>604</v>
      </c>
      <c r="J347">
        <v>11</v>
      </c>
      <c r="K347" t="s">
        <v>830</v>
      </c>
      <c r="L347" t="s">
        <v>36</v>
      </c>
      <c r="M347">
        <v>1</v>
      </c>
      <c r="N347">
        <v>1</v>
      </c>
      <c r="O347">
        <v>0</v>
      </c>
      <c r="P347">
        <v>84.5</v>
      </c>
      <c r="Q347">
        <v>141.5</v>
      </c>
      <c r="R347">
        <f t="shared" si="50"/>
        <v>0</v>
      </c>
      <c r="S347">
        <f t="shared" si="51"/>
        <v>0</v>
      </c>
      <c r="T347">
        <f t="shared" si="52"/>
        <v>0</v>
      </c>
      <c r="U347">
        <f t="shared" si="53"/>
        <v>0</v>
      </c>
      <c r="V347">
        <f t="shared" si="54"/>
        <v>0</v>
      </c>
      <c r="W347">
        <f t="shared" si="55"/>
        <v>0</v>
      </c>
      <c r="X347">
        <f t="shared" si="56"/>
        <v>0</v>
      </c>
      <c r="Y347">
        <f t="shared" si="57"/>
        <v>0</v>
      </c>
      <c r="Z347">
        <f t="shared" si="58"/>
        <v>1</v>
      </c>
    </row>
    <row r="348" spans="1:26">
      <c r="A348" t="s">
        <v>961</v>
      </c>
      <c r="B348" t="s">
        <v>43</v>
      </c>
      <c r="C348" t="s">
        <v>971</v>
      </c>
      <c r="D348">
        <v>5</v>
      </c>
      <c r="E348" t="s">
        <v>503</v>
      </c>
      <c r="F348" t="s">
        <v>42</v>
      </c>
      <c r="G348">
        <v>6</v>
      </c>
      <c r="H348" t="s">
        <v>851</v>
      </c>
      <c r="I348" t="s">
        <v>12</v>
      </c>
      <c r="J348">
        <v>9</v>
      </c>
      <c r="K348" t="s">
        <v>972</v>
      </c>
      <c r="L348" t="s">
        <v>74</v>
      </c>
      <c r="M348">
        <v>0</v>
      </c>
      <c r="N348">
        <v>2</v>
      </c>
      <c r="O348">
        <v>0</v>
      </c>
      <c r="P348">
        <v>31.5</v>
      </c>
      <c r="Q348">
        <v>38</v>
      </c>
      <c r="R348">
        <f t="shared" si="50"/>
        <v>38</v>
      </c>
      <c r="S348">
        <f t="shared" si="51"/>
        <v>0</v>
      </c>
      <c r="T348">
        <f t="shared" si="52"/>
        <v>0</v>
      </c>
      <c r="U348">
        <f t="shared" si="53"/>
        <v>0</v>
      </c>
      <c r="V348">
        <f t="shared" si="54"/>
        <v>0</v>
      </c>
      <c r="W348">
        <f t="shared" si="55"/>
        <v>0</v>
      </c>
      <c r="X348">
        <f t="shared" si="56"/>
        <v>0</v>
      </c>
      <c r="Y348">
        <f t="shared" si="57"/>
        <v>0</v>
      </c>
      <c r="Z348">
        <f t="shared" si="58"/>
        <v>1</v>
      </c>
    </row>
    <row r="349" spans="1:26">
      <c r="A349" t="s">
        <v>961</v>
      </c>
      <c r="B349" t="s">
        <v>48</v>
      </c>
      <c r="C349" t="s">
        <v>973</v>
      </c>
      <c r="D349">
        <v>9</v>
      </c>
      <c r="E349" t="s">
        <v>974</v>
      </c>
      <c r="F349" t="s">
        <v>12</v>
      </c>
      <c r="G349">
        <v>4</v>
      </c>
      <c r="H349" t="s">
        <v>251</v>
      </c>
      <c r="I349" t="s">
        <v>74</v>
      </c>
      <c r="J349">
        <v>3</v>
      </c>
      <c r="K349" t="s">
        <v>41</v>
      </c>
      <c r="L349" t="s">
        <v>42</v>
      </c>
      <c r="M349">
        <v>1</v>
      </c>
      <c r="N349">
        <v>1</v>
      </c>
      <c r="O349">
        <v>0</v>
      </c>
      <c r="P349">
        <v>42</v>
      </c>
      <c r="Q349">
        <v>316.5</v>
      </c>
      <c r="R349">
        <f t="shared" si="50"/>
        <v>316.5</v>
      </c>
      <c r="S349">
        <f t="shared" si="51"/>
        <v>0</v>
      </c>
      <c r="T349">
        <f t="shared" si="52"/>
        <v>0</v>
      </c>
      <c r="U349">
        <f t="shared" si="53"/>
        <v>0</v>
      </c>
      <c r="V349">
        <f t="shared" si="54"/>
        <v>0</v>
      </c>
      <c r="W349">
        <f t="shared" si="55"/>
        <v>0</v>
      </c>
      <c r="X349">
        <f t="shared" si="56"/>
        <v>0</v>
      </c>
      <c r="Y349">
        <f t="shared" si="57"/>
        <v>0</v>
      </c>
      <c r="Z349">
        <f t="shared" si="58"/>
        <v>1</v>
      </c>
    </row>
    <row r="350" spans="1:26">
      <c r="A350" t="s">
        <v>961</v>
      </c>
      <c r="B350" t="s">
        <v>54</v>
      </c>
      <c r="C350" t="s">
        <v>975</v>
      </c>
      <c r="D350">
        <v>1</v>
      </c>
      <c r="E350" t="s">
        <v>976</v>
      </c>
      <c r="F350" t="s">
        <v>167</v>
      </c>
      <c r="G350">
        <v>5</v>
      </c>
      <c r="H350" t="s">
        <v>552</v>
      </c>
      <c r="I350" t="s">
        <v>26</v>
      </c>
      <c r="J350">
        <v>10</v>
      </c>
      <c r="K350" t="s">
        <v>817</v>
      </c>
      <c r="L350" t="s">
        <v>12</v>
      </c>
      <c r="M350">
        <v>1</v>
      </c>
      <c r="N350">
        <v>1</v>
      </c>
      <c r="O350">
        <v>0</v>
      </c>
      <c r="P350">
        <v>1115.5</v>
      </c>
      <c r="Q350">
        <v>5895</v>
      </c>
      <c r="R350">
        <f t="shared" si="50"/>
        <v>0</v>
      </c>
      <c r="S350">
        <f t="shared" si="51"/>
        <v>0</v>
      </c>
      <c r="T350">
        <f t="shared" si="52"/>
        <v>0</v>
      </c>
      <c r="U350">
        <f t="shared" si="53"/>
        <v>0</v>
      </c>
      <c r="V350">
        <f t="shared" si="54"/>
        <v>0</v>
      </c>
      <c r="W350">
        <f t="shared" si="55"/>
        <v>0</v>
      </c>
      <c r="X350">
        <f t="shared" si="56"/>
        <v>0</v>
      </c>
      <c r="Y350">
        <f t="shared" si="57"/>
        <v>0</v>
      </c>
      <c r="Z350">
        <f t="shared" si="58"/>
        <v>1</v>
      </c>
    </row>
    <row r="351" spans="1:26">
      <c r="A351" t="s">
        <v>961</v>
      </c>
      <c r="B351" t="s">
        <v>60</v>
      </c>
      <c r="C351" t="s">
        <v>977</v>
      </c>
      <c r="D351">
        <v>4</v>
      </c>
      <c r="E351" t="s">
        <v>797</v>
      </c>
      <c r="F351" t="s">
        <v>604</v>
      </c>
      <c r="G351">
        <v>2</v>
      </c>
      <c r="H351" t="s">
        <v>738</v>
      </c>
      <c r="I351" t="s">
        <v>74</v>
      </c>
      <c r="J351">
        <v>13</v>
      </c>
      <c r="K351" t="s">
        <v>978</v>
      </c>
      <c r="L351" t="s">
        <v>63</v>
      </c>
      <c r="M351">
        <v>2</v>
      </c>
      <c r="N351">
        <v>0</v>
      </c>
      <c r="O351">
        <v>0</v>
      </c>
      <c r="P351">
        <v>18.5</v>
      </c>
      <c r="Q351">
        <v>71.5</v>
      </c>
      <c r="R351">
        <f t="shared" si="50"/>
        <v>0</v>
      </c>
      <c r="S351">
        <f t="shared" si="51"/>
        <v>0</v>
      </c>
      <c r="T351">
        <f t="shared" si="52"/>
        <v>0</v>
      </c>
      <c r="U351">
        <f t="shared" si="53"/>
        <v>0</v>
      </c>
      <c r="V351">
        <f t="shared" si="54"/>
        <v>0</v>
      </c>
      <c r="W351">
        <f t="shared" si="55"/>
        <v>0</v>
      </c>
      <c r="X351">
        <f t="shared" si="56"/>
        <v>0</v>
      </c>
      <c r="Y351">
        <f t="shared" si="57"/>
        <v>0</v>
      </c>
      <c r="Z351">
        <f t="shared" si="58"/>
        <v>1</v>
      </c>
    </row>
    <row r="352" spans="1:26">
      <c r="A352" t="s">
        <v>961</v>
      </c>
      <c r="B352" t="s">
        <v>66</v>
      </c>
      <c r="C352" t="s">
        <v>979</v>
      </c>
      <c r="D352">
        <v>4</v>
      </c>
      <c r="E352" t="s">
        <v>320</v>
      </c>
      <c r="F352" t="s">
        <v>12</v>
      </c>
      <c r="G352">
        <v>11</v>
      </c>
      <c r="H352" t="s">
        <v>458</v>
      </c>
      <c r="I352" t="s">
        <v>57</v>
      </c>
      <c r="J352">
        <v>7</v>
      </c>
      <c r="K352" t="s">
        <v>980</v>
      </c>
      <c r="L352" t="s">
        <v>22</v>
      </c>
      <c r="M352">
        <v>1</v>
      </c>
      <c r="N352">
        <v>0</v>
      </c>
      <c r="O352">
        <v>1</v>
      </c>
      <c r="P352">
        <v>15</v>
      </c>
      <c r="Q352">
        <v>36.5</v>
      </c>
      <c r="R352">
        <f t="shared" si="50"/>
        <v>36.5</v>
      </c>
      <c r="S352">
        <f t="shared" si="51"/>
        <v>0</v>
      </c>
      <c r="T352">
        <f t="shared" si="52"/>
        <v>36.5</v>
      </c>
      <c r="U352">
        <f t="shared" si="53"/>
        <v>0</v>
      </c>
      <c r="V352">
        <f t="shared" si="54"/>
        <v>0</v>
      </c>
      <c r="W352">
        <f t="shared" si="55"/>
        <v>0</v>
      </c>
      <c r="X352">
        <f t="shared" si="56"/>
        <v>0</v>
      </c>
      <c r="Y352">
        <f t="shared" si="57"/>
        <v>1</v>
      </c>
      <c r="Z352">
        <f t="shared" si="58"/>
        <v>1</v>
      </c>
    </row>
    <row r="353" spans="1:26">
      <c r="A353" t="s">
        <v>981</v>
      </c>
      <c r="B353" t="s">
        <v>9</v>
      </c>
      <c r="C353" t="s">
        <v>982</v>
      </c>
      <c r="D353">
        <v>3</v>
      </c>
      <c r="E353" t="s">
        <v>499</v>
      </c>
      <c r="F353" t="s">
        <v>12</v>
      </c>
      <c r="G353">
        <v>11</v>
      </c>
      <c r="H353" t="s">
        <v>255</v>
      </c>
      <c r="I353" t="s">
        <v>90</v>
      </c>
      <c r="J353">
        <v>12</v>
      </c>
      <c r="K353" t="s">
        <v>983</v>
      </c>
      <c r="L353" t="s">
        <v>63</v>
      </c>
      <c r="M353">
        <v>1</v>
      </c>
      <c r="N353">
        <v>0</v>
      </c>
      <c r="O353">
        <v>1</v>
      </c>
      <c r="P353">
        <v>16.5</v>
      </c>
      <c r="Q353">
        <v>50</v>
      </c>
      <c r="R353">
        <f t="shared" si="50"/>
        <v>50</v>
      </c>
      <c r="S353">
        <f t="shared" si="51"/>
        <v>0</v>
      </c>
      <c r="T353">
        <f t="shared" si="52"/>
        <v>0</v>
      </c>
      <c r="U353">
        <f t="shared" si="53"/>
        <v>0</v>
      </c>
      <c r="V353">
        <f t="shared" si="54"/>
        <v>0</v>
      </c>
      <c r="W353">
        <f t="shared" si="55"/>
        <v>0</v>
      </c>
      <c r="X353">
        <f t="shared" si="56"/>
        <v>0</v>
      </c>
      <c r="Y353">
        <f t="shared" si="57"/>
        <v>0</v>
      </c>
      <c r="Z353">
        <f t="shared" si="58"/>
        <v>1</v>
      </c>
    </row>
    <row r="354" spans="1:26">
      <c r="A354" t="s">
        <v>981</v>
      </c>
      <c r="B354" t="s">
        <v>17</v>
      </c>
      <c r="C354" t="s">
        <v>984</v>
      </c>
      <c r="D354">
        <v>10</v>
      </c>
      <c r="E354" t="s">
        <v>841</v>
      </c>
      <c r="F354" t="s">
        <v>74</v>
      </c>
      <c r="G354">
        <v>14</v>
      </c>
      <c r="H354" t="s">
        <v>985</v>
      </c>
      <c r="I354" t="s">
        <v>63</v>
      </c>
      <c r="J354">
        <v>8</v>
      </c>
      <c r="K354" t="s">
        <v>986</v>
      </c>
      <c r="L354" t="s">
        <v>42</v>
      </c>
      <c r="M354">
        <v>0</v>
      </c>
      <c r="N354">
        <v>0</v>
      </c>
      <c r="O354">
        <v>2</v>
      </c>
      <c r="P354">
        <v>53</v>
      </c>
      <c r="Q354">
        <v>1352.5</v>
      </c>
      <c r="R354">
        <f t="shared" si="50"/>
        <v>0</v>
      </c>
      <c r="S354">
        <f t="shared" si="51"/>
        <v>0</v>
      </c>
      <c r="T354">
        <f t="shared" si="52"/>
        <v>0</v>
      </c>
      <c r="U354">
        <f t="shared" si="53"/>
        <v>0</v>
      </c>
      <c r="V354">
        <f t="shared" si="54"/>
        <v>0</v>
      </c>
      <c r="W354">
        <f t="shared" si="55"/>
        <v>0</v>
      </c>
      <c r="X354">
        <f t="shared" si="56"/>
        <v>0</v>
      </c>
      <c r="Y354">
        <f t="shared" si="57"/>
        <v>0</v>
      </c>
      <c r="Z354">
        <f t="shared" si="58"/>
        <v>1</v>
      </c>
    </row>
    <row r="355" spans="1:26">
      <c r="A355" t="s">
        <v>981</v>
      </c>
      <c r="B355" t="s">
        <v>23</v>
      </c>
      <c r="C355" t="s">
        <v>987</v>
      </c>
      <c r="D355">
        <v>12</v>
      </c>
      <c r="E355" t="s">
        <v>840</v>
      </c>
      <c r="F355" t="s">
        <v>77</v>
      </c>
      <c r="G355">
        <v>10</v>
      </c>
      <c r="H355" t="s">
        <v>988</v>
      </c>
      <c r="I355" t="s">
        <v>604</v>
      </c>
      <c r="J355">
        <v>1</v>
      </c>
      <c r="K355" t="s">
        <v>989</v>
      </c>
      <c r="L355" t="s">
        <v>42</v>
      </c>
      <c r="M355">
        <v>0</v>
      </c>
      <c r="N355">
        <v>0</v>
      </c>
      <c r="O355">
        <v>2</v>
      </c>
      <c r="P355">
        <v>57.5</v>
      </c>
      <c r="Q355">
        <v>188</v>
      </c>
      <c r="R355">
        <f t="shared" si="50"/>
        <v>0</v>
      </c>
      <c r="S355">
        <f t="shared" si="51"/>
        <v>0</v>
      </c>
      <c r="T355">
        <f t="shared" si="52"/>
        <v>0</v>
      </c>
      <c r="U355">
        <f t="shared" si="53"/>
        <v>0</v>
      </c>
      <c r="V355">
        <f t="shared" si="54"/>
        <v>188</v>
      </c>
      <c r="W355">
        <f t="shared" si="55"/>
        <v>0</v>
      </c>
      <c r="X355">
        <f t="shared" si="56"/>
        <v>0</v>
      </c>
      <c r="Y355">
        <f t="shared" si="57"/>
        <v>1</v>
      </c>
      <c r="Z355">
        <f t="shared" si="58"/>
        <v>1</v>
      </c>
    </row>
    <row r="356" spans="1:26">
      <c r="A356" t="s">
        <v>981</v>
      </c>
      <c r="B356" t="s">
        <v>31</v>
      </c>
      <c r="C356" t="s">
        <v>982</v>
      </c>
      <c r="D356">
        <v>8</v>
      </c>
      <c r="E356" t="s">
        <v>322</v>
      </c>
      <c r="F356" t="s">
        <v>22</v>
      </c>
      <c r="G356">
        <v>11</v>
      </c>
      <c r="H356" t="s">
        <v>929</v>
      </c>
      <c r="I356" t="s">
        <v>90</v>
      </c>
      <c r="J356">
        <v>10</v>
      </c>
      <c r="K356" t="s">
        <v>493</v>
      </c>
      <c r="L356" t="s">
        <v>28</v>
      </c>
      <c r="M356">
        <v>0</v>
      </c>
      <c r="N356">
        <v>1</v>
      </c>
      <c r="O356">
        <v>1</v>
      </c>
      <c r="P356">
        <v>55</v>
      </c>
      <c r="Q356">
        <v>565.5</v>
      </c>
      <c r="R356">
        <f t="shared" si="50"/>
        <v>0</v>
      </c>
      <c r="S356">
        <f t="shared" si="51"/>
        <v>565.5</v>
      </c>
      <c r="T356">
        <f t="shared" si="52"/>
        <v>0</v>
      </c>
      <c r="U356">
        <f t="shared" si="53"/>
        <v>0</v>
      </c>
      <c r="V356">
        <f t="shared" si="54"/>
        <v>0</v>
      </c>
      <c r="W356">
        <f t="shared" si="55"/>
        <v>0</v>
      </c>
      <c r="X356">
        <f t="shared" si="56"/>
        <v>0</v>
      </c>
      <c r="Y356">
        <f t="shared" si="57"/>
        <v>0</v>
      </c>
      <c r="Z356">
        <f t="shared" si="58"/>
        <v>1</v>
      </c>
    </row>
    <row r="357" spans="1:26">
      <c r="A357" t="s">
        <v>981</v>
      </c>
      <c r="B357" t="s">
        <v>37</v>
      </c>
      <c r="C357" t="s">
        <v>990</v>
      </c>
      <c r="D357">
        <v>3</v>
      </c>
      <c r="E357" t="s">
        <v>991</v>
      </c>
      <c r="F357" t="s">
        <v>28</v>
      </c>
      <c r="G357">
        <v>2</v>
      </c>
      <c r="H357" t="s">
        <v>356</v>
      </c>
      <c r="I357" t="s">
        <v>604</v>
      </c>
      <c r="J357">
        <v>8</v>
      </c>
      <c r="K357" t="s">
        <v>548</v>
      </c>
      <c r="L357" t="s">
        <v>57</v>
      </c>
      <c r="M357">
        <v>2</v>
      </c>
      <c r="N357">
        <v>0</v>
      </c>
      <c r="O357">
        <v>0</v>
      </c>
      <c r="P357">
        <v>54.5</v>
      </c>
      <c r="Q357">
        <v>286</v>
      </c>
      <c r="R357">
        <f t="shared" si="50"/>
        <v>0</v>
      </c>
      <c r="S357">
        <f t="shared" si="51"/>
        <v>0</v>
      </c>
      <c r="T357">
        <f t="shared" si="52"/>
        <v>0</v>
      </c>
      <c r="U357">
        <f t="shared" si="53"/>
        <v>0</v>
      </c>
      <c r="V357">
        <f t="shared" si="54"/>
        <v>0</v>
      </c>
      <c r="W357">
        <f t="shared" si="55"/>
        <v>0</v>
      </c>
      <c r="X357">
        <f t="shared" si="56"/>
        <v>0</v>
      </c>
      <c r="Y357">
        <f t="shared" si="57"/>
        <v>0</v>
      </c>
      <c r="Z357">
        <f t="shared" si="58"/>
        <v>1</v>
      </c>
    </row>
    <row r="358" spans="1:26">
      <c r="A358" t="s">
        <v>981</v>
      </c>
      <c r="B358" t="s">
        <v>43</v>
      </c>
      <c r="C358" t="s">
        <v>992</v>
      </c>
      <c r="D358">
        <v>1</v>
      </c>
      <c r="E358" t="s">
        <v>779</v>
      </c>
      <c r="F358" t="s">
        <v>604</v>
      </c>
      <c r="G358">
        <v>2</v>
      </c>
      <c r="H358" t="s">
        <v>472</v>
      </c>
      <c r="I358" t="s">
        <v>74</v>
      </c>
      <c r="J358">
        <v>9</v>
      </c>
      <c r="K358" t="s">
        <v>993</v>
      </c>
      <c r="L358" t="s">
        <v>30</v>
      </c>
      <c r="M358">
        <v>2</v>
      </c>
      <c r="N358">
        <v>0</v>
      </c>
      <c r="O358">
        <v>0</v>
      </c>
      <c r="P358">
        <v>31.5</v>
      </c>
      <c r="Q358">
        <v>144.5</v>
      </c>
      <c r="R358">
        <f t="shared" si="50"/>
        <v>0</v>
      </c>
      <c r="S358">
        <f t="shared" si="51"/>
        <v>0</v>
      </c>
      <c r="T358">
        <f t="shared" si="52"/>
        <v>0</v>
      </c>
      <c r="U358">
        <f t="shared" si="53"/>
        <v>0</v>
      </c>
      <c r="V358">
        <f t="shared" si="54"/>
        <v>0</v>
      </c>
      <c r="W358">
        <f t="shared" si="55"/>
        <v>0</v>
      </c>
      <c r="X358">
        <f t="shared" si="56"/>
        <v>0</v>
      </c>
      <c r="Y358">
        <f t="shared" si="57"/>
        <v>0</v>
      </c>
      <c r="Z358">
        <f t="shared" si="58"/>
        <v>1</v>
      </c>
    </row>
    <row r="359" spans="1:26">
      <c r="A359" t="s">
        <v>981</v>
      </c>
      <c r="B359" t="s">
        <v>48</v>
      </c>
      <c r="C359" t="s">
        <v>987</v>
      </c>
      <c r="D359">
        <v>6</v>
      </c>
      <c r="E359" t="s">
        <v>59</v>
      </c>
      <c r="F359" t="s">
        <v>28</v>
      </c>
      <c r="G359">
        <v>5</v>
      </c>
      <c r="H359" t="s">
        <v>307</v>
      </c>
      <c r="I359" t="s">
        <v>57</v>
      </c>
      <c r="J359">
        <v>1</v>
      </c>
      <c r="K359" t="s">
        <v>994</v>
      </c>
      <c r="L359" t="s">
        <v>604</v>
      </c>
      <c r="M359">
        <v>0</v>
      </c>
      <c r="N359">
        <v>2</v>
      </c>
      <c r="O359">
        <v>0</v>
      </c>
      <c r="P359">
        <v>122.5</v>
      </c>
      <c r="Q359">
        <v>225.5</v>
      </c>
      <c r="R359">
        <f t="shared" si="50"/>
        <v>0</v>
      </c>
      <c r="S359">
        <f t="shared" si="51"/>
        <v>0</v>
      </c>
      <c r="T359">
        <f t="shared" si="52"/>
        <v>225.5</v>
      </c>
      <c r="U359">
        <f t="shared" si="53"/>
        <v>0</v>
      </c>
      <c r="V359">
        <f t="shared" si="54"/>
        <v>0</v>
      </c>
      <c r="W359">
        <f t="shared" si="55"/>
        <v>0</v>
      </c>
      <c r="X359">
        <f t="shared" si="56"/>
        <v>0</v>
      </c>
      <c r="Y359">
        <f t="shared" si="57"/>
        <v>1</v>
      </c>
      <c r="Z359">
        <f t="shared" si="58"/>
        <v>1</v>
      </c>
    </row>
    <row r="360" spans="1:26">
      <c r="A360" t="s">
        <v>981</v>
      </c>
      <c r="B360" t="s">
        <v>54</v>
      </c>
      <c r="C360" t="s">
        <v>995</v>
      </c>
      <c r="D360">
        <v>10</v>
      </c>
      <c r="E360" t="s">
        <v>146</v>
      </c>
      <c r="F360" t="s">
        <v>22</v>
      </c>
      <c r="G360">
        <v>4</v>
      </c>
      <c r="H360" t="s">
        <v>338</v>
      </c>
      <c r="I360" t="s">
        <v>74</v>
      </c>
      <c r="J360">
        <v>7</v>
      </c>
      <c r="K360" t="s">
        <v>440</v>
      </c>
      <c r="L360" t="s">
        <v>26</v>
      </c>
      <c r="M360">
        <v>1</v>
      </c>
      <c r="N360">
        <v>0</v>
      </c>
      <c r="O360">
        <v>1</v>
      </c>
      <c r="P360">
        <v>52</v>
      </c>
      <c r="Q360">
        <v>197.5</v>
      </c>
      <c r="R360">
        <f t="shared" ref="R360:R423" si="59">IF(OR(F360="潘頓",I360="潘頓"),Q360, 0)</f>
        <v>0</v>
      </c>
      <c r="S360">
        <f t="shared" ref="S360:S423" si="60">IF(OR(F360="蘇兆輝",I360="蘇兆輝"),Q360, 0)</f>
        <v>197.5</v>
      </c>
      <c r="T360">
        <f t="shared" ref="T360:T423" si="61">IF(OR(F360="何澤堯",I360="何澤堯"),Q360, 0)</f>
        <v>0</v>
      </c>
      <c r="U360">
        <f t="shared" ref="U360:U423" si="62">IF(OR(F360="鍾易禮",I360="鍾易禮"),Q360, 0)</f>
        <v>0</v>
      </c>
      <c r="V360">
        <f t="shared" si="54"/>
        <v>0</v>
      </c>
      <c r="W360">
        <f t="shared" si="55"/>
        <v>0</v>
      </c>
      <c r="X360">
        <f t="shared" si="56"/>
        <v>0</v>
      </c>
      <c r="Y360">
        <f t="shared" si="57"/>
        <v>0</v>
      </c>
      <c r="Z360">
        <f t="shared" si="58"/>
        <v>1</v>
      </c>
    </row>
    <row r="361" spans="1:26">
      <c r="A361" t="s">
        <v>981</v>
      </c>
      <c r="B361" t="s">
        <v>60</v>
      </c>
      <c r="C361" t="s">
        <v>996</v>
      </c>
      <c r="D361">
        <v>6</v>
      </c>
      <c r="E361" t="s">
        <v>25</v>
      </c>
      <c r="F361" t="s">
        <v>604</v>
      </c>
      <c r="G361">
        <v>12</v>
      </c>
      <c r="H361" t="s">
        <v>997</v>
      </c>
      <c r="I361" t="s">
        <v>57</v>
      </c>
      <c r="J361">
        <v>9</v>
      </c>
      <c r="K361" t="s">
        <v>727</v>
      </c>
      <c r="L361" t="s">
        <v>28</v>
      </c>
      <c r="M361">
        <v>0</v>
      </c>
      <c r="N361">
        <v>1</v>
      </c>
      <c r="O361">
        <v>1</v>
      </c>
      <c r="P361">
        <v>21</v>
      </c>
      <c r="Q361">
        <v>96</v>
      </c>
      <c r="R361">
        <f t="shared" si="59"/>
        <v>0</v>
      </c>
      <c r="S361">
        <f t="shared" si="60"/>
        <v>0</v>
      </c>
      <c r="T361">
        <f t="shared" si="61"/>
        <v>96</v>
      </c>
      <c r="U361">
        <f t="shared" si="62"/>
        <v>0</v>
      </c>
      <c r="V361">
        <f t="shared" si="54"/>
        <v>0</v>
      </c>
      <c r="W361">
        <f t="shared" si="55"/>
        <v>0</v>
      </c>
      <c r="X361">
        <f t="shared" si="56"/>
        <v>0</v>
      </c>
      <c r="Y361">
        <f t="shared" si="57"/>
        <v>1</v>
      </c>
      <c r="Z361">
        <f t="shared" si="58"/>
        <v>1</v>
      </c>
    </row>
    <row r="362" spans="1:26">
      <c r="A362" t="s">
        <v>981</v>
      </c>
      <c r="B362" t="s">
        <v>66</v>
      </c>
      <c r="C362" t="s">
        <v>998</v>
      </c>
      <c r="D362">
        <v>3</v>
      </c>
      <c r="E362" t="s">
        <v>999</v>
      </c>
      <c r="F362" t="s">
        <v>77</v>
      </c>
      <c r="G362">
        <v>2</v>
      </c>
      <c r="H362" t="s">
        <v>719</v>
      </c>
      <c r="I362" t="s">
        <v>90</v>
      </c>
      <c r="J362">
        <v>7</v>
      </c>
      <c r="K362" t="s">
        <v>1000</v>
      </c>
      <c r="L362" t="s">
        <v>74</v>
      </c>
      <c r="M362">
        <v>2</v>
      </c>
      <c r="N362">
        <v>0</v>
      </c>
      <c r="O362">
        <v>0</v>
      </c>
      <c r="P362">
        <v>270</v>
      </c>
      <c r="Q362">
        <v>375</v>
      </c>
      <c r="R362">
        <f t="shared" si="59"/>
        <v>0</v>
      </c>
      <c r="S362">
        <f t="shared" si="60"/>
        <v>0</v>
      </c>
      <c r="T362">
        <f t="shared" si="61"/>
        <v>0</v>
      </c>
      <c r="U362">
        <f t="shared" si="62"/>
        <v>0</v>
      </c>
      <c r="V362">
        <f t="shared" si="54"/>
        <v>375</v>
      </c>
      <c r="W362">
        <f t="shared" si="55"/>
        <v>0</v>
      </c>
      <c r="X362">
        <f t="shared" si="56"/>
        <v>0</v>
      </c>
      <c r="Y362">
        <f t="shared" si="57"/>
        <v>1</v>
      </c>
      <c r="Z362">
        <f t="shared" si="58"/>
        <v>1</v>
      </c>
    </row>
    <row r="363" spans="1:26">
      <c r="A363" t="s">
        <v>981</v>
      </c>
      <c r="B363" t="s">
        <v>860</v>
      </c>
      <c r="C363" t="s">
        <v>1001</v>
      </c>
      <c r="D363">
        <v>6</v>
      </c>
      <c r="E363" t="s">
        <v>422</v>
      </c>
      <c r="F363" t="s">
        <v>57</v>
      </c>
      <c r="G363">
        <v>4</v>
      </c>
      <c r="H363" t="s">
        <v>782</v>
      </c>
      <c r="I363" t="s">
        <v>604</v>
      </c>
      <c r="J363">
        <v>1</v>
      </c>
      <c r="K363" t="s">
        <v>907</v>
      </c>
      <c r="L363" t="s">
        <v>12</v>
      </c>
      <c r="M363">
        <v>1</v>
      </c>
      <c r="N363">
        <v>1</v>
      </c>
      <c r="O363">
        <v>0</v>
      </c>
      <c r="P363">
        <v>27</v>
      </c>
      <c r="Q363">
        <v>262.5</v>
      </c>
      <c r="R363">
        <f t="shared" si="59"/>
        <v>0</v>
      </c>
      <c r="S363">
        <f t="shared" si="60"/>
        <v>0</v>
      </c>
      <c r="T363">
        <f t="shared" si="61"/>
        <v>262.5</v>
      </c>
      <c r="U363">
        <f t="shared" si="62"/>
        <v>0</v>
      </c>
      <c r="V363">
        <f t="shared" si="54"/>
        <v>0</v>
      </c>
      <c r="W363">
        <f t="shared" si="55"/>
        <v>0</v>
      </c>
      <c r="X363">
        <f t="shared" si="56"/>
        <v>0</v>
      </c>
      <c r="Y363">
        <f t="shared" si="57"/>
        <v>1</v>
      </c>
      <c r="Z363">
        <f t="shared" si="58"/>
        <v>1</v>
      </c>
    </row>
    <row r="364" spans="1:26">
      <c r="A364" t="s">
        <v>1002</v>
      </c>
      <c r="B364" t="s">
        <v>9</v>
      </c>
      <c r="C364" t="s">
        <v>1003</v>
      </c>
      <c r="D364">
        <v>9</v>
      </c>
      <c r="E364" t="s">
        <v>190</v>
      </c>
      <c r="F364" t="s">
        <v>28</v>
      </c>
      <c r="G364">
        <v>11</v>
      </c>
      <c r="H364" t="s">
        <v>1004</v>
      </c>
      <c r="I364" t="s">
        <v>26</v>
      </c>
      <c r="J364">
        <v>6</v>
      </c>
      <c r="K364" t="s">
        <v>1005</v>
      </c>
      <c r="L364" t="s">
        <v>74</v>
      </c>
      <c r="M364">
        <v>0</v>
      </c>
      <c r="N364">
        <v>1</v>
      </c>
      <c r="O364">
        <v>1</v>
      </c>
      <c r="P364">
        <v>117.5</v>
      </c>
      <c r="Q364">
        <v>1010</v>
      </c>
      <c r="R364">
        <f t="shared" si="59"/>
        <v>0</v>
      </c>
      <c r="S364">
        <f t="shared" si="60"/>
        <v>0</v>
      </c>
      <c r="T364">
        <f t="shared" si="61"/>
        <v>0</v>
      </c>
      <c r="U364">
        <f t="shared" si="62"/>
        <v>0</v>
      </c>
      <c r="V364">
        <f t="shared" si="54"/>
        <v>0</v>
      </c>
      <c r="W364">
        <f t="shared" si="55"/>
        <v>0</v>
      </c>
      <c r="X364">
        <f t="shared" si="56"/>
        <v>0</v>
      </c>
      <c r="Y364">
        <f t="shared" si="57"/>
        <v>0</v>
      </c>
      <c r="Z364">
        <f t="shared" si="58"/>
        <v>1</v>
      </c>
    </row>
    <row r="365" spans="1:26">
      <c r="A365" t="s">
        <v>1002</v>
      </c>
      <c r="B365" t="s">
        <v>17</v>
      </c>
      <c r="C365" t="s">
        <v>1006</v>
      </c>
      <c r="D365">
        <v>2</v>
      </c>
      <c r="E365" t="s">
        <v>688</v>
      </c>
      <c r="F365" t="s">
        <v>16</v>
      </c>
      <c r="G365">
        <v>8</v>
      </c>
      <c r="H365" t="s">
        <v>1007</v>
      </c>
      <c r="I365" t="s">
        <v>74</v>
      </c>
      <c r="J365">
        <v>5</v>
      </c>
      <c r="K365" t="s">
        <v>1008</v>
      </c>
      <c r="L365" t="s">
        <v>143</v>
      </c>
      <c r="M365">
        <v>1</v>
      </c>
      <c r="N365">
        <v>1</v>
      </c>
      <c r="O365">
        <v>0</v>
      </c>
      <c r="P365">
        <v>61.5</v>
      </c>
      <c r="Q365">
        <v>462</v>
      </c>
      <c r="R365">
        <f t="shared" si="59"/>
        <v>0</v>
      </c>
      <c r="S365">
        <f t="shared" si="60"/>
        <v>0</v>
      </c>
      <c r="T365">
        <f t="shared" si="61"/>
        <v>0</v>
      </c>
      <c r="U365">
        <f t="shared" si="62"/>
        <v>462</v>
      </c>
      <c r="V365">
        <f t="shared" si="54"/>
        <v>0</v>
      </c>
      <c r="W365">
        <f t="shared" si="55"/>
        <v>0</v>
      </c>
      <c r="X365">
        <f t="shared" si="56"/>
        <v>0</v>
      </c>
      <c r="Y365">
        <f t="shared" si="57"/>
        <v>1</v>
      </c>
      <c r="Z365">
        <f t="shared" si="58"/>
        <v>1</v>
      </c>
    </row>
    <row r="366" spans="1:26">
      <c r="A366" t="s">
        <v>1002</v>
      </c>
      <c r="B366" t="s">
        <v>23</v>
      </c>
      <c r="C366" t="s">
        <v>1009</v>
      </c>
      <c r="D366">
        <v>9</v>
      </c>
      <c r="E366" t="s">
        <v>1010</v>
      </c>
      <c r="F366" t="s">
        <v>63</v>
      </c>
      <c r="G366">
        <v>2</v>
      </c>
      <c r="H366" t="s">
        <v>1011</v>
      </c>
      <c r="I366" t="s">
        <v>90</v>
      </c>
      <c r="J366">
        <v>6</v>
      </c>
      <c r="K366" t="s">
        <v>536</v>
      </c>
      <c r="L366" t="s">
        <v>12</v>
      </c>
      <c r="M366">
        <v>1</v>
      </c>
      <c r="N366">
        <v>1</v>
      </c>
      <c r="O366">
        <v>0</v>
      </c>
      <c r="P366">
        <v>387.5</v>
      </c>
      <c r="Q366">
        <v>1646.5</v>
      </c>
      <c r="R366">
        <f t="shared" si="59"/>
        <v>0</v>
      </c>
      <c r="S366">
        <f t="shared" si="60"/>
        <v>0</v>
      </c>
      <c r="T366">
        <f t="shared" si="61"/>
        <v>0</v>
      </c>
      <c r="U366">
        <f t="shared" si="62"/>
        <v>0</v>
      </c>
      <c r="V366">
        <f t="shared" si="54"/>
        <v>0</v>
      </c>
      <c r="W366">
        <f t="shared" si="55"/>
        <v>0</v>
      </c>
      <c r="X366">
        <f t="shared" si="56"/>
        <v>0</v>
      </c>
      <c r="Y366">
        <f t="shared" si="57"/>
        <v>0</v>
      </c>
      <c r="Z366">
        <f t="shared" si="58"/>
        <v>1</v>
      </c>
    </row>
    <row r="367" spans="1:26">
      <c r="A367" t="s">
        <v>1002</v>
      </c>
      <c r="B367" t="s">
        <v>31</v>
      </c>
      <c r="C367" t="s">
        <v>1012</v>
      </c>
      <c r="D367">
        <v>6</v>
      </c>
      <c r="E367" t="s">
        <v>1013</v>
      </c>
      <c r="F367" t="s">
        <v>598</v>
      </c>
      <c r="G367">
        <v>11</v>
      </c>
      <c r="H367" t="s">
        <v>1014</v>
      </c>
      <c r="I367" t="s">
        <v>36</v>
      </c>
      <c r="J367">
        <v>9</v>
      </c>
      <c r="K367" t="s">
        <v>892</v>
      </c>
      <c r="L367" t="s">
        <v>30</v>
      </c>
      <c r="M367">
        <v>0</v>
      </c>
      <c r="N367">
        <v>1</v>
      </c>
      <c r="O367">
        <v>1</v>
      </c>
      <c r="P367">
        <v>348.5</v>
      </c>
      <c r="Q367">
        <v>1198</v>
      </c>
      <c r="R367">
        <f t="shared" si="59"/>
        <v>0</v>
      </c>
      <c r="S367">
        <f t="shared" si="60"/>
        <v>0</v>
      </c>
      <c r="T367">
        <f t="shared" si="61"/>
        <v>0</v>
      </c>
      <c r="U367">
        <f t="shared" si="62"/>
        <v>0</v>
      </c>
      <c r="V367">
        <f t="shared" si="54"/>
        <v>0</v>
      </c>
      <c r="W367">
        <f t="shared" si="55"/>
        <v>0</v>
      </c>
      <c r="X367">
        <f t="shared" si="56"/>
        <v>1198</v>
      </c>
      <c r="Y367">
        <f t="shared" si="57"/>
        <v>1</v>
      </c>
      <c r="Z367">
        <f t="shared" si="58"/>
        <v>1</v>
      </c>
    </row>
    <row r="368" spans="1:26">
      <c r="A368" t="s">
        <v>1002</v>
      </c>
      <c r="B368" t="s">
        <v>37</v>
      </c>
      <c r="C368" t="s">
        <v>1015</v>
      </c>
      <c r="D368">
        <v>9</v>
      </c>
      <c r="E368" t="s">
        <v>692</v>
      </c>
      <c r="F368" t="s">
        <v>706</v>
      </c>
      <c r="G368">
        <v>1</v>
      </c>
      <c r="H368" t="s">
        <v>324</v>
      </c>
      <c r="I368" t="s">
        <v>12</v>
      </c>
      <c r="J368">
        <v>3</v>
      </c>
      <c r="K368" t="s">
        <v>453</v>
      </c>
      <c r="L368" t="s">
        <v>57</v>
      </c>
      <c r="M368">
        <v>1</v>
      </c>
      <c r="N368">
        <v>1</v>
      </c>
      <c r="O368">
        <v>0</v>
      </c>
      <c r="P368">
        <v>72</v>
      </c>
      <c r="Q368">
        <v>143</v>
      </c>
      <c r="R368">
        <f t="shared" si="59"/>
        <v>143</v>
      </c>
      <c r="S368">
        <f t="shared" si="60"/>
        <v>0</v>
      </c>
      <c r="T368">
        <f t="shared" si="61"/>
        <v>0</v>
      </c>
      <c r="U368">
        <f t="shared" si="62"/>
        <v>0</v>
      </c>
      <c r="V368">
        <f t="shared" si="54"/>
        <v>0</v>
      </c>
      <c r="W368">
        <f t="shared" si="55"/>
        <v>0</v>
      </c>
      <c r="X368">
        <f t="shared" si="56"/>
        <v>0</v>
      </c>
      <c r="Y368">
        <f t="shared" si="57"/>
        <v>0</v>
      </c>
      <c r="Z368">
        <f t="shared" si="58"/>
        <v>1</v>
      </c>
    </row>
    <row r="369" spans="1:26">
      <c r="A369" t="s">
        <v>1002</v>
      </c>
      <c r="B369" t="s">
        <v>43</v>
      </c>
      <c r="C369" t="s">
        <v>1016</v>
      </c>
      <c r="D369">
        <v>5</v>
      </c>
      <c r="E369" t="s">
        <v>802</v>
      </c>
      <c r="F369" t="s">
        <v>703</v>
      </c>
      <c r="G369">
        <v>4</v>
      </c>
      <c r="H369" t="s">
        <v>848</v>
      </c>
      <c r="I369" t="s">
        <v>12</v>
      </c>
      <c r="J369">
        <v>3</v>
      </c>
      <c r="K369" t="s">
        <v>41</v>
      </c>
      <c r="L369" t="s">
        <v>42</v>
      </c>
      <c r="M369">
        <v>1</v>
      </c>
      <c r="N369">
        <v>1</v>
      </c>
      <c r="O369">
        <v>0</v>
      </c>
      <c r="P369">
        <v>30</v>
      </c>
      <c r="Q369">
        <v>61</v>
      </c>
      <c r="R369">
        <f t="shared" si="59"/>
        <v>61</v>
      </c>
      <c r="S369">
        <f t="shared" si="60"/>
        <v>0</v>
      </c>
      <c r="T369">
        <f t="shared" si="61"/>
        <v>0</v>
      </c>
      <c r="U369">
        <f t="shared" si="62"/>
        <v>0</v>
      </c>
      <c r="V369">
        <f t="shared" si="54"/>
        <v>0</v>
      </c>
      <c r="W369">
        <f t="shared" si="55"/>
        <v>0</v>
      </c>
      <c r="X369">
        <f t="shared" si="56"/>
        <v>0</v>
      </c>
      <c r="Y369">
        <f t="shared" si="57"/>
        <v>0</v>
      </c>
      <c r="Z369">
        <f t="shared" si="58"/>
        <v>1</v>
      </c>
    </row>
    <row r="370" spans="1:26">
      <c r="A370" t="s">
        <v>1002</v>
      </c>
      <c r="B370" t="s">
        <v>48</v>
      </c>
      <c r="C370" t="s">
        <v>1017</v>
      </c>
      <c r="D370">
        <v>1</v>
      </c>
      <c r="E370" t="s">
        <v>610</v>
      </c>
      <c r="F370" t="s">
        <v>57</v>
      </c>
      <c r="G370">
        <v>2</v>
      </c>
      <c r="H370" t="s">
        <v>613</v>
      </c>
      <c r="I370" t="s">
        <v>28</v>
      </c>
      <c r="J370">
        <v>3</v>
      </c>
      <c r="K370" t="s">
        <v>192</v>
      </c>
      <c r="L370" t="s">
        <v>12</v>
      </c>
      <c r="M370">
        <v>2</v>
      </c>
      <c r="N370">
        <v>0</v>
      </c>
      <c r="O370">
        <v>0</v>
      </c>
      <c r="P370">
        <v>25.5</v>
      </c>
      <c r="Q370">
        <v>21.5</v>
      </c>
      <c r="R370">
        <f t="shared" si="59"/>
        <v>0</v>
      </c>
      <c r="S370">
        <f t="shared" si="60"/>
        <v>0</v>
      </c>
      <c r="T370">
        <f t="shared" si="61"/>
        <v>21.5</v>
      </c>
      <c r="U370">
        <f t="shared" si="62"/>
        <v>0</v>
      </c>
      <c r="V370">
        <f t="shared" si="54"/>
        <v>0</v>
      </c>
      <c r="W370">
        <f t="shared" si="55"/>
        <v>0</v>
      </c>
      <c r="X370">
        <f t="shared" si="56"/>
        <v>0</v>
      </c>
      <c r="Y370">
        <f t="shared" si="57"/>
        <v>1</v>
      </c>
      <c r="Z370">
        <f t="shared" si="58"/>
        <v>1</v>
      </c>
    </row>
    <row r="371" spans="1:26">
      <c r="A371" t="s">
        <v>1002</v>
      </c>
      <c r="B371" t="s">
        <v>54</v>
      </c>
      <c r="C371" t="s">
        <v>1018</v>
      </c>
      <c r="D371">
        <v>9</v>
      </c>
      <c r="E371" t="s">
        <v>1019</v>
      </c>
      <c r="F371" t="s">
        <v>703</v>
      </c>
      <c r="G371">
        <v>5</v>
      </c>
      <c r="H371" t="s">
        <v>329</v>
      </c>
      <c r="I371" t="s">
        <v>604</v>
      </c>
      <c r="J371">
        <v>3</v>
      </c>
      <c r="K371" t="s">
        <v>694</v>
      </c>
      <c r="L371" t="s">
        <v>706</v>
      </c>
      <c r="M371">
        <v>0</v>
      </c>
      <c r="N371">
        <v>2</v>
      </c>
      <c r="O371">
        <v>0</v>
      </c>
      <c r="P371">
        <v>45.5</v>
      </c>
      <c r="Q371">
        <v>123</v>
      </c>
      <c r="R371">
        <f t="shared" si="59"/>
        <v>0</v>
      </c>
      <c r="S371">
        <f t="shared" si="60"/>
        <v>0</v>
      </c>
      <c r="T371">
        <f t="shared" si="61"/>
        <v>0</v>
      </c>
      <c r="U371">
        <f t="shared" si="62"/>
        <v>0</v>
      </c>
      <c r="V371">
        <f t="shared" si="54"/>
        <v>0</v>
      </c>
      <c r="W371">
        <f t="shared" si="55"/>
        <v>0</v>
      </c>
      <c r="X371">
        <f t="shared" si="56"/>
        <v>0</v>
      </c>
      <c r="Y371">
        <f t="shared" si="57"/>
        <v>0</v>
      </c>
      <c r="Z371">
        <f t="shared" si="58"/>
        <v>1</v>
      </c>
    </row>
    <row r="372" spans="1:26">
      <c r="A372" t="s">
        <v>1002</v>
      </c>
      <c r="B372" t="s">
        <v>60</v>
      </c>
      <c r="C372" t="s">
        <v>1020</v>
      </c>
      <c r="D372">
        <v>11</v>
      </c>
      <c r="E372" t="s">
        <v>569</v>
      </c>
      <c r="F372" t="s">
        <v>706</v>
      </c>
      <c r="G372">
        <v>10</v>
      </c>
      <c r="H372" t="s">
        <v>214</v>
      </c>
      <c r="I372" t="s">
        <v>143</v>
      </c>
      <c r="J372">
        <v>3</v>
      </c>
      <c r="K372" t="s">
        <v>392</v>
      </c>
      <c r="L372" t="s">
        <v>12</v>
      </c>
      <c r="M372">
        <v>0</v>
      </c>
      <c r="N372">
        <v>0</v>
      </c>
      <c r="O372">
        <v>2</v>
      </c>
      <c r="P372">
        <v>115</v>
      </c>
      <c r="Q372">
        <v>970.5</v>
      </c>
      <c r="R372">
        <f t="shared" si="59"/>
        <v>0</v>
      </c>
      <c r="S372">
        <f t="shared" si="60"/>
        <v>0</v>
      </c>
      <c r="T372">
        <f t="shared" si="61"/>
        <v>0</v>
      </c>
      <c r="U372">
        <f t="shared" si="62"/>
        <v>0</v>
      </c>
      <c r="V372">
        <f t="shared" si="54"/>
        <v>0</v>
      </c>
      <c r="W372">
        <f t="shared" si="55"/>
        <v>0</v>
      </c>
      <c r="X372">
        <f t="shared" si="56"/>
        <v>0</v>
      </c>
      <c r="Y372">
        <f t="shared" si="57"/>
        <v>0</v>
      </c>
      <c r="Z372">
        <f t="shared" si="58"/>
        <v>1</v>
      </c>
    </row>
    <row r="373" spans="1:26">
      <c r="A373" t="s">
        <v>1002</v>
      </c>
      <c r="B373" t="s">
        <v>66</v>
      </c>
      <c r="C373" t="s">
        <v>1021</v>
      </c>
      <c r="D373">
        <v>4</v>
      </c>
      <c r="E373" t="s">
        <v>326</v>
      </c>
      <c r="F373" t="s">
        <v>604</v>
      </c>
      <c r="G373">
        <v>8</v>
      </c>
      <c r="H373" t="s">
        <v>1022</v>
      </c>
      <c r="I373" t="s">
        <v>706</v>
      </c>
      <c r="J373">
        <v>10</v>
      </c>
      <c r="K373" t="s">
        <v>1023</v>
      </c>
      <c r="L373" t="s">
        <v>30</v>
      </c>
      <c r="M373">
        <v>1</v>
      </c>
      <c r="N373">
        <v>1</v>
      </c>
      <c r="O373">
        <v>0</v>
      </c>
      <c r="P373">
        <v>133</v>
      </c>
      <c r="Q373">
        <v>873.5</v>
      </c>
      <c r="R373">
        <f t="shared" si="59"/>
        <v>0</v>
      </c>
      <c r="S373">
        <f t="shared" si="60"/>
        <v>0</v>
      </c>
      <c r="T373">
        <f t="shared" si="61"/>
        <v>0</v>
      </c>
      <c r="U373">
        <f t="shared" si="62"/>
        <v>0</v>
      </c>
      <c r="V373">
        <f t="shared" si="54"/>
        <v>0</v>
      </c>
      <c r="W373">
        <f t="shared" si="55"/>
        <v>0</v>
      </c>
      <c r="X373">
        <f t="shared" si="56"/>
        <v>0</v>
      </c>
      <c r="Y373">
        <f t="shared" si="57"/>
        <v>0</v>
      </c>
      <c r="Z373">
        <f t="shared" si="58"/>
        <v>1</v>
      </c>
    </row>
    <row r="374" spans="1:26">
      <c r="A374" t="s">
        <v>1024</v>
      </c>
      <c r="B374" t="s">
        <v>9</v>
      </c>
      <c r="C374" t="s">
        <v>1025</v>
      </c>
      <c r="D374">
        <v>1</v>
      </c>
      <c r="E374" t="s">
        <v>366</v>
      </c>
      <c r="F374" t="s">
        <v>57</v>
      </c>
      <c r="G374">
        <v>12</v>
      </c>
      <c r="H374" t="s">
        <v>89</v>
      </c>
      <c r="I374" t="s">
        <v>63</v>
      </c>
      <c r="J374">
        <v>6</v>
      </c>
      <c r="K374" t="s">
        <v>169</v>
      </c>
      <c r="L374" t="s">
        <v>12</v>
      </c>
      <c r="M374">
        <v>1</v>
      </c>
      <c r="N374">
        <v>0</v>
      </c>
      <c r="O374">
        <v>1</v>
      </c>
      <c r="P374">
        <v>43</v>
      </c>
      <c r="Q374">
        <v>333</v>
      </c>
      <c r="R374">
        <f t="shared" si="59"/>
        <v>0</v>
      </c>
      <c r="S374">
        <f t="shared" si="60"/>
        <v>0</v>
      </c>
      <c r="T374">
        <f t="shared" si="61"/>
        <v>333</v>
      </c>
      <c r="U374">
        <f t="shared" si="62"/>
        <v>0</v>
      </c>
      <c r="V374">
        <f t="shared" si="54"/>
        <v>0</v>
      </c>
      <c r="W374">
        <f t="shared" si="55"/>
        <v>0</v>
      </c>
      <c r="X374">
        <f t="shared" si="56"/>
        <v>0</v>
      </c>
      <c r="Y374">
        <f t="shared" si="57"/>
        <v>1</v>
      </c>
      <c r="Z374">
        <f t="shared" si="58"/>
        <v>2</v>
      </c>
    </row>
    <row r="375" spans="1:26">
      <c r="A375" t="s">
        <v>1024</v>
      </c>
      <c r="B375" t="s">
        <v>17</v>
      </c>
      <c r="C375" t="s">
        <v>1026</v>
      </c>
      <c r="D375">
        <v>4</v>
      </c>
      <c r="E375" t="s">
        <v>356</v>
      </c>
      <c r="F375" t="s">
        <v>26</v>
      </c>
      <c r="G375">
        <v>1</v>
      </c>
      <c r="H375" t="s">
        <v>839</v>
      </c>
      <c r="I375" t="s">
        <v>604</v>
      </c>
      <c r="J375">
        <v>10</v>
      </c>
      <c r="K375" t="s">
        <v>950</v>
      </c>
      <c r="L375" t="s">
        <v>42</v>
      </c>
      <c r="M375">
        <v>2</v>
      </c>
      <c r="N375">
        <v>0</v>
      </c>
      <c r="O375">
        <v>0</v>
      </c>
      <c r="P375">
        <v>206.5</v>
      </c>
      <c r="Q375">
        <v>1078</v>
      </c>
      <c r="R375">
        <f t="shared" si="59"/>
        <v>0</v>
      </c>
      <c r="S375">
        <f t="shared" si="60"/>
        <v>0</v>
      </c>
      <c r="T375">
        <f t="shared" si="61"/>
        <v>0</v>
      </c>
      <c r="U375">
        <f t="shared" si="62"/>
        <v>0</v>
      </c>
      <c r="V375">
        <f t="shared" si="54"/>
        <v>0</v>
      </c>
      <c r="W375">
        <f t="shared" si="55"/>
        <v>0</v>
      </c>
      <c r="X375">
        <f t="shared" si="56"/>
        <v>0</v>
      </c>
      <c r="Y375">
        <f t="shared" si="57"/>
        <v>0</v>
      </c>
      <c r="Z375">
        <f t="shared" si="58"/>
        <v>2</v>
      </c>
    </row>
    <row r="376" spans="1:26">
      <c r="A376" t="s">
        <v>1024</v>
      </c>
      <c r="B376" t="s">
        <v>23</v>
      </c>
      <c r="C376" t="s">
        <v>1027</v>
      </c>
      <c r="D376">
        <v>1</v>
      </c>
      <c r="E376" t="s">
        <v>51</v>
      </c>
      <c r="F376" t="s">
        <v>12</v>
      </c>
      <c r="G376">
        <v>3</v>
      </c>
      <c r="H376" t="s">
        <v>271</v>
      </c>
      <c r="I376" t="s">
        <v>14</v>
      </c>
      <c r="J376">
        <v>5</v>
      </c>
      <c r="K376" t="s">
        <v>577</v>
      </c>
      <c r="L376" t="s">
        <v>74</v>
      </c>
      <c r="M376">
        <v>2</v>
      </c>
      <c r="N376">
        <v>0</v>
      </c>
      <c r="O376">
        <v>0</v>
      </c>
      <c r="P376">
        <v>32.5</v>
      </c>
      <c r="Q376">
        <v>137.5</v>
      </c>
      <c r="R376">
        <f t="shared" si="59"/>
        <v>137.5</v>
      </c>
      <c r="S376">
        <f t="shared" si="60"/>
        <v>0</v>
      </c>
      <c r="T376">
        <f t="shared" si="61"/>
        <v>0</v>
      </c>
      <c r="U376">
        <f t="shared" si="62"/>
        <v>0</v>
      </c>
      <c r="V376">
        <f t="shared" si="54"/>
        <v>0</v>
      </c>
      <c r="W376">
        <f t="shared" si="55"/>
        <v>0</v>
      </c>
      <c r="X376">
        <f t="shared" si="56"/>
        <v>0</v>
      </c>
      <c r="Y376">
        <f t="shared" si="57"/>
        <v>0</v>
      </c>
      <c r="Z376">
        <f t="shared" si="58"/>
        <v>2</v>
      </c>
    </row>
    <row r="377" spans="1:26">
      <c r="A377" t="s">
        <v>1024</v>
      </c>
      <c r="B377" t="s">
        <v>31</v>
      </c>
      <c r="C377" t="s">
        <v>1027</v>
      </c>
      <c r="D377">
        <v>4</v>
      </c>
      <c r="E377" t="s">
        <v>874</v>
      </c>
      <c r="F377" t="s">
        <v>36</v>
      </c>
      <c r="G377">
        <v>2</v>
      </c>
      <c r="H377" t="s">
        <v>804</v>
      </c>
      <c r="I377" t="s">
        <v>16</v>
      </c>
      <c r="J377">
        <v>6</v>
      </c>
      <c r="K377" t="s">
        <v>395</v>
      </c>
      <c r="L377" t="s">
        <v>57</v>
      </c>
      <c r="M377">
        <v>2</v>
      </c>
      <c r="N377">
        <v>0</v>
      </c>
      <c r="O377">
        <v>0</v>
      </c>
      <c r="P377">
        <v>99.5</v>
      </c>
      <c r="Q377">
        <v>524.5</v>
      </c>
      <c r="R377">
        <f t="shared" si="59"/>
        <v>0</v>
      </c>
      <c r="S377">
        <f t="shared" si="60"/>
        <v>0</v>
      </c>
      <c r="T377">
        <f t="shared" si="61"/>
        <v>0</v>
      </c>
      <c r="U377">
        <f t="shared" si="62"/>
        <v>524.5</v>
      </c>
      <c r="V377">
        <f t="shared" si="54"/>
        <v>0</v>
      </c>
      <c r="W377">
        <f t="shared" si="55"/>
        <v>0</v>
      </c>
      <c r="X377">
        <f t="shared" si="56"/>
        <v>524.5</v>
      </c>
      <c r="Y377">
        <f t="shared" si="57"/>
        <v>2</v>
      </c>
      <c r="Z377">
        <f t="shared" si="58"/>
        <v>2</v>
      </c>
    </row>
    <row r="378" spans="1:26">
      <c r="A378" t="s">
        <v>1024</v>
      </c>
      <c r="B378" t="s">
        <v>37</v>
      </c>
      <c r="C378" t="s">
        <v>1028</v>
      </c>
      <c r="D378">
        <v>6</v>
      </c>
      <c r="E378" t="s">
        <v>913</v>
      </c>
      <c r="F378" t="s">
        <v>12</v>
      </c>
      <c r="G378">
        <v>3</v>
      </c>
      <c r="H378" t="s">
        <v>919</v>
      </c>
      <c r="I378" t="s">
        <v>22</v>
      </c>
      <c r="J378">
        <v>7</v>
      </c>
      <c r="K378" t="s">
        <v>1029</v>
      </c>
      <c r="L378" t="s">
        <v>30</v>
      </c>
      <c r="M378">
        <v>1</v>
      </c>
      <c r="N378">
        <v>1</v>
      </c>
      <c r="O378">
        <v>0</v>
      </c>
      <c r="P378">
        <v>54</v>
      </c>
      <c r="Q378">
        <v>124</v>
      </c>
      <c r="R378">
        <f t="shared" si="59"/>
        <v>124</v>
      </c>
      <c r="S378">
        <f t="shared" si="60"/>
        <v>124</v>
      </c>
      <c r="T378">
        <f t="shared" si="61"/>
        <v>0</v>
      </c>
      <c r="U378">
        <f t="shared" si="62"/>
        <v>0</v>
      </c>
      <c r="V378">
        <f t="shared" si="54"/>
        <v>0</v>
      </c>
      <c r="W378">
        <f t="shared" si="55"/>
        <v>0</v>
      </c>
      <c r="X378">
        <f t="shared" si="56"/>
        <v>0</v>
      </c>
      <c r="Y378">
        <f t="shared" si="57"/>
        <v>0</v>
      </c>
      <c r="Z378">
        <f t="shared" si="58"/>
        <v>2</v>
      </c>
    </row>
    <row r="379" spans="1:26">
      <c r="A379" t="s">
        <v>1024</v>
      </c>
      <c r="B379" t="s">
        <v>43</v>
      </c>
      <c r="C379" t="s">
        <v>1030</v>
      </c>
      <c r="D379">
        <v>8</v>
      </c>
      <c r="E379" t="s">
        <v>1031</v>
      </c>
      <c r="F379" t="s">
        <v>28</v>
      </c>
      <c r="G379">
        <v>4</v>
      </c>
      <c r="H379" t="s">
        <v>617</v>
      </c>
      <c r="I379" t="s">
        <v>604</v>
      </c>
      <c r="J379">
        <v>2</v>
      </c>
      <c r="K379" t="s">
        <v>1032</v>
      </c>
      <c r="L379" t="s">
        <v>77</v>
      </c>
      <c r="M379">
        <v>1</v>
      </c>
      <c r="N379">
        <v>1</v>
      </c>
      <c r="O379">
        <v>0</v>
      </c>
      <c r="P379">
        <v>152.5</v>
      </c>
      <c r="Q379">
        <v>210.5</v>
      </c>
      <c r="R379">
        <f t="shared" si="59"/>
        <v>0</v>
      </c>
      <c r="S379">
        <f t="shared" si="60"/>
        <v>0</v>
      </c>
      <c r="T379">
        <f t="shared" si="61"/>
        <v>0</v>
      </c>
      <c r="U379">
        <f t="shared" si="62"/>
        <v>0</v>
      </c>
      <c r="V379">
        <f t="shared" si="54"/>
        <v>0</v>
      </c>
      <c r="W379">
        <f t="shared" si="55"/>
        <v>0</v>
      </c>
      <c r="X379">
        <f t="shared" si="56"/>
        <v>0</v>
      </c>
      <c r="Y379">
        <f t="shared" si="57"/>
        <v>0</v>
      </c>
      <c r="Z379">
        <f t="shared" si="58"/>
        <v>2</v>
      </c>
    </row>
    <row r="380" spans="1:26">
      <c r="A380" t="s">
        <v>1024</v>
      </c>
      <c r="B380" t="s">
        <v>48</v>
      </c>
      <c r="C380" t="s">
        <v>1028</v>
      </c>
      <c r="D380">
        <v>7</v>
      </c>
      <c r="E380" t="s">
        <v>877</v>
      </c>
      <c r="F380" t="s">
        <v>57</v>
      </c>
      <c r="G380">
        <v>2</v>
      </c>
      <c r="H380" t="s">
        <v>891</v>
      </c>
      <c r="I380" t="s">
        <v>604</v>
      </c>
      <c r="J380">
        <v>5</v>
      </c>
      <c r="K380" t="s">
        <v>758</v>
      </c>
      <c r="L380" t="s">
        <v>28</v>
      </c>
      <c r="M380">
        <v>1</v>
      </c>
      <c r="N380">
        <v>1</v>
      </c>
      <c r="O380">
        <v>0</v>
      </c>
      <c r="P380">
        <v>25</v>
      </c>
      <c r="Q380">
        <v>88</v>
      </c>
      <c r="R380">
        <f t="shared" si="59"/>
        <v>0</v>
      </c>
      <c r="S380">
        <f t="shared" si="60"/>
        <v>0</v>
      </c>
      <c r="T380">
        <f t="shared" si="61"/>
        <v>88</v>
      </c>
      <c r="U380">
        <f t="shared" si="62"/>
        <v>0</v>
      </c>
      <c r="V380">
        <f t="shared" si="54"/>
        <v>0</v>
      </c>
      <c r="W380">
        <f t="shared" si="55"/>
        <v>0</v>
      </c>
      <c r="X380">
        <f t="shared" si="56"/>
        <v>0</v>
      </c>
      <c r="Y380">
        <f t="shared" si="57"/>
        <v>1</v>
      </c>
      <c r="Z380">
        <f t="shared" si="58"/>
        <v>2</v>
      </c>
    </row>
    <row r="381" spans="1:26">
      <c r="A381" t="s">
        <v>1024</v>
      </c>
      <c r="B381" t="s">
        <v>54</v>
      </c>
      <c r="C381" t="s">
        <v>1033</v>
      </c>
      <c r="D381">
        <v>7</v>
      </c>
      <c r="E381" t="s">
        <v>1034</v>
      </c>
      <c r="F381" t="s">
        <v>74</v>
      </c>
      <c r="G381">
        <v>4</v>
      </c>
      <c r="H381" t="s">
        <v>690</v>
      </c>
      <c r="I381" t="s">
        <v>30</v>
      </c>
      <c r="J381">
        <v>11</v>
      </c>
      <c r="K381" t="s">
        <v>581</v>
      </c>
      <c r="L381" t="s">
        <v>28</v>
      </c>
      <c r="M381">
        <v>1</v>
      </c>
      <c r="N381">
        <v>1</v>
      </c>
      <c r="O381">
        <v>0</v>
      </c>
      <c r="P381">
        <v>365</v>
      </c>
      <c r="Q381">
        <v>1564</v>
      </c>
      <c r="R381">
        <f t="shared" si="59"/>
        <v>0</v>
      </c>
      <c r="S381">
        <f t="shared" si="60"/>
        <v>0</v>
      </c>
      <c r="T381">
        <f t="shared" si="61"/>
        <v>0</v>
      </c>
      <c r="U381">
        <f t="shared" si="62"/>
        <v>0</v>
      </c>
      <c r="V381">
        <f t="shared" si="54"/>
        <v>0</v>
      </c>
      <c r="W381">
        <f t="shared" si="55"/>
        <v>0</v>
      </c>
      <c r="X381">
        <f t="shared" si="56"/>
        <v>0</v>
      </c>
      <c r="Y381">
        <f t="shared" si="57"/>
        <v>0</v>
      </c>
      <c r="Z381">
        <f t="shared" si="58"/>
        <v>2</v>
      </c>
    </row>
    <row r="382" spans="1:26">
      <c r="A382" t="s">
        <v>1024</v>
      </c>
      <c r="B382" t="s">
        <v>60</v>
      </c>
      <c r="C382" t="s">
        <v>1033</v>
      </c>
      <c r="D382">
        <v>9</v>
      </c>
      <c r="E382" t="s">
        <v>1035</v>
      </c>
      <c r="F382" t="s">
        <v>14</v>
      </c>
      <c r="G382">
        <v>8</v>
      </c>
      <c r="H382" t="s">
        <v>79</v>
      </c>
      <c r="I382" t="s">
        <v>74</v>
      </c>
      <c r="J382">
        <v>11</v>
      </c>
      <c r="K382" t="s">
        <v>46</v>
      </c>
      <c r="L382" t="s">
        <v>90</v>
      </c>
      <c r="M382">
        <v>0</v>
      </c>
      <c r="N382">
        <v>2</v>
      </c>
      <c r="O382">
        <v>0</v>
      </c>
      <c r="P382">
        <v>269</v>
      </c>
      <c r="Q382">
        <v>1591.5</v>
      </c>
      <c r="R382">
        <f t="shared" si="59"/>
        <v>0</v>
      </c>
      <c r="S382">
        <f t="shared" si="60"/>
        <v>0</v>
      </c>
      <c r="T382">
        <f t="shared" si="61"/>
        <v>0</v>
      </c>
      <c r="U382">
        <f t="shared" si="62"/>
        <v>0</v>
      </c>
      <c r="V382">
        <f t="shared" si="54"/>
        <v>0</v>
      </c>
      <c r="W382">
        <f t="shared" si="55"/>
        <v>0</v>
      </c>
      <c r="X382">
        <f t="shared" si="56"/>
        <v>0</v>
      </c>
      <c r="Y382">
        <f t="shared" si="57"/>
        <v>0</v>
      </c>
      <c r="Z382">
        <f t="shared" si="58"/>
        <v>2</v>
      </c>
    </row>
    <row r="383" spans="1:26">
      <c r="A383" t="s">
        <v>1036</v>
      </c>
      <c r="B383" t="s">
        <v>9</v>
      </c>
      <c r="C383" t="s">
        <v>1037</v>
      </c>
      <c r="D383">
        <v>13</v>
      </c>
      <c r="E383" t="s">
        <v>1038</v>
      </c>
      <c r="F383" t="s">
        <v>14</v>
      </c>
      <c r="G383">
        <v>2</v>
      </c>
      <c r="H383" t="s">
        <v>932</v>
      </c>
      <c r="I383" t="s">
        <v>22</v>
      </c>
      <c r="J383">
        <v>4</v>
      </c>
      <c r="K383" t="s">
        <v>1039</v>
      </c>
      <c r="L383" t="s">
        <v>143</v>
      </c>
      <c r="M383">
        <v>1</v>
      </c>
      <c r="N383">
        <v>0</v>
      </c>
      <c r="O383">
        <v>1</v>
      </c>
      <c r="P383">
        <v>143.5</v>
      </c>
      <c r="Q383">
        <v>382</v>
      </c>
      <c r="R383">
        <f t="shared" si="59"/>
        <v>0</v>
      </c>
      <c r="S383">
        <f t="shared" si="60"/>
        <v>382</v>
      </c>
      <c r="T383">
        <f t="shared" si="61"/>
        <v>0</v>
      </c>
      <c r="U383">
        <f t="shared" si="62"/>
        <v>0</v>
      </c>
      <c r="V383">
        <f t="shared" si="54"/>
        <v>0</v>
      </c>
      <c r="W383">
        <f t="shared" si="55"/>
        <v>0</v>
      </c>
      <c r="X383">
        <f t="shared" si="56"/>
        <v>0</v>
      </c>
      <c r="Y383">
        <f t="shared" si="57"/>
        <v>0</v>
      </c>
      <c r="Z383">
        <f t="shared" si="58"/>
        <v>2</v>
      </c>
    </row>
    <row r="384" spans="1:26">
      <c r="A384" t="s">
        <v>1036</v>
      </c>
      <c r="B384" t="s">
        <v>17</v>
      </c>
      <c r="C384" t="s">
        <v>1040</v>
      </c>
      <c r="D384">
        <v>11</v>
      </c>
      <c r="E384" t="s">
        <v>896</v>
      </c>
      <c r="F384" t="s">
        <v>12</v>
      </c>
      <c r="G384">
        <v>5</v>
      </c>
      <c r="H384" t="s">
        <v>1041</v>
      </c>
      <c r="I384" t="s">
        <v>77</v>
      </c>
      <c r="J384">
        <v>8</v>
      </c>
      <c r="K384" t="s">
        <v>1042</v>
      </c>
      <c r="L384" t="s">
        <v>90</v>
      </c>
      <c r="M384">
        <v>0</v>
      </c>
      <c r="N384">
        <v>1</v>
      </c>
      <c r="O384">
        <v>1</v>
      </c>
      <c r="P384">
        <v>20</v>
      </c>
      <c r="Q384">
        <v>87.5</v>
      </c>
      <c r="R384">
        <f t="shared" si="59"/>
        <v>87.5</v>
      </c>
      <c r="S384">
        <f t="shared" si="60"/>
        <v>0</v>
      </c>
      <c r="T384">
        <f t="shared" si="61"/>
        <v>0</v>
      </c>
      <c r="U384">
        <f t="shared" si="62"/>
        <v>0</v>
      </c>
      <c r="V384">
        <f t="shared" si="54"/>
        <v>87.5</v>
      </c>
      <c r="W384">
        <f t="shared" si="55"/>
        <v>0</v>
      </c>
      <c r="X384">
        <f t="shared" si="56"/>
        <v>0</v>
      </c>
      <c r="Y384">
        <f t="shared" si="57"/>
        <v>1</v>
      </c>
      <c r="Z384">
        <f t="shared" si="58"/>
        <v>2</v>
      </c>
    </row>
    <row r="385" spans="1:26">
      <c r="A385" t="s">
        <v>1036</v>
      </c>
      <c r="B385" t="s">
        <v>23</v>
      </c>
      <c r="C385" t="s">
        <v>1043</v>
      </c>
      <c r="D385">
        <v>4</v>
      </c>
      <c r="E385" t="s">
        <v>637</v>
      </c>
      <c r="F385" t="s">
        <v>604</v>
      </c>
      <c r="G385">
        <v>5</v>
      </c>
      <c r="H385" t="s">
        <v>118</v>
      </c>
      <c r="I385" t="s">
        <v>26</v>
      </c>
      <c r="J385">
        <v>3</v>
      </c>
      <c r="K385" t="s">
        <v>270</v>
      </c>
      <c r="L385" t="s">
        <v>16</v>
      </c>
      <c r="M385">
        <v>1</v>
      </c>
      <c r="N385">
        <v>1</v>
      </c>
      <c r="O385">
        <v>0</v>
      </c>
      <c r="P385">
        <v>26</v>
      </c>
      <c r="Q385">
        <v>179.5</v>
      </c>
      <c r="R385">
        <f t="shared" si="59"/>
        <v>0</v>
      </c>
      <c r="S385">
        <f t="shared" si="60"/>
        <v>0</v>
      </c>
      <c r="T385">
        <f t="shared" si="61"/>
        <v>0</v>
      </c>
      <c r="U385">
        <f t="shared" si="62"/>
        <v>0</v>
      </c>
      <c r="V385">
        <f t="shared" si="54"/>
        <v>0</v>
      </c>
      <c r="W385">
        <f t="shared" si="55"/>
        <v>0</v>
      </c>
      <c r="X385">
        <f t="shared" si="56"/>
        <v>0</v>
      </c>
      <c r="Y385">
        <f t="shared" si="57"/>
        <v>0</v>
      </c>
      <c r="Z385">
        <f t="shared" si="58"/>
        <v>2</v>
      </c>
    </row>
    <row r="386" spans="1:26">
      <c r="A386" t="s">
        <v>1036</v>
      </c>
      <c r="B386" t="s">
        <v>31</v>
      </c>
      <c r="C386" t="s">
        <v>1044</v>
      </c>
      <c r="D386">
        <v>13</v>
      </c>
      <c r="E386" t="s">
        <v>529</v>
      </c>
      <c r="F386" t="s">
        <v>22</v>
      </c>
      <c r="G386">
        <v>6</v>
      </c>
      <c r="H386" t="s">
        <v>937</v>
      </c>
      <c r="I386" t="s">
        <v>16</v>
      </c>
      <c r="J386">
        <v>4</v>
      </c>
      <c r="K386" t="s">
        <v>1045</v>
      </c>
      <c r="L386" t="s">
        <v>12</v>
      </c>
      <c r="M386">
        <v>0</v>
      </c>
      <c r="N386">
        <v>1</v>
      </c>
      <c r="O386">
        <v>1</v>
      </c>
      <c r="P386">
        <v>20.5</v>
      </c>
      <c r="Q386">
        <v>47.5</v>
      </c>
      <c r="R386">
        <f t="shared" si="59"/>
        <v>0</v>
      </c>
      <c r="S386">
        <f t="shared" si="60"/>
        <v>47.5</v>
      </c>
      <c r="T386">
        <f t="shared" si="61"/>
        <v>0</v>
      </c>
      <c r="U386">
        <f t="shared" si="62"/>
        <v>47.5</v>
      </c>
      <c r="V386">
        <f t="shared" si="54"/>
        <v>0</v>
      </c>
      <c r="W386">
        <f t="shared" si="55"/>
        <v>0</v>
      </c>
      <c r="X386">
        <f t="shared" si="56"/>
        <v>0</v>
      </c>
      <c r="Y386">
        <f t="shared" si="57"/>
        <v>1</v>
      </c>
      <c r="Z386">
        <f t="shared" si="58"/>
        <v>2</v>
      </c>
    </row>
    <row r="387" spans="1:26">
      <c r="A387" t="s">
        <v>1036</v>
      </c>
      <c r="B387" t="s">
        <v>37</v>
      </c>
      <c r="C387" t="s">
        <v>1046</v>
      </c>
      <c r="D387">
        <v>4</v>
      </c>
      <c r="E387" t="s">
        <v>346</v>
      </c>
      <c r="F387" t="s">
        <v>16</v>
      </c>
      <c r="G387">
        <v>3</v>
      </c>
      <c r="H387" t="s">
        <v>1047</v>
      </c>
      <c r="I387" t="s">
        <v>90</v>
      </c>
      <c r="J387">
        <v>7</v>
      </c>
      <c r="K387" t="s">
        <v>1048</v>
      </c>
      <c r="L387" t="s">
        <v>604</v>
      </c>
      <c r="M387">
        <v>2</v>
      </c>
      <c r="N387">
        <v>0</v>
      </c>
      <c r="O387">
        <v>0</v>
      </c>
      <c r="P387">
        <v>63</v>
      </c>
      <c r="Q387">
        <v>601.5</v>
      </c>
      <c r="R387">
        <f t="shared" si="59"/>
        <v>0</v>
      </c>
      <c r="S387">
        <f t="shared" si="60"/>
        <v>0</v>
      </c>
      <c r="T387">
        <f t="shared" si="61"/>
        <v>0</v>
      </c>
      <c r="U387">
        <f t="shared" si="62"/>
        <v>601.5</v>
      </c>
      <c r="V387">
        <f t="shared" ref="V387:V450" si="63">IF(OR(F387="梁家俊",I387="梁家俊"),Q387, 0)</f>
        <v>0</v>
      </c>
      <c r="W387">
        <f t="shared" ref="W387:W450" si="64">IF(OR(F387="蔡明紹",I387="蔡明紹"),Q387, 0)</f>
        <v>0</v>
      </c>
      <c r="X387">
        <f t="shared" ref="X387:X450" si="65">IF(OR(F387="周俊樂",I387="周俊樂"),Q387, 0)</f>
        <v>0</v>
      </c>
      <c r="Y387">
        <f t="shared" ref="Y387:Y450" si="66">COUNTIF(T387:X387, "&gt;0")</f>
        <v>1</v>
      </c>
      <c r="Z387">
        <f t="shared" ref="Z387:Z450" si="67">MONTH(A387)</f>
        <v>2</v>
      </c>
    </row>
    <row r="388" spans="1:26">
      <c r="A388" t="s">
        <v>1036</v>
      </c>
      <c r="B388" t="s">
        <v>43</v>
      </c>
      <c r="C388" t="s">
        <v>1049</v>
      </c>
      <c r="D388">
        <v>1</v>
      </c>
      <c r="E388" t="s">
        <v>845</v>
      </c>
      <c r="F388" t="s">
        <v>26</v>
      </c>
      <c r="G388">
        <v>2</v>
      </c>
      <c r="H388" t="s">
        <v>45</v>
      </c>
      <c r="I388" t="s">
        <v>12</v>
      </c>
      <c r="J388">
        <v>7</v>
      </c>
      <c r="K388" t="s">
        <v>1050</v>
      </c>
      <c r="L388" t="s">
        <v>57</v>
      </c>
      <c r="M388">
        <v>2</v>
      </c>
      <c r="N388">
        <v>0</v>
      </c>
      <c r="O388">
        <v>0</v>
      </c>
      <c r="P388">
        <v>16</v>
      </c>
      <c r="Q388">
        <v>44</v>
      </c>
      <c r="R388">
        <f t="shared" si="59"/>
        <v>44</v>
      </c>
      <c r="S388">
        <f t="shared" si="60"/>
        <v>0</v>
      </c>
      <c r="T388">
        <f t="shared" si="61"/>
        <v>0</v>
      </c>
      <c r="U388">
        <f t="shared" si="62"/>
        <v>0</v>
      </c>
      <c r="V388">
        <f t="shared" si="63"/>
        <v>0</v>
      </c>
      <c r="W388">
        <f t="shared" si="64"/>
        <v>0</v>
      </c>
      <c r="X388">
        <f t="shared" si="65"/>
        <v>0</v>
      </c>
      <c r="Y388">
        <f t="shared" si="66"/>
        <v>0</v>
      </c>
      <c r="Z388">
        <f t="shared" si="67"/>
        <v>2</v>
      </c>
    </row>
    <row r="389" spans="1:26">
      <c r="A389" t="s">
        <v>1036</v>
      </c>
      <c r="B389" t="s">
        <v>48</v>
      </c>
      <c r="C389" t="s">
        <v>1051</v>
      </c>
      <c r="D389">
        <v>2</v>
      </c>
      <c r="E389" t="s">
        <v>511</v>
      </c>
      <c r="F389" t="s">
        <v>604</v>
      </c>
      <c r="G389">
        <v>5</v>
      </c>
      <c r="H389" t="s">
        <v>431</v>
      </c>
      <c r="I389" t="s">
        <v>63</v>
      </c>
      <c r="J389">
        <v>4</v>
      </c>
      <c r="K389" t="s">
        <v>1052</v>
      </c>
      <c r="L389" t="s">
        <v>74</v>
      </c>
      <c r="M389">
        <v>1</v>
      </c>
      <c r="N389">
        <v>1</v>
      </c>
      <c r="O389">
        <v>0</v>
      </c>
      <c r="P389">
        <v>42.5</v>
      </c>
      <c r="Q389">
        <v>52</v>
      </c>
      <c r="R389">
        <f t="shared" si="59"/>
        <v>0</v>
      </c>
      <c r="S389">
        <f t="shared" si="60"/>
        <v>0</v>
      </c>
      <c r="T389">
        <f t="shared" si="61"/>
        <v>0</v>
      </c>
      <c r="U389">
        <f t="shared" si="62"/>
        <v>0</v>
      </c>
      <c r="V389">
        <f t="shared" si="63"/>
        <v>0</v>
      </c>
      <c r="W389">
        <f t="shared" si="64"/>
        <v>0</v>
      </c>
      <c r="X389">
        <f t="shared" si="65"/>
        <v>0</v>
      </c>
      <c r="Y389">
        <f t="shared" si="66"/>
        <v>0</v>
      </c>
      <c r="Z389">
        <f t="shared" si="67"/>
        <v>2</v>
      </c>
    </row>
    <row r="390" spans="1:26">
      <c r="A390" t="s">
        <v>1036</v>
      </c>
      <c r="B390" t="s">
        <v>54</v>
      </c>
      <c r="C390" t="s">
        <v>1053</v>
      </c>
      <c r="D390">
        <v>2</v>
      </c>
      <c r="E390" t="s">
        <v>33</v>
      </c>
      <c r="F390" t="s">
        <v>12</v>
      </c>
      <c r="G390">
        <v>1</v>
      </c>
      <c r="H390" t="s">
        <v>433</v>
      </c>
      <c r="I390" t="s">
        <v>90</v>
      </c>
      <c r="J390">
        <v>3</v>
      </c>
      <c r="K390" t="s">
        <v>735</v>
      </c>
      <c r="L390" t="s">
        <v>63</v>
      </c>
      <c r="M390">
        <v>2</v>
      </c>
      <c r="N390">
        <v>0</v>
      </c>
      <c r="O390">
        <v>0</v>
      </c>
      <c r="P390">
        <v>17</v>
      </c>
      <c r="Q390">
        <v>25</v>
      </c>
      <c r="R390">
        <f t="shared" si="59"/>
        <v>25</v>
      </c>
      <c r="S390">
        <f t="shared" si="60"/>
        <v>0</v>
      </c>
      <c r="T390">
        <f t="shared" si="61"/>
        <v>0</v>
      </c>
      <c r="U390">
        <f t="shared" si="62"/>
        <v>0</v>
      </c>
      <c r="V390">
        <f t="shared" si="63"/>
        <v>0</v>
      </c>
      <c r="W390">
        <f t="shared" si="64"/>
        <v>0</v>
      </c>
      <c r="X390">
        <f t="shared" si="65"/>
        <v>0</v>
      </c>
      <c r="Y390">
        <f t="shared" si="66"/>
        <v>0</v>
      </c>
      <c r="Z390">
        <f t="shared" si="67"/>
        <v>2</v>
      </c>
    </row>
    <row r="391" spans="1:26">
      <c r="A391" t="s">
        <v>1036</v>
      </c>
      <c r="B391" t="s">
        <v>60</v>
      </c>
      <c r="C391" t="s">
        <v>1054</v>
      </c>
      <c r="D391">
        <v>9</v>
      </c>
      <c r="E391" t="s">
        <v>942</v>
      </c>
      <c r="F391" t="s">
        <v>90</v>
      </c>
      <c r="G391">
        <v>11</v>
      </c>
      <c r="H391" t="s">
        <v>212</v>
      </c>
      <c r="I391" t="s">
        <v>30</v>
      </c>
      <c r="J391">
        <v>13</v>
      </c>
      <c r="K391" t="s">
        <v>1055</v>
      </c>
      <c r="L391" t="s">
        <v>12</v>
      </c>
      <c r="M391">
        <v>0</v>
      </c>
      <c r="N391">
        <v>1</v>
      </c>
      <c r="O391">
        <v>1</v>
      </c>
      <c r="P391">
        <v>44.5</v>
      </c>
      <c r="Q391">
        <v>543.5</v>
      </c>
      <c r="R391">
        <f t="shared" si="59"/>
        <v>0</v>
      </c>
      <c r="S391">
        <f t="shared" si="60"/>
        <v>0</v>
      </c>
      <c r="T391">
        <f t="shared" si="61"/>
        <v>0</v>
      </c>
      <c r="U391">
        <f t="shared" si="62"/>
        <v>0</v>
      </c>
      <c r="V391">
        <f t="shared" si="63"/>
        <v>0</v>
      </c>
      <c r="W391">
        <f t="shared" si="64"/>
        <v>0</v>
      </c>
      <c r="X391">
        <f t="shared" si="65"/>
        <v>0</v>
      </c>
      <c r="Y391">
        <f t="shared" si="66"/>
        <v>0</v>
      </c>
      <c r="Z391">
        <f t="shared" si="67"/>
        <v>2</v>
      </c>
    </row>
    <row r="392" spans="1:26">
      <c r="A392" t="s">
        <v>1036</v>
      </c>
      <c r="B392" t="s">
        <v>66</v>
      </c>
      <c r="C392" t="s">
        <v>1056</v>
      </c>
      <c r="D392">
        <v>8</v>
      </c>
      <c r="E392" t="s">
        <v>551</v>
      </c>
      <c r="F392" t="s">
        <v>42</v>
      </c>
      <c r="G392">
        <v>6</v>
      </c>
      <c r="H392" t="s">
        <v>594</v>
      </c>
      <c r="I392" t="s">
        <v>604</v>
      </c>
      <c r="J392">
        <v>4</v>
      </c>
      <c r="K392" t="s">
        <v>790</v>
      </c>
      <c r="L392" t="s">
        <v>28</v>
      </c>
      <c r="M392">
        <v>0</v>
      </c>
      <c r="N392">
        <v>2</v>
      </c>
      <c r="O392">
        <v>0</v>
      </c>
      <c r="P392">
        <v>59.5</v>
      </c>
      <c r="Q392">
        <v>43.5</v>
      </c>
      <c r="R392">
        <f t="shared" si="59"/>
        <v>0</v>
      </c>
      <c r="S392">
        <f t="shared" si="60"/>
        <v>0</v>
      </c>
      <c r="T392">
        <f t="shared" si="61"/>
        <v>0</v>
      </c>
      <c r="U392">
        <f t="shared" si="62"/>
        <v>0</v>
      </c>
      <c r="V392">
        <f t="shared" si="63"/>
        <v>0</v>
      </c>
      <c r="W392">
        <f t="shared" si="64"/>
        <v>0</v>
      </c>
      <c r="X392">
        <f t="shared" si="65"/>
        <v>0</v>
      </c>
      <c r="Y392">
        <f t="shared" si="66"/>
        <v>0</v>
      </c>
      <c r="Z392">
        <f t="shared" si="67"/>
        <v>2</v>
      </c>
    </row>
    <row r="393" spans="1:26">
      <c r="A393" t="s">
        <v>1057</v>
      </c>
      <c r="B393" t="s">
        <v>9</v>
      </c>
      <c r="C393" t="s">
        <v>1058</v>
      </c>
      <c r="D393">
        <v>12</v>
      </c>
      <c r="E393" t="s">
        <v>666</v>
      </c>
      <c r="F393" t="s">
        <v>57</v>
      </c>
      <c r="G393">
        <v>2</v>
      </c>
      <c r="H393" t="s">
        <v>224</v>
      </c>
      <c r="I393" t="s">
        <v>604</v>
      </c>
      <c r="J393">
        <v>10</v>
      </c>
      <c r="K393" t="s">
        <v>1059</v>
      </c>
      <c r="L393" t="s">
        <v>63</v>
      </c>
      <c r="M393">
        <v>1</v>
      </c>
      <c r="N393">
        <v>0</v>
      </c>
      <c r="O393">
        <v>1</v>
      </c>
      <c r="P393">
        <v>32.5</v>
      </c>
      <c r="Q393">
        <v>282.5</v>
      </c>
      <c r="R393">
        <f t="shared" si="59"/>
        <v>0</v>
      </c>
      <c r="S393">
        <f t="shared" si="60"/>
        <v>0</v>
      </c>
      <c r="T393">
        <f t="shared" si="61"/>
        <v>282.5</v>
      </c>
      <c r="U393">
        <f t="shared" si="62"/>
        <v>0</v>
      </c>
      <c r="V393">
        <f t="shared" si="63"/>
        <v>0</v>
      </c>
      <c r="W393">
        <f t="shared" si="64"/>
        <v>0</v>
      </c>
      <c r="X393">
        <f t="shared" si="65"/>
        <v>0</v>
      </c>
      <c r="Y393">
        <f t="shared" si="66"/>
        <v>1</v>
      </c>
      <c r="Z393">
        <f t="shared" si="67"/>
        <v>2</v>
      </c>
    </row>
    <row r="394" spans="1:26">
      <c r="A394" t="s">
        <v>1057</v>
      </c>
      <c r="B394" t="s">
        <v>17</v>
      </c>
      <c r="C394" t="s">
        <v>1060</v>
      </c>
      <c r="D394">
        <v>3</v>
      </c>
      <c r="E394" t="s">
        <v>665</v>
      </c>
      <c r="F394" t="s">
        <v>604</v>
      </c>
      <c r="G394">
        <v>12</v>
      </c>
      <c r="H394" t="s">
        <v>1061</v>
      </c>
      <c r="I394" t="s">
        <v>90</v>
      </c>
      <c r="J394">
        <v>6</v>
      </c>
      <c r="K394" t="s">
        <v>627</v>
      </c>
      <c r="L394" t="s">
        <v>12</v>
      </c>
      <c r="M394">
        <v>1</v>
      </c>
      <c r="N394">
        <v>0</v>
      </c>
      <c r="O394">
        <v>1</v>
      </c>
      <c r="P394">
        <v>36</v>
      </c>
      <c r="Q394">
        <v>96</v>
      </c>
      <c r="R394">
        <f t="shared" si="59"/>
        <v>0</v>
      </c>
      <c r="S394">
        <f t="shared" si="60"/>
        <v>0</v>
      </c>
      <c r="T394">
        <f t="shared" si="61"/>
        <v>0</v>
      </c>
      <c r="U394">
        <f t="shared" si="62"/>
        <v>0</v>
      </c>
      <c r="V394">
        <f t="shared" si="63"/>
        <v>0</v>
      </c>
      <c r="W394">
        <f t="shared" si="64"/>
        <v>0</v>
      </c>
      <c r="X394">
        <f t="shared" si="65"/>
        <v>0</v>
      </c>
      <c r="Y394">
        <f t="shared" si="66"/>
        <v>0</v>
      </c>
      <c r="Z394">
        <f t="shared" si="67"/>
        <v>2</v>
      </c>
    </row>
    <row r="395" spans="1:26">
      <c r="A395" t="s">
        <v>1057</v>
      </c>
      <c r="B395" t="s">
        <v>23</v>
      </c>
      <c r="C395" t="s">
        <v>1062</v>
      </c>
      <c r="D395">
        <v>8</v>
      </c>
      <c r="E395" t="s">
        <v>756</v>
      </c>
      <c r="F395" t="s">
        <v>77</v>
      </c>
      <c r="G395">
        <v>7</v>
      </c>
      <c r="H395" t="s">
        <v>714</v>
      </c>
      <c r="I395" t="s">
        <v>12</v>
      </c>
      <c r="J395">
        <v>4</v>
      </c>
      <c r="K395" t="s">
        <v>1063</v>
      </c>
      <c r="L395" t="s">
        <v>604</v>
      </c>
      <c r="M395">
        <v>0</v>
      </c>
      <c r="N395">
        <v>2</v>
      </c>
      <c r="O395">
        <v>0</v>
      </c>
      <c r="P395">
        <v>35</v>
      </c>
      <c r="Q395">
        <v>22.5</v>
      </c>
      <c r="R395">
        <f t="shared" si="59"/>
        <v>22.5</v>
      </c>
      <c r="S395">
        <f t="shared" si="60"/>
        <v>0</v>
      </c>
      <c r="T395">
        <f t="shared" si="61"/>
        <v>0</v>
      </c>
      <c r="U395">
        <f t="shared" si="62"/>
        <v>0</v>
      </c>
      <c r="V395">
        <f t="shared" si="63"/>
        <v>22.5</v>
      </c>
      <c r="W395">
        <f t="shared" si="64"/>
        <v>0</v>
      </c>
      <c r="X395">
        <f t="shared" si="65"/>
        <v>0</v>
      </c>
      <c r="Y395">
        <f t="shared" si="66"/>
        <v>1</v>
      </c>
      <c r="Z395">
        <f t="shared" si="67"/>
        <v>2</v>
      </c>
    </row>
    <row r="396" spans="1:26">
      <c r="A396" t="s">
        <v>1057</v>
      </c>
      <c r="B396" t="s">
        <v>31</v>
      </c>
      <c r="C396" t="s">
        <v>1064</v>
      </c>
      <c r="D396">
        <v>3</v>
      </c>
      <c r="E396" t="s">
        <v>538</v>
      </c>
      <c r="F396" t="s">
        <v>604</v>
      </c>
      <c r="G396">
        <v>6</v>
      </c>
      <c r="H396" t="s">
        <v>1065</v>
      </c>
      <c r="I396" t="s">
        <v>14</v>
      </c>
      <c r="J396">
        <v>2</v>
      </c>
      <c r="K396" t="s">
        <v>670</v>
      </c>
      <c r="L396" t="s">
        <v>98</v>
      </c>
      <c r="M396">
        <v>1</v>
      </c>
      <c r="N396">
        <v>1</v>
      </c>
      <c r="O396">
        <v>0</v>
      </c>
      <c r="P396">
        <v>57.5</v>
      </c>
      <c r="Q396">
        <v>389</v>
      </c>
      <c r="R396">
        <f t="shared" si="59"/>
        <v>0</v>
      </c>
      <c r="S396">
        <f t="shared" si="60"/>
        <v>0</v>
      </c>
      <c r="T396">
        <f t="shared" si="61"/>
        <v>0</v>
      </c>
      <c r="U396">
        <f t="shared" si="62"/>
        <v>0</v>
      </c>
      <c r="V396">
        <f t="shared" si="63"/>
        <v>0</v>
      </c>
      <c r="W396">
        <f t="shared" si="64"/>
        <v>0</v>
      </c>
      <c r="X396">
        <f t="shared" si="65"/>
        <v>0</v>
      </c>
      <c r="Y396">
        <f t="shared" si="66"/>
        <v>0</v>
      </c>
      <c r="Z396">
        <f t="shared" si="67"/>
        <v>2</v>
      </c>
    </row>
    <row r="397" spans="1:26">
      <c r="A397" t="s">
        <v>1057</v>
      </c>
      <c r="B397" t="s">
        <v>37</v>
      </c>
      <c r="C397" t="s">
        <v>1066</v>
      </c>
      <c r="D397">
        <v>12</v>
      </c>
      <c r="E397" t="s">
        <v>284</v>
      </c>
      <c r="F397" t="s">
        <v>42</v>
      </c>
      <c r="G397">
        <v>4</v>
      </c>
      <c r="H397" t="s">
        <v>881</v>
      </c>
      <c r="I397" t="s">
        <v>28</v>
      </c>
      <c r="J397">
        <v>1</v>
      </c>
      <c r="K397" t="s">
        <v>40</v>
      </c>
      <c r="L397" t="s">
        <v>204</v>
      </c>
      <c r="M397">
        <v>1</v>
      </c>
      <c r="N397">
        <v>0</v>
      </c>
      <c r="O397">
        <v>1</v>
      </c>
      <c r="P397">
        <v>69</v>
      </c>
      <c r="Q397">
        <v>191.5</v>
      </c>
      <c r="R397">
        <f t="shared" si="59"/>
        <v>0</v>
      </c>
      <c r="S397">
        <f t="shared" si="60"/>
        <v>0</v>
      </c>
      <c r="T397">
        <f t="shared" si="61"/>
        <v>0</v>
      </c>
      <c r="U397">
        <f t="shared" si="62"/>
        <v>0</v>
      </c>
      <c r="V397">
        <f t="shared" si="63"/>
        <v>0</v>
      </c>
      <c r="W397">
        <f t="shared" si="64"/>
        <v>0</v>
      </c>
      <c r="X397">
        <f t="shared" si="65"/>
        <v>0</v>
      </c>
      <c r="Y397">
        <f t="shared" si="66"/>
        <v>0</v>
      </c>
      <c r="Z397">
        <f t="shared" si="67"/>
        <v>2</v>
      </c>
    </row>
    <row r="398" spans="1:26">
      <c r="A398" t="s">
        <v>1057</v>
      </c>
      <c r="B398" t="s">
        <v>43</v>
      </c>
      <c r="C398" t="s">
        <v>1067</v>
      </c>
      <c r="D398">
        <v>10</v>
      </c>
      <c r="E398" t="s">
        <v>1068</v>
      </c>
      <c r="F398" t="s">
        <v>63</v>
      </c>
      <c r="G398">
        <v>9</v>
      </c>
      <c r="H398" t="s">
        <v>301</v>
      </c>
      <c r="I398" t="s">
        <v>22</v>
      </c>
      <c r="J398">
        <v>3</v>
      </c>
      <c r="K398" t="s">
        <v>253</v>
      </c>
      <c r="L398" t="s">
        <v>12</v>
      </c>
      <c r="M398">
        <v>0</v>
      </c>
      <c r="N398">
        <v>1</v>
      </c>
      <c r="O398">
        <v>1</v>
      </c>
      <c r="P398">
        <v>135.5</v>
      </c>
      <c r="Q398">
        <v>482.5</v>
      </c>
      <c r="R398">
        <f t="shared" si="59"/>
        <v>0</v>
      </c>
      <c r="S398">
        <f t="shared" si="60"/>
        <v>482.5</v>
      </c>
      <c r="T398">
        <f t="shared" si="61"/>
        <v>0</v>
      </c>
      <c r="U398">
        <f t="shared" si="62"/>
        <v>0</v>
      </c>
      <c r="V398">
        <f t="shared" si="63"/>
        <v>0</v>
      </c>
      <c r="W398">
        <f t="shared" si="64"/>
        <v>0</v>
      </c>
      <c r="X398">
        <f t="shared" si="65"/>
        <v>0</v>
      </c>
      <c r="Y398">
        <f t="shared" si="66"/>
        <v>0</v>
      </c>
      <c r="Z398">
        <f t="shared" si="67"/>
        <v>2</v>
      </c>
    </row>
    <row r="399" spans="1:26">
      <c r="A399" t="s">
        <v>1057</v>
      </c>
      <c r="B399" t="s">
        <v>48</v>
      </c>
      <c r="C399" t="s">
        <v>1069</v>
      </c>
      <c r="D399">
        <v>4</v>
      </c>
      <c r="E399" t="s">
        <v>438</v>
      </c>
      <c r="F399" t="s">
        <v>57</v>
      </c>
      <c r="G399">
        <v>9</v>
      </c>
      <c r="H399" t="s">
        <v>352</v>
      </c>
      <c r="I399" t="s">
        <v>28</v>
      </c>
      <c r="J399">
        <v>10</v>
      </c>
      <c r="K399" t="s">
        <v>351</v>
      </c>
      <c r="L399" t="s">
        <v>90</v>
      </c>
      <c r="M399">
        <v>1</v>
      </c>
      <c r="N399">
        <v>1</v>
      </c>
      <c r="O399">
        <v>0</v>
      </c>
      <c r="P399">
        <v>41</v>
      </c>
      <c r="Q399">
        <v>225.5</v>
      </c>
      <c r="R399">
        <f t="shared" si="59"/>
        <v>0</v>
      </c>
      <c r="S399">
        <f t="shared" si="60"/>
        <v>0</v>
      </c>
      <c r="T399">
        <f t="shared" si="61"/>
        <v>225.5</v>
      </c>
      <c r="U399">
        <f t="shared" si="62"/>
        <v>0</v>
      </c>
      <c r="V399">
        <f t="shared" si="63"/>
        <v>0</v>
      </c>
      <c r="W399">
        <f t="shared" si="64"/>
        <v>0</v>
      </c>
      <c r="X399">
        <f t="shared" si="65"/>
        <v>0</v>
      </c>
      <c r="Y399">
        <f t="shared" si="66"/>
        <v>1</v>
      </c>
      <c r="Z399">
        <f t="shared" si="67"/>
        <v>2</v>
      </c>
    </row>
    <row r="400" spans="1:26">
      <c r="A400" t="s">
        <v>1057</v>
      </c>
      <c r="B400" t="s">
        <v>54</v>
      </c>
      <c r="C400" t="s">
        <v>1070</v>
      </c>
      <c r="D400">
        <v>12</v>
      </c>
      <c r="E400" t="s">
        <v>1071</v>
      </c>
      <c r="F400" t="s">
        <v>90</v>
      </c>
      <c r="G400">
        <v>10</v>
      </c>
      <c r="H400" t="s">
        <v>317</v>
      </c>
      <c r="I400" t="s">
        <v>98</v>
      </c>
      <c r="J400">
        <v>5</v>
      </c>
      <c r="K400" t="s">
        <v>487</v>
      </c>
      <c r="L400" t="s">
        <v>22</v>
      </c>
      <c r="M400">
        <v>0</v>
      </c>
      <c r="N400">
        <v>0</v>
      </c>
      <c r="O400">
        <v>2</v>
      </c>
      <c r="P400">
        <v>53</v>
      </c>
      <c r="Q400">
        <v>752</v>
      </c>
      <c r="R400">
        <f t="shared" si="59"/>
        <v>0</v>
      </c>
      <c r="S400">
        <f t="shared" si="60"/>
        <v>0</v>
      </c>
      <c r="T400">
        <f t="shared" si="61"/>
        <v>0</v>
      </c>
      <c r="U400">
        <f t="shared" si="62"/>
        <v>0</v>
      </c>
      <c r="V400">
        <f t="shared" si="63"/>
        <v>0</v>
      </c>
      <c r="W400">
        <f t="shared" si="64"/>
        <v>752</v>
      </c>
      <c r="X400">
        <f t="shared" si="65"/>
        <v>0</v>
      </c>
      <c r="Y400">
        <f t="shared" si="66"/>
        <v>1</v>
      </c>
      <c r="Z400">
        <f t="shared" si="67"/>
        <v>2</v>
      </c>
    </row>
    <row r="401" spans="1:26">
      <c r="A401" t="s">
        <v>1057</v>
      </c>
      <c r="B401" t="s">
        <v>60</v>
      </c>
      <c r="C401" t="s">
        <v>1072</v>
      </c>
      <c r="D401">
        <v>1</v>
      </c>
      <c r="E401" t="s">
        <v>1073</v>
      </c>
      <c r="F401" t="s">
        <v>36</v>
      </c>
      <c r="G401">
        <v>3</v>
      </c>
      <c r="H401" t="s">
        <v>70</v>
      </c>
      <c r="I401" t="s">
        <v>22</v>
      </c>
      <c r="J401">
        <v>10</v>
      </c>
      <c r="K401" t="s">
        <v>173</v>
      </c>
      <c r="L401" t="s">
        <v>16</v>
      </c>
      <c r="M401">
        <v>2</v>
      </c>
      <c r="N401">
        <v>0</v>
      </c>
      <c r="O401">
        <v>0</v>
      </c>
      <c r="P401">
        <v>323</v>
      </c>
      <c r="Q401">
        <v>368</v>
      </c>
      <c r="R401">
        <f t="shared" si="59"/>
        <v>0</v>
      </c>
      <c r="S401">
        <f t="shared" si="60"/>
        <v>368</v>
      </c>
      <c r="T401">
        <f t="shared" si="61"/>
        <v>0</v>
      </c>
      <c r="U401">
        <f t="shared" si="62"/>
        <v>0</v>
      </c>
      <c r="V401">
        <f t="shared" si="63"/>
        <v>0</v>
      </c>
      <c r="W401">
        <f t="shared" si="64"/>
        <v>0</v>
      </c>
      <c r="X401">
        <f t="shared" si="65"/>
        <v>368</v>
      </c>
      <c r="Y401">
        <f t="shared" si="66"/>
        <v>1</v>
      </c>
      <c r="Z401">
        <f t="shared" si="67"/>
        <v>2</v>
      </c>
    </row>
    <row r="402" spans="1:26">
      <c r="A402" t="s">
        <v>1074</v>
      </c>
      <c r="B402" t="s">
        <v>9</v>
      </c>
      <c r="C402" t="s">
        <v>1075</v>
      </c>
      <c r="D402">
        <v>7</v>
      </c>
      <c r="E402" t="s">
        <v>448</v>
      </c>
      <c r="F402" t="s">
        <v>604</v>
      </c>
      <c r="G402">
        <v>8</v>
      </c>
      <c r="H402" t="s">
        <v>1076</v>
      </c>
      <c r="I402" t="s">
        <v>74</v>
      </c>
      <c r="J402">
        <v>5</v>
      </c>
      <c r="K402" t="s">
        <v>19</v>
      </c>
      <c r="L402" t="s">
        <v>98</v>
      </c>
      <c r="M402">
        <v>0</v>
      </c>
      <c r="N402">
        <v>2</v>
      </c>
      <c r="O402">
        <v>0</v>
      </c>
      <c r="P402">
        <v>40.5</v>
      </c>
      <c r="Q402">
        <v>125.5</v>
      </c>
      <c r="R402">
        <f t="shared" si="59"/>
        <v>0</v>
      </c>
      <c r="S402">
        <f t="shared" si="60"/>
        <v>0</v>
      </c>
      <c r="T402">
        <f t="shared" si="61"/>
        <v>0</v>
      </c>
      <c r="U402">
        <f t="shared" si="62"/>
        <v>0</v>
      </c>
      <c r="V402">
        <f t="shared" si="63"/>
        <v>0</v>
      </c>
      <c r="W402">
        <f t="shared" si="64"/>
        <v>0</v>
      </c>
      <c r="X402">
        <f t="shared" si="65"/>
        <v>0</v>
      </c>
      <c r="Y402">
        <f t="shared" si="66"/>
        <v>0</v>
      </c>
      <c r="Z402">
        <f t="shared" si="67"/>
        <v>2</v>
      </c>
    </row>
    <row r="403" spans="1:26">
      <c r="A403" t="s">
        <v>1074</v>
      </c>
      <c r="B403" t="s">
        <v>17</v>
      </c>
      <c r="C403" t="s">
        <v>1077</v>
      </c>
      <c r="D403">
        <v>8</v>
      </c>
      <c r="E403" t="s">
        <v>15</v>
      </c>
      <c r="F403" t="s">
        <v>16</v>
      </c>
      <c r="G403">
        <v>7</v>
      </c>
      <c r="H403" t="s">
        <v>373</v>
      </c>
      <c r="I403" t="s">
        <v>28</v>
      </c>
      <c r="J403">
        <v>10</v>
      </c>
      <c r="K403" t="s">
        <v>986</v>
      </c>
      <c r="L403" t="s">
        <v>98</v>
      </c>
      <c r="M403">
        <v>0</v>
      </c>
      <c r="N403">
        <v>2</v>
      </c>
      <c r="O403">
        <v>0</v>
      </c>
      <c r="P403">
        <v>112</v>
      </c>
      <c r="Q403">
        <v>1096.5</v>
      </c>
      <c r="R403">
        <f t="shared" si="59"/>
        <v>0</v>
      </c>
      <c r="S403">
        <f t="shared" si="60"/>
        <v>0</v>
      </c>
      <c r="T403">
        <f t="shared" si="61"/>
        <v>0</v>
      </c>
      <c r="U403">
        <f t="shared" si="62"/>
        <v>1096.5</v>
      </c>
      <c r="V403">
        <f t="shared" si="63"/>
        <v>0</v>
      </c>
      <c r="W403">
        <f t="shared" si="64"/>
        <v>0</v>
      </c>
      <c r="X403">
        <f t="shared" si="65"/>
        <v>0</v>
      </c>
      <c r="Y403">
        <f t="shared" si="66"/>
        <v>1</v>
      </c>
      <c r="Z403">
        <f t="shared" si="67"/>
        <v>2</v>
      </c>
    </row>
    <row r="404" spans="1:26">
      <c r="A404" t="s">
        <v>1074</v>
      </c>
      <c r="B404" t="s">
        <v>23</v>
      </c>
      <c r="C404" t="s">
        <v>1078</v>
      </c>
      <c r="D404">
        <v>5</v>
      </c>
      <c r="E404" t="s">
        <v>427</v>
      </c>
      <c r="F404" t="s">
        <v>12</v>
      </c>
      <c r="G404">
        <v>3</v>
      </c>
      <c r="H404" t="s">
        <v>654</v>
      </c>
      <c r="I404" t="s">
        <v>36</v>
      </c>
      <c r="J404">
        <v>7</v>
      </c>
      <c r="K404" t="s">
        <v>966</v>
      </c>
      <c r="L404" t="s">
        <v>74</v>
      </c>
      <c r="M404">
        <v>1</v>
      </c>
      <c r="N404">
        <v>1</v>
      </c>
      <c r="O404">
        <v>0</v>
      </c>
      <c r="P404">
        <v>18.5</v>
      </c>
      <c r="Q404">
        <v>32.5</v>
      </c>
      <c r="R404">
        <f t="shared" si="59"/>
        <v>32.5</v>
      </c>
      <c r="S404">
        <f t="shared" si="60"/>
        <v>0</v>
      </c>
      <c r="T404">
        <f t="shared" si="61"/>
        <v>0</v>
      </c>
      <c r="U404">
        <f t="shared" si="62"/>
        <v>0</v>
      </c>
      <c r="V404">
        <f t="shared" si="63"/>
        <v>0</v>
      </c>
      <c r="W404">
        <f t="shared" si="64"/>
        <v>0</v>
      </c>
      <c r="X404">
        <f t="shared" si="65"/>
        <v>32.5</v>
      </c>
      <c r="Y404">
        <f t="shared" si="66"/>
        <v>1</v>
      </c>
      <c r="Z404">
        <f t="shared" si="67"/>
        <v>2</v>
      </c>
    </row>
    <row r="405" spans="1:26">
      <c r="A405" t="s">
        <v>1074</v>
      </c>
      <c r="B405" t="s">
        <v>31</v>
      </c>
      <c r="C405" t="s">
        <v>1079</v>
      </c>
      <c r="D405">
        <v>4</v>
      </c>
      <c r="E405" t="s">
        <v>1080</v>
      </c>
      <c r="F405" t="s">
        <v>12</v>
      </c>
      <c r="G405">
        <v>11</v>
      </c>
      <c r="H405" t="s">
        <v>983</v>
      </c>
      <c r="I405" t="s">
        <v>63</v>
      </c>
      <c r="J405">
        <v>7</v>
      </c>
      <c r="K405" t="s">
        <v>1081</v>
      </c>
      <c r="L405" t="s">
        <v>604</v>
      </c>
      <c r="M405">
        <v>1</v>
      </c>
      <c r="N405">
        <v>0</v>
      </c>
      <c r="O405">
        <v>1</v>
      </c>
      <c r="P405">
        <v>25</v>
      </c>
      <c r="Q405">
        <v>167</v>
      </c>
      <c r="R405">
        <f t="shared" si="59"/>
        <v>167</v>
      </c>
      <c r="S405">
        <f t="shared" si="60"/>
        <v>0</v>
      </c>
      <c r="T405">
        <f t="shared" si="61"/>
        <v>0</v>
      </c>
      <c r="U405">
        <f t="shared" si="62"/>
        <v>0</v>
      </c>
      <c r="V405">
        <f t="shared" si="63"/>
        <v>0</v>
      </c>
      <c r="W405">
        <f t="shared" si="64"/>
        <v>0</v>
      </c>
      <c r="X405">
        <f t="shared" si="65"/>
        <v>0</v>
      </c>
      <c r="Y405">
        <f t="shared" si="66"/>
        <v>0</v>
      </c>
      <c r="Z405">
        <f t="shared" si="67"/>
        <v>2</v>
      </c>
    </row>
    <row r="406" spans="1:26">
      <c r="A406" t="s">
        <v>1074</v>
      </c>
      <c r="B406" t="s">
        <v>37</v>
      </c>
      <c r="C406" t="s">
        <v>1082</v>
      </c>
      <c r="D406">
        <v>6</v>
      </c>
      <c r="E406" t="s">
        <v>970</v>
      </c>
      <c r="F406" t="s">
        <v>28</v>
      </c>
      <c r="G406">
        <v>12</v>
      </c>
      <c r="H406" t="s">
        <v>234</v>
      </c>
      <c r="I406" t="s">
        <v>170</v>
      </c>
      <c r="J406">
        <v>1</v>
      </c>
      <c r="K406" t="s">
        <v>1083</v>
      </c>
      <c r="L406" t="s">
        <v>16</v>
      </c>
      <c r="M406">
        <v>0</v>
      </c>
      <c r="N406">
        <v>1</v>
      </c>
      <c r="O406">
        <v>1</v>
      </c>
      <c r="P406">
        <v>42.5</v>
      </c>
      <c r="Q406">
        <v>560</v>
      </c>
      <c r="R406">
        <f t="shared" si="59"/>
        <v>0</v>
      </c>
      <c r="S406">
        <f t="shared" si="60"/>
        <v>0</v>
      </c>
      <c r="T406">
        <f t="shared" si="61"/>
        <v>0</v>
      </c>
      <c r="U406">
        <f t="shared" si="62"/>
        <v>0</v>
      </c>
      <c r="V406">
        <f t="shared" si="63"/>
        <v>0</v>
      </c>
      <c r="W406">
        <f t="shared" si="64"/>
        <v>0</v>
      </c>
      <c r="X406">
        <f t="shared" si="65"/>
        <v>0</v>
      </c>
      <c r="Y406">
        <f t="shared" si="66"/>
        <v>0</v>
      </c>
      <c r="Z406">
        <f t="shared" si="67"/>
        <v>2</v>
      </c>
    </row>
    <row r="407" spans="1:26">
      <c r="A407" t="s">
        <v>1074</v>
      </c>
      <c r="B407" t="s">
        <v>43</v>
      </c>
      <c r="C407" t="s">
        <v>1084</v>
      </c>
      <c r="D407">
        <v>9</v>
      </c>
      <c r="E407" t="s">
        <v>817</v>
      </c>
      <c r="F407" t="s">
        <v>77</v>
      </c>
      <c r="G407">
        <v>5</v>
      </c>
      <c r="H407" t="s">
        <v>938</v>
      </c>
      <c r="I407" t="s">
        <v>74</v>
      </c>
      <c r="J407">
        <v>13</v>
      </c>
      <c r="K407" t="s">
        <v>930</v>
      </c>
      <c r="L407" t="s">
        <v>344</v>
      </c>
      <c r="M407">
        <v>0</v>
      </c>
      <c r="N407">
        <v>2</v>
      </c>
      <c r="O407">
        <v>0</v>
      </c>
      <c r="P407">
        <v>47.5</v>
      </c>
      <c r="Q407">
        <v>103</v>
      </c>
      <c r="R407">
        <f t="shared" si="59"/>
        <v>0</v>
      </c>
      <c r="S407">
        <f t="shared" si="60"/>
        <v>0</v>
      </c>
      <c r="T407">
        <f t="shared" si="61"/>
        <v>0</v>
      </c>
      <c r="U407">
        <f t="shared" si="62"/>
        <v>0</v>
      </c>
      <c r="V407">
        <f t="shared" si="63"/>
        <v>103</v>
      </c>
      <c r="W407">
        <f t="shared" si="64"/>
        <v>0</v>
      </c>
      <c r="X407">
        <f t="shared" si="65"/>
        <v>0</v>
      </c>
      <c r="Y407">
        <f t="shared" si="66"/>
        <v>1</v>
      </c>
      <c r="Z407">
        <f t="shared" si="67"/>
        <v>2</v>
      </c>
    </row>
    <row r="408" spans="1:26">
      <c r="A408" t="s">
        <v>1074</v>
      </c>
      <c r="B408" t="s">
        <v>48</v>
      </c>
      <c r="C408" t="s">
        <v>1085</v>
      </c>
      <c r="D408">
        <v>12</v>
      </c>
      <c r="E408" t="s">
        <v>203</v>
      </c>
      <c r="F408" t="s">
        <v>30</v>
      </c>
      <c r="G408">
        <v>2</v>
      </c>
      <c r="H408" t="s">
        <v>312</v>
      </c>
      <c r="I408" t="s">
        <v>36</v>
      </c>
      <c r="J408">
        <v>7</v>
      </c>
      <c r="K408" t="s">
        <v>1086</v>
      </c>
      <c r="L408" t="s">
        <v>12</v>
      </c>
      <c r="M408">
        <v>1</v>
      </c>
      <c r="N408">
        <v>0</v>
      </c>
      <c r="O408">
        <v>1</v>
      </c>
      <c r="P408">
        <v>142</v>
      </c>
      <c r="Q408">
        <v>481.5</v>
      </c>
      <c r="R408">
        <f t="shared" si="59"/>
        <v>0</v>
      </c>
      <c r="S408">
        <f t="shared" si="60"/>
        <v>0</v>
      </c>
      <c r="T408">
        <f t="shared" si="61"/>
        <v>0</v>
      </c>
      <c r="U408">
        <f t="shared" si="62"/>
        <v>0</v>
      </c>
      <c r="V408">
        <f t="shared" si="63"/>
        <v>0</v>
      </c>
      <c r="W408">
        <f t="shared" si="64"/>
        <v>0</v>
      </c>
      <c r="X408">
        <f t="shared" si="65"/>
        <v>481.5</v>
      </c>
      <c r="Y408">
        <f t="shared" si="66"/>
        <v>1</v>
      </c>
      <c r="Z408">
        <f t="shared" si="67"/>
        <v>2</v>
      </c>
    </row>
    <row r="409" spans="1:26">
      <c r="A409" t="s">
        <v>1074</v>
      </c>
      <c r="B409" t="s">
        <v>54</v>
      </c>
      <c r="C409" t="s">
        <v>1084</v>
      </c>
      <c r="D409">
        <v>9</v>
      </c>
      <c r="E409" t="s">
        <v>667</v>
      </c>
      <c r="F409" t="s">
        <v>77</v>
      </c>
      <c r="G409">
        <v>14</v>
      </c>
      <c r="H409" t="s">
        <v>1087</v>
      </c>
      <c r="I409" t="s">
        <v>63</v>
      </c>
      <c r="J409">
        <v>1</v>
      </c>
      <c r="K409" t="s">
        <v>216</v>
      </c>
      <c r="L409" t="s">
        <v>604</v>
      </c>
      <c r="M409">
        <v>0</v>
      </c>
      <c r="N409">
        <v>1</v>
      </c>
      <c r="O409">
        <v>1</v>
      </c>
      <c r="P409">
        <v>102</v>
      </c>
      <c r="Q409">
        <v>2496</v>
      </c>
      <c r="R409">
        <f t="shared" si="59"/>
        <v>0</v>
      </c>
      <c r="S409">
        <f t="shared" si="60"/>
        <v>0</v>
      </c>
      <c r="T409">
        <f t="shared" si="61"/>
        <v>0</v>
      </c>
      <c r="U409">
        <f t="shared" si="62"/>
        <v>0</v>
      </c>
      <c r="V409">
        <f t="shared" si="63"/>
        <v>2496</v>
      </c>
      <c r="W409">
        <f t="shared" si="64"/>
        <v>0</v>
      </c>
      <c r="X409">
        <f t="shared" si="65"/>
        <v>0</v>
      </c>
      <c r="Y409">
        <f t="shared" si="66"/>
        <v>1</v>
      </c>
      <c r="Z409">
        <f t="shared" si="67"/>
        <v>2</v>
      </c>
    </row>
    <row r="410" spans="1:26">
      <c r="A410" t="s">
        <v>1074</v>
      </c>
      <c r="B410" t="s">
        <v>60</v>
      </c>
      <c r="C410" t="s">
        <v>1088</v>
      </c>
      <c r="D410">
        <v>6</v>
      </c>
      <c r="E410" t="s">
        <v>184</v>
      </c>
      <c r="F410" t="s">
        <v>77</v>
      </c>
      <c r="G410">
        <v>1</v>
      </c>
      <c r="H410" t="s">
        <v>738</v>
      </c>
      <c r="I410" t="s">
        <v>16</v>
      </c>
      <c r="J410">
        <v>7</v>
      </c>
      <c r="K410" t="s">
        <v>1089</v>
      </c>
      <c r="L410" t="s">
        <v>57</v>
      </c>
      <c r="M410">
        <v>1</v>
      </c>
      <c r="N410">
        <v>1</v>
      </c>
      <c r="O410">
        <v>0</v>
      </c>
      <c r="P410">
        <v>72</v>
      </c>
      <c r="Q410">
        <v>84.5</v>
      </c>
      <c r="R410">
        <f t="shared" si="59"/>
        <v>0</v>
      </c>
      <c r="S410">
        <f t="shared" si="60"/>
        <v>0</v>
      </c>
      <c r="T410">
        <f t="shared" si="61"/>
        <v>0</v>
      </c>
      <c r="U410">
        <f t="shared" si="62"/>
        <v>84.5</v>
      </c>
      <c r="V410">
        <f t="shared" si="63"/>
        <v>84.5</v>
      </c>
      <c r="W410">
        <f t="shared" si="64"/>
        <v>0</v>
      </c>
      <c r="X410">
        <f t="shared" si="65"/>
        <v>0</v>
      </c>
      <c r="Y410">
        <f t="shared" si="66"/>
        <v>2</v>
      </c>
      <c r="Z410">
        <f t="shared" si="67"/>
        <v>2</v>
      </c>
    </row>
    <row r="411" spans="1:26">
      <c r="A411" t="s">
        <v>1074</v>
      </c>
      <c r="B411" t="s">
        <v>66</v>
      </c>
      <c r="C411" t="s">
        <v>1090</v>
      </c>
      <c r="D411">
        <v>5</v>
      </c>
      <c r="E411" t="s">
        <v>320</v>
      </c>
      <c r="F411" t="s">
        <v>12</v>
      </c>
      <c r="G411">
        <v>7</v>
      </c>
      <c r="H411" t="s">
        <v>348</v>
      </c>
      <c r="I411" t="s">
        <v>57</v>
      </c>
      <c r="J411">
        <v>13</v>
      </c>
      <c r="K411" t="s">
        <v>297</v>
      </c>
      <c r="L411" t="s">
        <v>170</v>
      </c>
      <c r="M411">
        <v>0</v>
      </c>
      <c r="N411">
        <v>2</v>
      </c>
      <c r="O411">
        <v>0</v>
      </c>
      <c r="P411">
        <v>13</v>
      </c>
      <c r="Q411">
        <v>154.5</v>
      </c>
      <c r="R411">
        <f t="shared" si="59"/>
        <v>154.5</v>
      </c>
      <c r="S411">
        <f t="shared" si="60"/>
        <v>0</v>
      </c>
      <c r="T411">
        <f t="shared" si="61"/>
        <v>154.5</v>
      </c>
      <c r="U411">
        <f t="shared" si="62"/>
        <v>0</v>
      </c>
      <c r="V411">
        <f t="shared" si="63"/>
        <v>0</v>
      </c>
      <c r="W411">
        <f t="shared" si="64"/>
        <v>0</v>
      </c>
      <c r="X411">
        <f t="shared" si="65"/>
        <v>0</v>
      </c>
      <c r="Y411">
        <f t="shared" si="66"/>
        <v>1</v>
      </c>
      <c r="Z411">
        <f t="shared" si="67"/>
        <v>2</v>
      </c>
    </row>
    <row r="412" spans="1:26">
      <c r="A412" t="s">
        <v>1091</v>
      </c>
      <c r="B412" t="s">
        <v>9</v>
      </c>
      <c r="C412" t="s">
        <v>1092</v>
      </c>
      <c r="D412">
        <v>1</v>
      </c>
      <c r="E412" t="s">
        <v>443</v>
      </c>
      <c r="F412" t="s">
        <v>604</v>
      </c>
      <c r="G412">
        <v>3</v>
      </c>
      <c r="H412" t="s">
        <v>1093</v>
      </c>
      <c r="I412" t="s">
        <v>98</v>
      </c>
      <c r="J412">
        <v>9</v>
      </c>
      <c r="K412" t="s">
        <v>1094</v>
      </c>
      <c r="L412" t="s">
        <v>36</v>
      </c>
      <c r="M412">
        <v>2</v>
      </c>
      <c r="N412">
        <v>0</v>
      </c>
      <c r="O412">
        <v>0</v>
      </c>
      <c r="P412">
        <v>50</v>
      </c>
      <c r="Q412">
        <v>664</v>
      </c>
      <c r="R412">
        <f t="shared" si="59"/>
        <v>0</v>
      </c>
      <c r="S412">
        <f t="shared" si="60"/>
        <v>0</v>
      </c>
      <c r="T412">
        <f t="shared" si="61"/>
        <v>0</v>
      </c>
      <c r="U412">
        <f t="shared" si="62"/>
        <v>0</v>
      </c>
      <c r="V412">
        <f t="shared" si="63"/>
        <v>0</v>
      </c>
      <c r="W412">
        <f t="shared" si="64"/>
        <v>664</v>
      </c>
      <c r="X412">
        <f t="shared" si="65"/>
        <v>0</v>
      </c>
      <c r="Y412">
        <f t="shared" si="66"/>
        <v>1</v>
      </c>
      <c r="Z412">
        <f t="shared" si="67"/>
        <v>2</v>
      </c>
    </row>
    <row r="413" spans="1:26">
      <c r="A413" t="s">
        <v>1091</v>
      </c>
      <c r="B413" t="s">
        <v>17</v>
      </c>
      <c r="C413" t="s">
        <v>1095</v>
      </c>
      <c r="D413">
        <v>1</v>
      </c>
      <c r="E413" t="s">
        <v>663</v>
      </c>
      <c r="F413" t="s">
        <v>28</v>
      </c>
      <c r="G413">
        <v>10</v>
      </c>
      <c r="H413" t="s">
        <v>750</v>
      </c>
      <c r="I413" t="s">
        <v>170</v>
      </c>
      <c r="J413">
        <v>4</v>
      </c>
      <c r="K413" t="s">
        <v>163</v>
      </c>
      <c r="L413" t="s">
        <v>604</v>
      </c>
      <c r="M413">
        <v>1</v>
      </c>
      <c r="N413">
        <v>0</v>
      </c>
      <c r="O413">
        <v>1</v>
      </c>
      <c r="P413">
        <v>35.5</v>
      </c>
      <c r="Q413">
        <v>239</v>
      </c>
      <c r="R413">
        <f t="shared" si="59"/>
        <v>0</v>
      </c>
      <c r="S413">
        <f t="shared" si="60"/>
        <v>0</v>
      </c>
      <c r="T413">
        <f t="shared" si="61"/>
        <v>0</v>
      </c>
      <c r="U413">
        <f t="shared" si="62"/>
        <v>0</v>
      </c>
      <c r="V413">
        <f t="shared" si="63"/>
        <v>0</v>
      </c>
      <c r="W413">
        <f t="shared" si="64"/>
        <v>0</v>
      </c>
      <c r="X413">
        <f t="shared" si="65"/>
        <v>0</v>
      </c>
      <c r="Y413">
        <f t="shared" si="66"/>
        <v>0</v>
      </c>
      <c r="Z413">
        <f t="shared" si="67"/>
        <v>2</v>
      </c>
    </row>
    <row r="414" spans="1:26">
      <c r="A414" t="s">
        <v>1091</v>
      </c>
      <c r="B414" t="s">
        <v>23</v>
      </c>
      <c r="C414" t="s">
        <v>1096</v>
      </c>
      <c r="D414">
        <v>11</v>
      </c>
      <c r="E414" t="s">
        <v>444</v>
      </c>
      <c r="F414" t="s">
        <v>57</v>
      </c>
      <c r="G414">
        <v>5</v>
      </c>
      <c r="H414" t="s">
        <v>1097</v>
      </c>
      <c r="I414" t="s">
        <v>16</v>
      </c>
      <c r="J414">
        <v>1</v>
      </c>
      <c r="K414" t="s">
        <v>41</v>
      </c>
      <c r="L414" t="s">
        <v>30</v>
      </c>
      <c r="M414">
        <v>0</v>
      </c>
      <c r="N414">
        <v>1</v>
      </c>
      <c r="O414">
        <v>1</v>
      </c>
      <c r="P414">
        <v>27.5</v>
      </c>
      <c r="Q414">
        <v>270</v>
      </c>
      <c r="R414">
        <f t="shared" si="59"/>
        <v>0</v>
      </c>
      <c r="S414">
        <f t="shared" si="60"/>
        <v>0</v>
      </c>
      <c r="T414">
        <f t="shared" si="61"/>
        <v>270</v>
      </c>
      <c r="U414">
        <f t="shared" si="62"/>
        <v>270</v>
      </c>
      <c r="V414">
        <f t="shared" si="63"/>
        <v>0</v>
      </c>
      <c r="W414">
        <f t="shared" si="64"/>
        <v>0</v>
      </c>
      <c r="X414">
        <f t="shared" si="65"/>
        <v>0</v>
      </c>
      <c r="Y414">
        <f t="shared" si="66"/>
        <v>2</v>
      </c>
      <c r="Z414">
        <f t="shared" si="67"/>
        <v>2</v>
      </c>
    </row>
    <row r="415" spans="1:26">
      <c r="A415" t="s">
        <v>1091</v>
      </c>
      <c r="B415" t="s">
        <v>31</v>
      </c>
      <c r="C415" t="s">
        <v>1098</v>
      </c>
      <c r="D415">
        <v>10</v>
      </c>
      <c r="E415" t="s">
        <v>602</v>
      </c>
      <c r="F415" t="s">
        <v>30</v>
      </c>
      <c r="G415">
        <v>3</v>
      </c>
      <c r="H415" t="s">
        <v>700</v>
      </c>
      <c r="I415" t="s">
        <v>143</v>
      </c>
      <c r="J415">
        <v>2</v>
      </c>
      <c r="K415" t="s">
        <v>1099</v>
      </c>
      <c r="L415" t="s">
        <v>57</v>
      </c>
      <c r="M415">
        <v>1</v>
      </c>
      <c r="N415">
        <v>0</v>
      </c>
      <c r="O415">
        <v>1</v>
      </c>
      <c r="P415">
        <v>35.5</v>
      </c>
      <c r="Q415">
        <v>629.5</v>
      </c>
      <c r="R415">
        <f t="shared" si="59"/>
        <v>0</v>
      </c>
      <c r="S415">
        <f t="shared" si="60"/>
        <v>0</v>
      </c>
      <c r="T415">
        <f t="shared" si="61"/>
        <v>0</v>
      </c>
      <c r="U415">
        <f t="shared" si="62"/>
        <v>0</v>
      </c>
      <c r="V415">
        <f t="shared" si="63"/>
        <v>0</v>
      </c>
      <c r="W415">
        <f t="shared" si="64"/>
        <v>0</v>
      </c>
      <c r="X415">
        <f t="shared" si="65"/>
        <v>0</v>
      </c>
      <c r="Y415">
        <f t="shared" si="66"/>
        <v>0</v>
      </c>
      <c r="Z415">
        <f t="shared" si="67"/>
        <v>2</v>
      </c>
    </row>
    <row r="416" spans="1:26">
      <c r="A416" t="s">
        <v>1091</v>
      </c>
      <c r="B416" t="s">
        <v>37</v>
      </c>
      <c r="C416" t="s">
        <v>1100</v>
      </c>
      <c r="D416">
        <v>7</v>
      </c>
      <c r="E416" t="s">
        <v>75</v>
      </c>
      <c r="F416" t="s">
        <v>36</v>
      </c>
      <c r="G416">
        <v>5</v>
      </c>
      <c r="H416" t="s">
        <v>1101</v>
      </c>
      <c r="I416" t="s">
        <v>57</v>
      </c>
      <c r="J416">
        <v>11</v>
      </c>
      <c r="K416" t="s">
        <v>283</v>
      </c>
      <c r="L416" t="s">
        <v>167</v>
      </c>
      <c r="M416">
        <v>0</v>
      </c>
      <c r="N416">
        <v>2</v>
      </c>
      <c r="O416">
        <v>0</v>
      </c>
      <c r="P416">
        <v>66.5</v>
      </c>
      <c r="Q416">
        <v>993</v>
      </c>
      <c r="R416">
        <f t="shared" si="59"/>
        <v>0</v>
      </c>
      <c r="S416">
        <f t="shared" si="60"/>
        <v>0</v>
      </c>
      <c r="T416">
        <f t="shared" si="61"/>
        <v>993</v>
      </c>
      <c r="U416">
        <f t="shared" si="62"/>
        <v>0</v>
      </c>
      <c r="V416">
        <f t="shared" si="63"/>
        <v>0</v>
      </c>
      <c r="W416">
        <f t="shared" si="64"/>
        <v>0</v>
      </c>
      <c r="X416">
        <f t="shared" si="65"/>
        <v>993</v>
      </c>
      <c r="Y416">
        <f t="shared" si="66"/>
        <v>2</v>
      </c>
      <c r="Z416">
        <f t="shared" si="67"/>
        <v>2</v>
      </c>
    </row>
    <row r="417" spans="1:26">
      <c r="A417" t="s">
        <v>1091</v>
      </c>
      <c r="B417" t="s">
        <v>43</v>
      </c>
      <c r="C417" t="s">
        <v>1098</v>
      </c>
      <c r="D417">
        <v>3</v>
      </c>
      <c r="E417" t="s">
        <v>472</v>
      </c>
      <c r="F417" t="s">
        <v>74</v>
      </c>
      <c r="G417">
        <v>7</v>
      </c>
      <c r="H417" t="s">
        <v>873</v>
      </c>
      <c r="I417" t="s">
        <v>12</v>
      </c>
      <c r="J417">
        <v>5</v>
      </c>
      <c r="K417" t="s">
        <v>1102</v>
      </c>
      <c r="L417" t="s">
        <v>28</v>
      </c>
      <c r="M417">
        <v>1</v>
      </c>
      <c r="N417">
        <v>1</v>
      </c>
      <c r="O417">
        <v>0</v>
      </c>
      <c r="P417">
        <v>88</v>
      </c>
      <c r="Q417">
        <v>110</v>
      </c>
      <c r="R417">
        <f t="shared" si="59"/>
        <v>110</v>
      </c>
      <c r="S417">
        <f t="shared" si="60"/>
        <v>0</v>
      </c>
      <c r="T417">
        <f t="shared" si="61"/>
        <v>0</v>
      </c>
      <c r="U417">
        <f t="shared" si="62"/>
        <v>0</v>
      </c>
      <c r="V417">
        <f t="shared" si="63"/>
        <v>0</v>
      </c>
      <c r="W417">
        <f t="shared" si="64"/>
        <v>0</v>
      </c>
      <c r="X417">
        <f t="shared" si="65"/>
        <v>0</v>
      </c>
      <c r="Y417">
        <f t="shared" si="66"/>
        <v>0</v>
      </c>
      <c r="Z417">
        <f t="shared" si="67"/>
        <v>2</v>
      </c>
    </row>
    <row r="418" spans="1:26">
      <c r="A418" t="s">
        <v>1091</v>
      </c>
      <c r="B418" t="s">
        <v>48</v>
      </c>
      <c r="C418" t="s">
        <v>1103</v>
      </c>
      <c r="D418">
        <v>10</v>
      </c>
      <c r="E418" t="s">
        <v>830</v>
      </c>
      <c r="F418" t="s">
        <v>36</v>
      </c>
      <c r="G418">
        <v>8</v>
      </c>
      <c r="H418" t="s">
        <v>168</v>
      </c>
      <c r="I418" t="s">
        <v>28</v>
      </c>
      <c r="J418">
        <v>6</v>
      </c>
      <c r="K418" t="s">
        <v>1104</v>
      </c>
      <c r="L418" t="s">
        <v>98</v>
      </c>
      <c r="M418">
        <v>0</v>
      </c>
      <c r="N418">
        <v>1</v>
      </c>
      <c r="O418">
        <v>1</v>
      </c>
      <c r="P418">
        <v>114</v>
      </c>
      <c r="Q418">
        <v>1082.5</v>
      </c>
      <c r="R418">
        <f t="shared" si="59"/>
        <v>0</v>
      </c>
      <c r="S418">
        <f t="shared" si="60"/>
        <v>0</v>
      </c>
      <c r="T418">
        <f t="shared" si="61"/>
        <v>0</v>
      </c>
      <c r="U418">
        <f t="shared" si="62"/>
        <v>0</v>
      </c>
      <c r="V418">
        <f t="shared" si="63"/>
        <v>0</v>
      </c>
      <c r="W418">
        <f t="shared" si="64"/>
        <v>0</v>
      </c>
      <c r="X418">
        <f t="shared" si="65"/>
        <v>1082.5</v>
      </c>
      <c r="Y418">
        <f t="shared" si="66"/>
        <v>1</v>
      </c>
      <c r="Z418">
        <f t="shared" si="67"/>
        <v>2</v>
      </c>
    </row>
    <row r="419" spans="1:26">
      <c r="A419" t="s">
        <v>1091</v>
      </c>
      <c r="B419" t="s">
        <v>54</v>
      </c>
      <c r="C419" t="s">
        <v>1105</v>
      </c>
      <c r="D419">
        <v>7</v>
      </c>
      <c r="E419" t="s">
        <v>1106</v>
      </c>
      <c r="F419" t="s">
        <v>12</v>
      </c>
      <c r="G419">
        <v>6</v>
      </c>
      <c r="H419" t="s">
        <v>834</v>
      </c>
      <c r="I419" t="s">
        <v>28</v>
      </c>
      <c r="J419">
        <v>5</v>
      </c>
      <c r="K419" t="s">
        <v>79</v>
      </c>
      <c r="L419" t="s">
        <v>74</v>
      </c>
      <c r="M419">
        <v>0</v>
      </c>
      <c r="N419">
        <v>2</v>
      </c>
      <c r="O419">
        <v>0</v>
      </c>
      <c r="P419">
        <v>46</v>
      </c>
      <c r="Q419">
        <v>74</v>
      </c>
      <c r="R419">
        <f t="shared" si="59"/>
        <v>74</v>
      </c>
      <c r="S419">
        <f t="shared" si="60"/>
        <v>0</v>
      </c>
      <c r="T419">
        <f t="shared" si="61"/>
        <v>0</v>
      </c>
      <c r="U419">
        <f t="shared" si="62"/>
        <v>0</v>
      </c>
      <c r="V419">
        <f t="shared" si="63"/>
        <v>0</v>
      </c>
      <c r="W419">
        <f t="shared" si="64"/>
        <v>0</v>
      </c>
      <c r="X419">
        <f t="shared" si="65"/>
        <v>0</v>
      </c>
      <c r="Y419">
        <f t="shared" si="66"/>
        <v>0</v>
      </c>
      <c r="Z419">
        <f t="shared" si="67"/>
        <v>2</v>
      </c>
    </row>
    <row r="420" spans="1:26">
      <c r="A420" t="s">
        <v>1091</v>
      </c>
      <c r="B420" t="s">
        <v>60</v>
      </c>
      <c r="C420" t="s">
        <v>1107</v>
      </c>
      <c r="D420">
        <v>4</v>
      </c>
      <c r="E420" t="s">
        <v>295</v>
      </c>
      <c r="F420" t="s">
        <v>604</v>
      </c>
      <c r="G420">
        <v>1</v>
      </c>
      <c r="H420" t="s">
        <v>236</v>
      </c>
      <c r="I420" t="s">
        <v>12</v>
      </c>
      <c r="J420">
        <v>12</v>
      </c>
      <c r="K420" t="s">
        <v>198</v>
      </c>
      <c r="L420" t="s">
        <v>28</v>
      </c>
      <c r="M420">
        <v>2</v>
      </c>
      <c r="N420">
        <v>0</v>
      </c>
      <c r="O420">
        <v>0</v>
      </c>
      <c r="P420">
        <v>49</v>
      </c>
      <c r="Q420">
        <v>126</v>
      </c>
      <c r="R420">
        <f t="shared" si="59"/>
        <v>126</v>
      </c>
      <c r="S420">
        <f t="shared" si="60"/>
        <v>0</v>
      </c>
      <c r="T420">
        <f t="shared" si="61"/>
        <v>0</v>
      </c>
      <c r="U420">
        <f t="shared" si="62"/>
        <v>0</v>
      </c>
      <c r="V420">
        <f t="shared" si="63"/>
        <v>0</v>
      </c>
      <c r="W420">
        <f t="shared" si="64"/>
        <v>0</v>
      </c>
      <c r="X420">
        <f t="shared" si="65"/>
        <v>0</v>
      </c>
      <c r="Y420">
        <f t="shared" si="66"/>
        <v>0</v>
      </c>
      <c r="Z420">
        <f t="shared" si="67"/>
        <v>2</v>
      </c>
    </row>
    <row r="421" spans="1:26">
      <c r="A421" t="s">
        <v>1108</v>
      </c>
      <c r="B421" t="s">
        <v>9</v>
      </c>
      <c r="C421" t="s">
        <v>1109</v>
      </c>
      <c r="D421">
        <v>10</v>
      </c>
      <c r="E421" t="s">
        <v>1110</v>
      </c>
      <c r="F421" t="s">
        <v>12</v>
      </c>
      <c r="G421">
        <v>13</v>
      </c>
      <c r="H421" t="s">
        <v>985</v>
      </c>
      <c r="I421" t="s">
        <v>28</v>
      </c>
      <c r="J421">
        <v>12</v>
      </c>
      <c r="K421" t="s">
        <v>842</v>
      </c>
      <c r="L421" t="s">
        <v>26</v>
      </c>
      <c r="M421">
        <v>0</v>
      </c>
      <c r="N421">
        <v>0</v>
      </c>
      <c r="O421">
        <v>2</v>
      </c>
      <c r="P421">
        <v>36</v>
      </c>
      <c r="Q421">
        <v>206.5</v>
      </c>
      <c r="R421">
        <f t="shared" si="59"/>
        <v>206.5</v>
      </c>
      <c r="S421">
        <f t="shared" si="60"/>
        <v>0</v>
      </c>
      <c r="T421">
        <f t="shared" si="61"/>
        <v>0</v>
      </c>
      <c r="U421">
        <f t="shared" si="62"/>
        <v>0</v>
      </c>
      <c r="V421">
        <f t="shared" si="63"/>
        <v>0</v>
      </c>
      <c r="W421">
        <f t="shared" si="64"/>
        <v>0</v>
      </c>
      <c r="X421">
        <f t="shared" si="65"/>
        <v>0</v>
      </c>
      <c r="Y421">
        <f t="shared" si="66"/>
        <v>0</v>
      </c>
      <c r="Z421">
        <f t="shared" si="67"/>
        <v>2</v>
      </c>
    </row>
    <row r="422" spans="1:26">
      <c r="A422" t="s">
        <v>1108</v>
      </c>
      <c r="B422" t="s">
        <v>17</v>
      </c>
      <c r="C422" t="s">
        <v>1111</v>
      </c>
      <c r="D422">
        <v>9</v>
      </c>
      <c r="E422" t="s">
        <v>1112</v>
      </c>
      <c r="F422" t="s">
        <v>98</v>
      </c>
      <c r="G422">
        <v>12</v>
      </c>
      <c r="H422" t="s">
        <v>749</v>
      </c>
      <c r="I422" t="s">
        <v>12</v>
      </c>
      <c r="J422">
        <v>3</v>
      </c>
      <c r="K422" t="s">
        <v>228</v>
      </c>
      <c r="L422" t="s">
        <v>42</v>
      </c>
      <c r="M422">
        <v>0</v>
      </c>
      <c r="N422">
        <v>1</v>
      </c>
      <c r="O422">
        <v>1</v>
      </c>
      <c r="P422">
        <v>208.5</v>
      </c>
      <c r="Q422">
        <v>470</v>
      </c>
      <c r="R422">
        <f t="shared" si="59"/>
        <v>470</v>
      </c>
      <c r="S422">
        <f t="shared" si="60"/>
        <v>0</v>
      </c>
      <c r="T422">
        <f t="shared" si="61"/>
        <v>0</v>
      </c>
      <c r="U422">
        <f t="shared" si="62"/>
        <v>0</v>
      </c>
      <c r="V422">
        <f t="shared" si="63"/>
        <v>0</v>
      </c>
      <c r="W422">
        <f t="shared" si="64"/>
        <v>470</v>
      </c>
      <c r="X422">
        <f t="shared" si="65"/>
        <v>0</v>
      </c>
      <c r="Y422">
        <f t="shared" si="66"/>
        <v>1</v>
      </c>
      <c r="Z422">
        <f t="shared" si="67"/>
        <v>2</v>
      </c>
    </row>
    <row r="423" spans="1:26">
      <c r="A423" t="s">
        <v>1108</v>
      </c>
      <c r="B423" t="s">
        <v>23</v>
      </c>
      <c r="C423" t="s">
        <v>1113</v>
      </c>
      <c r="D423">
        <v>7</v>
      </c>
      <c r="E423" t="s">
        <v>440</v>
      </c>
      <c r="F423" t="s">
        <v>26</v>
      </c>
      <c r="G423">
        <v>1</v>
      </c>
      <c r="H423" t="s">
        <v>510</v>
      </c>
      <c r="I423" t="s">
        <v>12</v>
      </c>
      <c r="J423">
        <v>4</v>
      </c>
      <c r="K423" t="s">
        <v>562</v>
      </c>
      <c r="L423" t="s">
        <v>77</v>
      </c>
      <c r="M423">
        <v>1</v>
      </c>
      <c r="N423">
        <v>1</v>
      </c>
      <c r="O423">
        <v>0</v>
      </c>
      <c r="P423">
        <v>57.5</v>
      </c>
      <c r="Q423">
        <v>134.5</v>
      </c>
      <c r="R423">
        <f t="shared" si="59"/>
        <v>134.5</v>
      </c>
      <c r="S423">
        <f t="shared" si="60"/>
        <v>0</v>
      </c>
      <c r="T423">
        <f t="shared" si="61"/>
        <v>0</v>
      </c>
      <c r="U423">
        <f t="shared" si="62"/>
        <v>0</v>
      </c>
      <c r="V423">
        <f t="shared" si="63"/>
        <v>0</v>
      </c>
      <c r="W423">
        <f t="shared" si="64"/>
        <v>0</v>
      </c>
      <c r="X423">
        <f t="shared" si="65"/>
        <v>0</v>
      </c>
      <c r="Y423">
        <f t="shared" si="66"/>
        <v>0</v>
      </c>
      <c r="Z423">
        <f t="shared" si="67"/>
        <v>2</v>
      </c>
    </row>
    <row r="424" spans="1:26">
      <c r="A424" t="s">
        <v>1108</v>
      </c>
      <c r="B424" t="s">
        <v>31</v>
      </c>
      <c r="C424" t="s">
        <v>1114</v>
      </c>
      <c r="D424">
        <v>2</v>
      </c>
      <c r="E424" t="s">
        <v>251</v>
      </c>
      <c r="F424" t="s">
        <v>98</v>
      </c>
      <c r="G424">
        <v>8</v>
      </c>
      <c r="H424" t="s">
        <v>1115</v>
      </c>
      <c r="I424" t="s">
        <v>42</v>
      </c>
      <c r="J424">
        <v>1</v>
      </c>
      <c r="K424" t="s">
        <v>1116</v>
      </c>
      <c r="L424" t="s">
        <v>204</v>
      </c>
      <c r="M424">
        <v>1</v>
      </c>
      <c r="N424">
        <v>1</v>
      </c>
      <c r="O424">
        <v>0</v>
      </c>
      <c r="P424">
        <v>77</v>
      </c>
      <c r="Q424">
        <v>926.5</v>
      </c>
      <c r="R424">
        <f t="shared" ref="R424:R487" si="68">IF(OR(F424="潘頓",I424="潘頓"),Q424, 0)</f>
        <v>0</v>
      </c>
      <c r="S424">
        <f t="shared" ref="S424:S487" si="69">IF(OR(F424="蘇兆輝",I424="蘇兆輝"),Q424, 0)</f>
        <v>0</v>
      </c>
      <c r="T424">
        <f t="shared" ref="T424:T487" si="70">IF(OR(F424="何澤堯",I424="何澤堯"),Q424, 0)</f>
        <v>0</v>
      </c>
      <c r="U424">
        <f t="shared" ref="U424:U487" si="71">IF(OR(F424="鍾易禮",I424="鍾易禮"),Q424, 0)</f>
        <v>0</v>
      </c>
      <c r="V424">
        <f t="shared" si="63"/>
        <v>0</v>
      </c>
      <c r="W424">
        <f t="shared" si="64"/>
        <v>926.5</v>
      </c>
      <c r="X424">
        <f t="shared" si="65"/>
        <v>0</v>
      </c>
      <c r="Y424">
        <f t="shared" si="66"/>
        <v>1</v>
      </c>
      <c r="Z424">
        <f t="shared" si="67"/>
        <v>2</v>
      </c>
    </row>
    <row r="425" spans="1:26">
      <c r="A425" t="s">
        <v>1108</v>
      </c>
      <c r="B425" t="s">
        <v>37</v>
      </c>
      <c r="C425" t="s">
        <v>1117</v>
      </c>
      <c r="D425">
        <v>6</v>
      </c>
      <c r="E425" t="s">
        <v>851</v>
      </c>
      <c r="F425" t="s">
        <v>12</v>
      </c>
      <c r="G425">
        <v>8</v>
      </c>
      <c r="H425" t="s">
        <v>1042</v>
      </c>
      <c r="I425" t="s">
        <v>604</v>
      </c>
      <c r="J425">
        <v>9</v>
      </c>
      <c r="K425" t="s">
        <v>131</v>
      </c>
      <c r="L425" t="s">
        <v>26</v>
      </c>
      <c r="M425">
        <v>0</v>
      </c>
      <c r="N425">
        <v>2</v>
      </c>
      <c r="O425">
        <v>0</v>
      </c>
      <c r="P425">
        <v>26</v>
      </c>
      <c r="Q425">
        <v>218.5</v>
      </c>
      <c r="R425">
        <f t="shared" si="68"/>
        <v>218.5</v>
      </c>
      <c r="S425">
        <f t="shared" si="69"/>
        <v>0</v>
      </c>
      <c r="T425">
        <f t="shared" si="70"/>
        <v>0</v>
      </c>
      <c r="U425">
        <f t="shared" si="71"/>
        <v>0</v>
      </c>
      <c r="V425">
        <f t="shared" si="63"/>
        <v>0</v>
      </c>
      <c r="W425">
        <f t="shared" si="64"/>
        <v>0</v>
      </c>
      <c r="X425">
        <f t="shared" si="65"/>
        <v>0</v>
      </c>
      <c r="Y425">
        <f t="shared" si="66"/>
        <v>0</v>
      </c>
      <c r="Z425">
        <f t="shared" si="67"/>
        <v>2</v>
      </c>
    </row>
    <row r="426" spans="1:26">
      <c r="A426" t="s">
        <v>1108</v>
      </c>
      <c r="B426" t="s">
        <v>43</v>
      </c>
      <c r="C426" t="s">
        <v>1118</v>
      </c>
      <c r="D426">
        <v>3</v>
      </c>
      <c r="E426" t="s">
        <v>974</v>
      </c>
      <c r="F426" t="s">
        <v>12</v>
      </c>
      <c r="G426">
        <v>12</v>
      </c>
      <c r="H426" t="s">
        <v>1014</v>
      </c>
      <c r="I426" t="s">
        <v>36</v>
      </c>
      <c r="J426">
        <v>6</v>
      </c>
      <c r="K426" t="s">
        <v>1050</v>
      </c>
      <c r="L426" t="s">
        <v>57</v>
      </c>
      <c r="M426">
        <v>1</v>
      </c>
      <c r="N426">
        <v>0</v>
      </c>
      <c r="O426">
        <v>1</v>
      </c>
      <c r="P426">
        <v>35</v>
      </c>
      <c r="Q426">
        <v>140.5</v>
      </c>
      <c r="R426">
        <f t="shared" si="68"/>
        <v>140.5</v>
      </c>
      <c r="S426">
        <f t="shared" si="69"/>
        <v>0</v>
      </c>
      <c r="T426">
        <f t="shared" si="70"/>
        <v>0</v>
      </c>
      <c r="U426">
        <f t="shared" si="71"/>
        <v>0</v>
      </c>
      <c r="V426">
        <f t="shared" si="63"/>
        <v>0</v>
      </c>
      <c r="W426">
        <f t="shared" si="64"/>
        <v>0</v>
      </c>
      <c r="X426">
        <f t="shared" si="65"/>
        <v>140.5</v>
      </c>
      <c r="Y426">
        <f t="shared" si="66"/>
        <v>1</v>
      </c>
      <c r="Z426">
        <f t="shared" si="67"/>
        <v>2</v>
      </c>
    </row>
    <row r="427" spans="1:26">
      <c r="A427" t="s">
        <v>1108</v>
      </c>
      <c r="B427" t="s">
        <v>48</v>
      </c>
      <c r="C427" t="s">
        <v>1119</v>
      </c>
      <c r="D427">
        <v>7</v>
      </c>
      <c r="E427" t="s">
        <v>1120</v>
      </c>
      <c r="F427" t="s">
        <v>28</v>
      </c>
      <c r="G427">
        <v>5</v>
      </c>
      <c r="H427" t="s">
        <v>1011</v>
      </c>
      <c r="I427" t="s">
        <v>90</v>
      </c>
      <c r="J427">
        <v>8</v>
      </c>
      <c r="K427" t="s">
        <v>335</v>
      </c>
      <c r="L427" t="s">
        <v>26</v>
      </c>
      <c r="M427">
        <v>0</v>
      </c>
      <c r="N427">
        <v>2</v>
      </c>
      <c r="O427">
        <v>0</v>
      </c>
      <c r="P427">
        <v>29</v>
      </c>
      <c r="Q427">
        <v>78</v>
      </c>
      <c r="R427">
        <f t="shared" si="68"/>
        <v>0</v>
      </c>
      <c r="S427">
        <f t="shared" si="69"/>
        <v>0</v>
      </c>
      <c r="T427">
        <f t="shared" si="70"/>
        <v>0</v>
      </c>
      <c r="U427">
        <f t="shared" si="71"/>
        <v>0</v>
      </c>
      <c r="V427">
        <f t="shared" si="63"/>
        <v>0</v>
      </c>
      <c r="W427">
        <f t="shared" si="64"/>
        <v>0</v>
      </c>
      <c r="X427">
        <f t="shared" si="65"/>
        <v>0</v>
      </c>
      <c r="Y427">
        <f t="shared" si="66"/>
        <v>0</v>
      </c>
      <c r="Z427">
        <f t="shared" si="67"/>
        <v>2</v>
      </c>
    </row>
    <row r="428" spans="1:26">
      <c r="A428" t="s">
        <v>1108</v>
      </c>
      <c r="B428" t="s">
        <v>54</v>
      </c>
      <c r="C428" t="s">
        <v>1121</v>
      </c>
      <c r="D428">
        <v>1</v>
      </c>
      <c r="E428" t="s">
        <v>431</v>
      </c>
      <c r="F428" t="s">
        <v>604</v>
      </c>
      <c r="G428">
        <v>2</v>
      </c>
      <c r="H428" t="s">
        <v>1122</v>
      </c>
      <c r="I428" t="s">
        <v>12</v>
      </c>
      <c r="J428">
        <v>6</v>
      </c>
      <c r="K428" t="s">
        <v>797</v>
      </c>
      <c r="L428" t="s">
        <v>98</v>
      </c>
      <c r="M428">
        <v>2</v>
      </c>
      <c r="N428">
        <v>0</v>
      </c>
      <c r="O428">
        <v>0</v>
      </c>
      <c r="P428">
        <v>57.5</v>
      </c>
      <c r="Q428">
        <v>195</v>
      </c>
      <c r="R428">
        <f t="shared" si="68"/>
        <v>195</v>
      </c>
      <c r="S428">
        <f t="shared" si="69"/>
        <v>0</v>
      </c>
      <c r="T428">
        <f t="shared" si="70"/>
        <v>0</v>
      </c>
      <c r="U428">
        <f t="shared" si="71"/>
        <v>0</v>
      </c>
      <c r="V428">
        <f t="shared" si="63"/>
        <v>0</v>
      </c>
      <c r="W428">
        <f t="shared" si="64"/>
        <v>0</v>
      </c>
      <c r="X428">
        <f t="shared" si="65"/>
        <v>0</v>
      </c>
      <c r="Y428">
        <f t="shared" si="66"/>
        <v>0</v>
      </c>
      <c r="Z428">
        <f t="shared" si="67"/>
        <v>2</v>
      </c>
    </row>
    <row r="429" spans="1:26">
      <c r="A429" t="s">
        <v>1108</v>
      </c>
      <c r="B429" t="s">
        <v>60</v>
      </c>
      <c r="C429" t="s">
        <v>1123</v>
      </c>
      <c r="D429">
        <v>4</v>
      </c>
      <c r="E429" t="s">
        <v>1124</v>
      </c>
      <c r="F429" t="s">
        <v>604</v>
      </c>
      <c r="G429">
        <v>8</v>
      </c>
      <c r="H429" t="s">
        <v>980</v>
      </c>
      <c r="I429" t="s">
        <v>12</v>
      </c>
      <c r="J429">
        <v>13</v>
      </c>
      <c r="K429" t="s">
        <v>1125</v>
      </c>
      <c r="L429" t="s">
        <v>42</v>
      </c>
      <c r="M429">
        <v>1</v>
      </c>
      <c r="N429">
        <v>1</v>
      </c>
      <c r="O429">
        <v>0</v>
      </c>
      <c r="P429">
        <v>318</v>
      </c>
      <c r="Q429">
        <v>738.5</v>
      </c>
      <c r="R429">
        <f t="shared" si="68"/>
        <v>738.5</v>
      </c>
      <c r="S429">
        <f t="shared" si="69"/>
        <v>0</v>
      </c>
      <c r="T429">
        <f t="shared" si="70"/>
        <v>0</v>
      </c>
      <c r="U429">
        <f t="shared" si="71"/>
        <v>0</v>
      </c>
      <c r="V429">
        <f t="shared" si="63"/>
        <v>0</v>
      </c>
      <c r="W429">
        <f t="shared" si="64"/>
        <v>0</v>
      </c>
      <c r="X429">
        <f t="shared" si="65"/>
        <v>0</v>
      </c>
      <c r="Y429">
        <f t="shared" si="66"/>
        <v>0</v>
      </c>
      <c r="Z429">
        <f t="shared" si="67"/>
        <v>2</v>
      </c>
    </row>
    <row r="430" spans="1:26">
      <c r="A430" t="s">
        <v>1108</v>
      </c>
      <c r="B430" t="s">
        <v>66</v>
      </c>
      <c r="C430" t="s">
        <v>1126</v>
      </c>
      <c r="D430">
        <v>4</v>
      </c>
      <c r="E430" t="s">
        <v>406</v>
      </c>
      <c r="F430" t="s">
        <v>604</v>
      </c>
      <c r="G430">
        <v>3</v>
      </c>
      <c r="H430" t="s">
        <v>44</v>
      </c>
      <c r="I430" t="s">
        <v>28</v>
      </c>
      <c r="J430">
        <v>11</v>
      </c>
      <c r="K430" t="s">
        <v>763</v>
      </c>
      <c r="L430" t="s">
        <v>90</v>
      </c>
      <c r="M430">
        <v>2</v>
      </c>
      <c r="N430">
        <v>0</v>
      </c>
      <c r="O430">
        <v>0</v>
      </c>
      <c r="P430">
        <v>109</v>
      </c>
      <c r="Q430">
        <v>945.5</v>
      </c>
      <c r="R430">
        <f t="shared" si="68"/>
        <v>0</v>
      </c>
      <c r="S430">
        <f t="shared" si="69"/>
        <v>0</v>
      </c>
      <c r="T430">
        <f t="shared" si="70"/>
        <v>0</v>
      </c>
      <c r="U430">
        <f t="shared" si="71"/>
        <v>0</v>
      </c>
      <c r="V430">
        <f t="shared" si="63"/>
        <v>0</v>
      </c>
      <c r="W430">
        <f t="shared" si="64"/>
        <v>0</v>
      </c>
      <c r="X430">
        <f t="shared" si="65"/>
        <v>0</v>
      </c>
      <c r="Y430">
        <f t="shared" si="66"/>
        <v>0</v>
      </c>
      <c r="Z430">
        <f t="shared" si="67"/>
        <v>2</v>
      </c>
    </row>
    <row r="431" spans="1:26">
      <c r="A431" t="s">
        <v>1127</v>
      </c>
      <c r="B431" t="s">
        <v>9</v>
      </c>
      <c r="C431" t="s">
        <v>1128</v>
      </c>
      <c r="D431">
        <v>2</v>
      </c>
      <c r="E431" t="s">
        <v>1129</v>
      </c>
      <c r="F431" t="s">
        <v>90</v>
      </c>
      <c r="G431">
        <v>4</v>
      </c>
      <c r="H431" t="s">
        <v>494</v>
      </c>
      <c r="I431" t="s">
        <v>98</v>
      </c>
      <c r="J431">
        <v>3</v>
      </c>
      <c r="K431" t="s">
        <v>130</v>
      </c>
      <c r="L431" t="s">
        <v>47</v>
      </c>
      <c r="M431">
        <v>2</v>
      </c>
      <c r="N431">
        <v>0</v>
      </c>
      <c r="O431">
        <v>0</v>
      </c>
      <c r="P431">
        <v>249.5</v>
      </c>
      <c r="Q431">
        <v>484.5</v>
      </c>
      <c r="R431">
        <f t="shared" si="68"/>
        <v>0</v>
      </c>
      <c r="S431">
        <f t="shared" si="69"/>
        <v>0</v>
      </c>
      <c r="T431">
        <f t="shared" si="70"/>
        <v>0</v>
      </c>
      <c r="U431">
        <f t="shared" si="71"/>
        <v>0</v>
      </c>
      <c r="V431">
        <f t="shared" si="63"/>
        <v>0</v>
      </c>
      <c r="W431">
        <f t="shared" si="64"/>
        <v>484.5</v>
      </c>
      <c r="X431">
        <f t="shared" si="65"/>
        <v>0</v>
      </c>
      <c r="Y431">
        <f t="shared" si="66"/>
        <v>1</v>
      </c>
      <c r="Z431">
        <f t="shared" si="67"/>
        <v>2</v>
      </c>
    </row>
    <row r="432" spans="1:26">
      <c r="A432" t="s">
        <v>1127</v>
      </c>
      <c r="B432" t="s">
        <v>17</v>
      </c>
      <c r="C432" t="s">
        <v>1128</v>
      </c>
      <c r="D432">
        <v>11</v>
      </c>
      <c r="E432" t="s">
        <v>89</v>
      </c>
      <c r="F432" t="s">
        <v>28</v>
      </c>
      <c r="G432">
        <v>1</v>
      </c>
      <c r="H432" t="s">
        <v>292</v>
      </c>
      <c r="I432" t="s">
        <v>77</v>
      </c>
      <c r="J432">
        <v>10</v>
      </c>
      <c r="K432" t="s">
        <v>1130</v>
      </c>
      <c r="L432" t="s">
        <v>36</v>
      </c>
      <c r="M432">
        <v>1</v>
      </c>
      <c r="N432">
        <v>0</v>
      </c>
      <c r="O432">
        <v>1</v>
      </c>
      <c r="P432">
        <v>42.5</v>
      </c>
      <c r="Q432">
        <v>255</v>
      </c>
      <c r="R432">
        <f t="shared" si="68"/>
        <v>0</v>
      </c>
      <c r="S432">
        <f t="shared" si="69"/>
        <v>0</v>
      </c>
      <c r="T432">
        <f t="shared" si="70"/>
        <v>0</v>
      </c>
      <c r="U432">
        <f t="shared" si="71"/>
        <v>0</v>
      </c>
      <c r="V432">
        <f t="shared" si="63"/>
        <v>255</v>
      </c>
      <c r="W432">
        <f t="shared" si="64"/>
        <v>0</v>
      </c>
      <c r="X432">
        <f t="shared" si="65"/>
        <v>0</v>
      </c>
      <c r="Y432">
        <f t="shared" si="66"/>
        <v>1</v>
      </c>
      <c r="Z432">
        <f t="shared" si="67"/>
        <v>2</v>
      </c>
    </row>
    <row r="433" spans="1:26">
      <c r="A433" t="s">
        <v>1127</v>
      </c>
      <c r="B433" t="s">
        <v>23</v>
      </c>
      <c r="C433" t="s">
        <v>1131</v>
      </c>
      <c r="D433">
        <v>11</v>
      </c>
      <c r="E433" t="s">
        <v>96</v>
      </c>
      <c r="F433" t="s">
        <v>170</v>
      </c>
      <c r="G433">
        <v>10</v>
      </c>
      <c r="H433" t="s">
        <v>1132</v>
      </c>
      <c r="I433" t="s">
        <v>26</v>
      </c>
      <c r="J433">
        <v>6</v>
      </c>
      <c r="K433" t="s">
        <v>1133</v>
      </c>
      <c r="L433" t="s">
        <v>12</v>
      </c>
      <c r="M433">
        <v>0</v>
      </c>
      <c r="N433">
        <v>0</v>
      </c>
      <c r="O433">
        <v>2</v>
      </c>
      <c r="P433">
        <v>194.5</v>
      </c>
      <c r="Q433">
        <v>465.5</v>
      </c>
      <c r="R433">
        <f t="shared" si="68"/>
        <v>0</v>
      </c>
      <c r="S433">
        <f t="shared" si="69"/>
        <v>0</v>
      </c>
      <c r="T433">
        <f t="shared" si="70"/>
        <v>0</v>
      </c>
      <c r="U433">
        <f t="shared" si="71"/>
        <v>0</v>
      </c>
      <c r="V433">
        <f t="shared" si="63"/>
        <v>0</v>
      </c>
      <c r="W433">
        <f t="shared" si="64"/>
        <v>0</v>
      </c>
      <c r="X433">
        <f t="shared" si="65"/>
        <v>0</v>
      </c>
      <c r="Y433">
        <f t="shared" si="66"/>
        <v>0</v>
      </c>
      <c r="Z433">
        <f t="shared" si="67"/>
        <v>2</v>
      </c>
    </row>
    <row r="434" spans="1:26">
      <c r="A434" t="s">
        <v>1127</v>
      </c>
      <c r="B434" t="s">
        <v>31</v>
      </c>
      <c r="C434" t="s">
        <v>1134</v>
      </c>
      <c r="D434">
        <v>4</v>
      </c>
      <c r="E434" t="s">
        <v>322</v>
      </c>
      <c r="F434" t="s">
        <v>22</v>
      </c>
      <c r="G434">
        <v>11</v>
      </c>
      <c r="H434" t="s">
        <v>479</v>
      </c>
      <c r="I434" t="s">
        <v>170</v>
      </c>
      <c r="J434">
        <v>1</v>
      </c>
      <c r="K434" t="s">
        <v>1135</v>
      </c>
      <c r="L434" t="s">
        <v>12</v>
      </c>
      <c r="M434">
        <v>1</v>
      </c>
      <c r="N434">
        <v>0</v>
      </c>
      <c r="O434">
        <v>1</v>
      </c>
      <c r="P434">
        <v>27.5</v>
      </c>
      <c r="Q434">
        <v>106.5</v>
      </c>
      <c r="R434">
        <f t="shared" si="68"/>
        <v>0</v>
      </c>
      <c r="S434">
        <f t="shared" si="69"/>
        <v>106.5</v>
      </c>
      <c r="T434">
        <f t="shared" si="70"/>
        <v>0</v>
      </c>
      <c r="U434">
        <f t="shared" si="71"/>
        <v>0</v>
      </c>
      <c r="V434">
        <f t="shared" si="63"/>
        <v>0</v>
      </c>
      <c r="W434">
        <f t="shared" si="64"/>
        <v>0</v>
      </c>
      <c r="X434">
        <f t="shared" si="65"/>
        <v>0</v>
      </c>
      <c r="Y434">
        <f t="shared" si="66"/>
        <v>0</v>
      </c>
      <c r="Z434">
        <f t="shared" si="67"/>
        <v>2</v>
      </c>
    </row>
    <row r="435" spans="1:26">
      <c r="A435" t="s">
        <v>1127</v>
      </c>
      <c r="B435" t="s">
        <v>37</v>
      </c>
      <c r="C435" t="s">
        <v>1131</v>
      </c>
      <c r="D435">
        <v>5</v>
      </c>
      <c r="E435" t="s">
        <v>922</v>
      </c>
      <c r="F435" t="s">
        <v>12</v>
      </c>
      <c r="G435">
        <v>9</v>
      </c>
      <c r="H435" t="s">
        <v>1136</v>
      </c>
      <c r="I435" t="s">
        <v>36</v>
      </c>
      <c r="J435">
        <v>11</v>
      </c>
      <c r="K435" t="s">
        <v>1137</v>
      </c>
      <c r="L435" t="s">
        <v>22</v>
      </c>
      <c r="M435">
        <v>0</v>
      </c>
      <c r="N435">
        <v>2</v>
      </c>
      <c r="O435">
        <v>0</v>
      </c>
      <c r="P435">
        <v>38</v>
      </c>
      <c r="Q435">
        <v>143.5</v>
      </c>
      <c r="R435">
        <f t="shared" si="68"/>
        <v>143.5</v>
      </c>
      <c r="S435">
        <f t="shared" si="69"/>
        <v>0</v>
      </c>
      <c r="T435">
        <f t="shared" si="70"/>
        <v>0</v>
      </c>
      <c r="U435">
        <f t="shared" si="71"/>
        <v>0</v>
      </c>
      <c r="V435">
        <f t="shared" si="63"/>
        <v>0</v>
      </c>
      <c r="W435">
        <f t="shared" si="64"/>
        <v>0</v>
      </c>
      <c r="X435">
        <f t="shared" si="65"/>
        <v>143.5</v>
      </c>
      <c r="Y435">
        <f t="shared" si="66"/>
        <v>1</v>
      </c>
      <c r="Z435">
        <f t="shared" si="67"/>
        <v>2</v>
      </c>
    </row>
    <row r="436" spans="1:26">
      <c r="A436" t="s">
        <v>1127</v>
      </c>
      <c r="B436" t="s">
        <v>43</v>
      </c>
      <c r="C436" t="s">
        <v>1138</v>
      </c>
      <c r="D436">
        <v>4</v>
      </c>
      <c r="E436" t="s">
        <v>714</v>
      </c>
      <c r="F436" t="s">
        <v>57</v>
      </c>
      <c r="G436">
        <v>2</v>
      </c>
      <c r="H436" t="s">
        <v>954</v>
      </c>
      <c r="I436" t="s">
        <v>28</v>
      </c>
      <c r="J436">
        <v>5</v>
      </c>
      <c r="K436" t="s">
        <v>527</v>
      </c>
      <c r="L436" t="s">
        <v>42</v>
      </c>
      <c r="M436">
        <v>2</v>
      </c>
      <c r="N436">
        <v>0</v>
      </c>
      <c r="O436">
        <v>0</v>
      </c>
      <c r="P436">
        <v>29</v>
      </c>
      <c r="Q436">
        <v>158</v>
      </c>
      <c r="R436">
        <f t="shared" si="68"/>
        <v>0</v>
      </c>
      <c r="S436">
        <f t="shared" si="69"/>
        <v>0</v>
      </c>
      <c r="T436">
        <f t="shared" si="70"/>
        <v>158</v>
      </c>
      <c r="U436">
        <f t="shared" si="71"/>
        <v>0</v>
      </c>
      <c r="V436">
        <f t="shared" si="63"/>
        <v>0</v>
      </c>
      <c r="W436">
        <f t="shared" si="64"/>
        <v>0</v>
      </c>
      <c r="X436">
        <f t="shared" si="65"/>
        <v>0</v>
      </c>
      <c r="Y436">
        <f t="shared" si="66"/>
        <v>1</v>
      </c>
      <c r="Z436">
        <f t="shared" si="67"/>
        <v>2</v>
      </c>
    </row>
    <row r="437" spans="1:26">
      <c r="A437" t="s">
        <v>1127</v>
      </c>
      <c r="B437" t="s">
        <v>48</v>
      </c>
      <c r="C437" t="s">
        <v>1138</v>
      </c>
      <c r="D437">
        <v>8</v>
      </c>
      <c r="E437" t="s">
        <v>799</v>
      </c>
      <c r="F437" t="s">
        <v>12</v>
      </c>
      <c r="G437">
        <v>2</v>
      </c>
      <c r="H437" t="s">
        <v>755</v>
      </c>
      <c r="I437" t="s">
        <v>14</v>
      </c>
      <c r="J437">
        <v>4</v>
      </c>
      <c r="K437" t="s">
        <v>915</v>
      </c>
      <c r="L437" t="s">
        <v>22</v>
      </c>
      <c r="M437">
        <v>1</v>
      </c>
      <c r="N437">
        <v>1</v>
      </c>
      <c r="O437">
        <v>0</v>
      </c>
      <c r="P437">
        <v>45</v>
      </c>
      <c r="Q437">
        <v>332</v>
      </c>
      <c r="R437">
        <f t="shared" si="68"/>
        <v>332</v>
      </c>
      <c r="S437">
        <f t="shared" si="69"/>
        <v>0</v>
      </c>
      <c r="T437">
        <f t="shared" si="70"/>
        <v>0</v>
      </c>
      <c r="U437">
        <f t="shared" si="71"/>
        <v>0</v>
      </c>
      <c r="V437">
        <f t="shared" si="63"/>
        <v>0</v>
      </c>
      <c r="W437">
        <f t="shared" si="64"/>
        <v>0</v>
      </c>
      <c r="X437">
        <f t="shared" si="65"/>
        <v>0</v>
      </c>
      <c r="Y437">
        <f t="shared" si="66"/>
        <v>0</v>
      </c>
      <c r="Z437">
        <f t="shared" si="67"/>
        <v>2</v>
      </c>
    </row>
    <row r="438" spans="1:26">
      <c r="A438" t="s">
        <v>1139</v>
      </c>
      <c r="B438" t="s">
        <v>9</v>
      </c>
      <c r="C438" t="s">
        <v>1140</v>
      </c>
      <c r="D438">
        <v>13</v>
      </c>
      <c r="E438" t="s">
        <v>1141</v>
      </c>
      <c r="F438" t="s">
        <v>170</v>
      </c>
      <c r="G438">
        <v>6</v>
      </c>
      <c r="H438" t="s">
        <v>1142</v>
      </c>
      <c r="I438" t="s">
        <v>706</v>
      </c>
      <c r="J438">
        <v>2</v>
      </c>
      <c r="K438" t="s">
        <v>1143</v>
      </c>
      <c r="L438" t="s">
        <v>22</v>
      </c>
      <c r="M438">
        <v>0</v>
      </c>
      <c r="N438">
        <v>1</v>
      </c>
      <c r="O438">
        <v>1</v>
      </c>
      <c r="P438">
        <v>526</v>
      </c>
      <c r="Q438">
        <v>3964</v>
      </c>
      <c r="R438">
        <f t="shared" si="68"/>
        <v>0</v>
      </c>
      <c r="S438">
        <f t="shared" si="69"/>
        <v>0</v>
      </c>
      <c r="T438">
        <f t="shared" si="70"/>
        <v>0</v>
      </c>
      <c r="U438">
        <f t="shared" si="71"/>
        <v>0</v>
      </c>
      <c r="V438">
        <f t="shared" si="63"/>
        <v>0</v>
      </c>
      <c r="W438">
        <f t="shared" si="64"/>
        <v>0</v>
      </c>
      <c r="X438">
        <f t="shared" si="65"/>
        <v>0</v>
      </c>
      <c r="Y438">
        <f t="shared" si="66"/>
        <v>0</v>
      </c>
      <c r="Z438">
        <f t="shared" si="67"/>
        <v>2</v>
      </c>
    </row>
    <row r="439" spans="1:26">
      <c r="A439" t="s">
        <v>1139</v>
      </c>
      <c r="B439" t="s">
        <v>17</v>
      </c>
      <c r="C439" t="s">
        <v>1144</v>
      </c>
      <c r="D439">
        <v>1</v>
      </c>
      <c r="E439" t="s">
        <v>466</v>
      </c>
      <c r="F439" t="s">
        <v>16</v>
      </c>
      <c r="G439">
        <v>4</v>
      </c>
      <c r="H439" t="s">
        <v>692</v>
      </c>
      <c r="I439" t="s">
        <v>706</v>
      </c>
      <c r="J439">
        <v>10</v>
      </c>
      <c r="K439" t="s">
        <v>185</v>
      </c>
      <c r="L439" t="s">
        <v>63</v>
      </c>
      <c r="M439">
        <v>2</v>
      </c>
      <c r="N439">
        <v>0</v>
      </c>
      <c r="O439">
        <v>0</v>
      </c>
      <c r="P439">
        <v>36.5</v>
      </c>
      <c r="Q439">
        <v>57.5</v>
      </c>
      <c r="R439">
        <f t="shared" si="68"/>
        <v>0</v>
      </c>
      <c r="S439">
        <f t="shared" si="69"/>
        <v>0</v>
      </c>
      <c r="T439">
        <f t="shared" si="70"/>
        <v>0</v>
      </c>
      <c r="U439">
        <f t="shared" si="71"/>
        <v>57.5</v>
      </c>
      <c r="V439">
        <f t="shared" si="63"/>
        <v>0</v>
      </c>
      <c r="W439">
        <f t="shared" si="64"/>
        <v>0</v>
      </c>
      <c r="X439">
        <f t="shared" si="65"/>
        <v>0</v>
      </c>
      <c r="Y439">
        <f t="shared" si="66"/>
        <v>1</v>
      </c>
      <c r="Z439">
        <f t="shared" si="67"/>
        <v>2</v>
      </c>
    </row>
    <row r="440" spans="1:26">
      <c r="A440" t="s">
        <v>1139</v>
      </c>
      <c r="B440" t="s">
        <v>23</v>
      </c>
      <c r="C440" t="s">
        <v>1145</v>
      </c>
      <c r="D440">
        <v>9</v>
      </c>
      <c r="E440" t="s">
        <v>320</v>
      </c>
      <c r="F440" t="s">
        <v>12</v>
      </c>
      <c r="G440">
        <v>6</v>
      </c>
      <c r="H440" t="s">
        <v>966</v>
      </c>
      <c r="I440" t="s">
        <v>74</v>
      </c>
      <c r="J440">
        <v>7</v>
      </c>
      <c r="K440" t="s">
        <v>634</v>
      </c>
      <c r="L440" t="s">
        <v>90</v>
      </c>
      <c r="M440">
        <v>0</v>
      </c>
      <c r="N440">
        <v>2</v>
      </c>
      <c r="O440">
        <v>0</v>
      </c>
      <c r="P440">
        <v>11.5</v>
      </c>
      <c r="Q440">
        <v>48.5</v>
      </c>
      <c r="R440">
        <f t="shared" si="68"/>
        <v>48.5</v>
      </c>
      <c r="S440">
        <f t="shared" si="69"/>
        <v>0</v>
      </c>
      <c r="T440">
        <f t="shared" si="70"/>
        <v>0</v>
      </c>
      <c r="U440">
        <f t="shared" si="71"/>
        <v>0</v>
      </c>
      <c r="V440">
        <f t="shared" si="63"/>
        <v>0</v>
      </c>
      <c r="W440">
        <f t="shared" si="64"/>
        <v>0</v>
      </c>
      <c r="X440">
        <f t="shared" si="65"/>
        <v>0</v>
      </c>
      <c r="Y440">
        <f t="shared" si="66"/>
        <v>0</v>
      </c>
      <c r="Z440">
        <f t="shared" si="67"/>
        <v>2</v>
      </c>
    </row>
    <row r="441" spans="1:26">
      <c r="A441" t="s">
        <v>1139</v>
      </c>
      <c r="B441" t="s">
        <v>31</v>
      </c>
      <c r="C441" t="s">
        <v>1146</v>
      </c>
      <c r="D441">
        <v>3</v>
      </c>
      <c r="E441" t="s">
        <v>45</v>
      </c>
      <c r="F441" t="s">
        <v>12</v>
      </c>
      <c r="G441">
        <v>1</v>
      </c>
      <c r="H441" t="s">
        <v>802</v>
      </c>
      <c r="I441" t="s">
        <v>706</v>
      </c>
      <c r="J441">
        <v>7</v>
      </c>
      <c r="K441" t="s">
        <v>1147</v>
      </c>
      <c r="L441" t="s">
        <v>28</v>
      </c>
      <c r="M441">
        <v>2</v>
      </c>
      <c r="N441">
        <v>0</v>
      </c>
      <c r="O441">
        <v>0</v>
      </c>
      <c r="P441">
        <v>42.5</v>
      </c>
      <c r="Q441">
        <v>139.5</v>
      </c>
      <c r="R441">
        <f t="shared" si="68"/>
        <v>139.5</v>
      </c>
      <c r="S441">
        <f t="shared" si="69"/>
        <v>0</v>
      </c>
      <c r="T441">
        <f t="shared" si="70"/>
        <v>0</v>
      </c>
      <c r="U441">
        <f t="shared" si="71"/>
        <v>0</v>
      </c>
      <c r="V441">
        <f t="shared" si="63"/>
        <v>0</v>
      </c>
      <c r="W441">
        <f t="shared" si="64"/>
        <v>0</v>
      </c>
      <c r="X441">
        <f t="shared" si="65"/>
        <v>0</v>
      </c>
      <c r="Y441">
        <f t="shared" si="66"/>
        <v>0</v>
      </c>
      <c r="Z441">
        <f t="shared" si="67"/>
        <v>2</v>
      </c>
    </row>
    <row r="442" spans="1:26">
      <c r="A442" t="s">
        <v>1139</v>
      </c>
      <c r="B442" t="s">
        <v>37</v>
      </c>
      <c r="C442" t="s">
        <v>1148</v>
      </c>
      <c r="D442">
        <v>5</v>
      </c>
      <c r="E442" t="s">
        <v>376</v>
      </c>
      <c r="F442" t="s">
        <v>77</v>
      </c>
      <c r="G442">
        <v>6</v>
      </c>
      <c r="H442" t="s">
        <v>1149</v>
      </c>
      <c r="I442" t="s">
        <v>57</v>
      </c>
      <c r="J442">
        <v>2</v>
      </c>
      <c r="K442" t="s">
        <v>144</v>
      </c>
      <c r="L442" t="s">
        <v>618</v>
      </c>
      <c r="M442">
        <v>0</v>
      </c>
      <c r="N442">
        <v>2</v>
      </c>
      <c r="O442">
        <v>0</v>
      </c>
      <c r="P442">
        <v>202</v>
      </c>
      <c r="Q442">
        <v>963.5</v>
      </c>
      <c r="R442">
        <f t="shared" si="68"/>
        <v>0</v>
      </c>
      <c r="S442">
        <f t="shared" si="69"/>
        <v>0</v>
      </c>
      <c r="T442">
        <f t="shared" si="70"/>
        <v>963.5</v>
      </c>
      <c r="U442">
        <f t="shared" si="71"/>
        <v>0</v>
      </c>
      <c r="V442">
        <f t="shared" si="63"/>
        <v>963.5</v>
      </c>
      <c r="W442">
        <f t="shared" si="64"/>
        <v>0</v>
      </c>
      <c r="X442">
        <f t="shared" si="65"/>
        <v>0</v>
      </c>
      <c r="Y442">
        <f t="shared" si="66"/>
        <v>2</v>
      </c>
      <c r="Z442">
        <f t="shared" si="67"/>
        <v>2</v>
      </c>
    </row>
    <row r="443" spans="1:26">
      <c r="A443" t="s">
        <v>1139</v>
      </c>
      <c r="B443" t="s">
        <v>43</v>
      </c>
      <c r="C443" t="s">
        <v>1150</v>
      </c>
      <c r="D443">
        <v>2</v>
      </c>
      <c r="E443" t="s">
        <v>1019</v>
      </c>
      <c r="F443" t="s">
        <v>12</v>
      </c>
      <c r="G443">
        <v>1</v>
      </c>
      <c r="H443" t="s">
        <v>694</v>
      </c>
      <c r="I443" t="s">
        <v>706</v>
      </c>
      <c r="J443">
        <v>8</v>
      </c>
      <c r="K443" t="s">
        <v>603</v>
      </c>
      <c r="L443" t="s">
        <v>22</v>
      </c>
      <c r="M443">
        <v>2</v>
      </c>
      <c r="N443">
        <v>0</v>
      </c>
      <c r="O443">
        <v>0</v>
      </c>
      <c r="P443">
        <v>38</v>
      </c>
      <c r="Q443">
        <v>115.5</v>
      </c>
      <c r="R443">
        <f t="shared" si="68"/>
        <v>115.5</v>
      </c>
      <c r="S443">
        <f t="shared" si="69"/>
        <v>0</v>
      </c>
      <c r="T443">
        <f t="shared" si="70"/>
        <v>0</v>
      </c>
      <c r="U443">
        <f t="shared" si="71"/>
        <v>0</v>
      </c>
      <c r="V443">
        <f t="shared" si="63"/>
        <v>0</v>
      </c>
      <c r="W443">
        <f t="shared" si="64"/>
        <v>0</v>
      </c>
      <c r="X443">
        <f t="shared" si="65"/>
        <v>0</v>
      </c>
      <c r="Y443">
        <f t="shared" si="66"/>
        <v>0</v>
      </c>
      <c r="Z443">
        <f t="shared" si="67"/>
        <v>2</v>
      </c>
    </row>
    <row r="444" spans="1:26">
      <c r="A444" t="s">
        <v>1139</v>
      </c>
      <c r="B444" t="s">
        <v>48</v>
      </c>
      <c r="C444" t="s">
        <v>1151</v>
      </c>
      <c r="D444">
        <v>1</v>
      </c>
      <c r="E444" t="s">
        <v>610</v>
      </c>
      <c r="F444" t="s">
        <v>57</v>
      </c>
      <c r="G444">
        <v>2</v>
      </c>
      <c r="H444" t="s">
        <v>613</v>
      </c>
      <c r="I444" t="s">
        <v>28</v>
      </c>
      <c r="J444">
        <v>5</v>
      </c>
      <c r="K444" t="s">
        <v>274</v>
      </c>
      <c r="L444" t="s">
        <v>22</v>
      </c>
      <c r="M444">
        <v>2</v>
      </c>
      <c r="N444">
        <v>0</v>
      </c>
      <c r="O444">
        <v>0</v>
      </c>
      <c r="P444">
        <v>23</v>
      </c>
      <c r="Q444">
        <v>12.5</v>
      </c>
      <c r="R444">
        <f t="shared" si="68"/>
        <v>0</v>
      </c>
      <c r="S444">
        <f t="shared" si="69"/>
        <v>0</v>
      </c>
      <c r="T444">
        <f t="shared" si="70"/>
        <v>12.5</v>
      </c>
      <c r="U444">
        <f t="shared" si="71"/>
        <v>0</v>
      </c>
      <c r="V444">
        <f t="shared" si="63"/>
        <v>0</v>
      </c>
      <c r="W444">
        <f t="shared" si="64"/>
        <v>0</v>
      </c>
      <c r="X444">
        <f t="shared" si="65"/>
        <v>0</v>
      </c>
      <c r="Y444">
        <f t="shared" si="66"/>
        <v>1</v>
      </c>
      <c r="Z444">
        <f t="shared" si="67"/>
        <v>2</v>
      </c>
    </row>
    <row r="445" spans="1:26">
      <c r="A445" t="s">
        <v>1139</v>
      </c>
      <c r="B445" t="s">
        <v>54</v>
      </c>
      <c r="C445" t="s">
        <v>1152</v>
      </c>
      <c r="D445">
        <v>5</v>
      </c>
      <c r="E445" t="s">
        <v>1153</v>
      </c>
      <c r="F445" t="s">
        <v>618</v>
      </c>
      <c r="G445">
        <v>11</v>
      </c>
      <c r="H445" t="s">
        <v>796</v>
      </c>
      <c r="I445" t="s">
        <v>706</v>
      </c>
      <c r="J445">
        <v>9</v>
      </c>
      <c r="K445" t="s">
        <v>1154</v>
      </c>
      <c r="L445" t="s">
        <v>28</v>
      </c>
      <c r="M445">
        <v>0</v>
      </c>
      <c r="N445">
        <v>1</v>
      </c>
      <c r="O445">
        <v>1</v>
      </c>
      <c r="P445">
        <v>65.5</v>
      </c>
      <c r="Q445">
        <v>436</v>
      </c>
      <c r="R445">
        <f t="shared" si="68"/>
        <v>0</v>
      </c>
      <c r="S445">
        <f t="shared" si="69"/>
        <v>0</v>
      </c>
      <c r="T445">
        <f t="shared" si="70"/>
        <v>0</v>
      </c>
      <c r="U445">
        <f t="shared" si="71"/>
        <v>0</v>
      </c>
      <c r="V445">
        <f t="shared" si="63"/>
        <v>0</v>
      </c>
      <c r="W445">
        <f t="shared" si="64"/>
        <v>0</v>
      </c>
      <c r="X445">
        <f t="shared" si="65"/>
        <v>0</v>
      </c>
      <c r="Y445">
        <f t="shared" si="66"/>
        <v>0</v>
      </c>
      <c r="Z445">
        <f t="shared" si="67"/>
        <v>2</v>
      </c>
    </row>
    <row r="446" spans="1:26">
      <c r="A446" t="s">
        <v>1139</v>
      </c>
      <c r="B446" t="s">
        <v>60</v>
      </c>
      <c r="C446" t="s">
        <v>1155</v>
      </c>
      <c r="D446">
        <v>8</v>
      </c>
      <c r="E446" t="s">
        <v>422</v>
      </c>
      <c r="F446" t="s">
        <v>57</v>
      </c>
      <c r="G446">
        <v>9</v>
      </c>
      <c r="H446" t="s">
        <v>901</v>
      </c>
      <c r="I446" t="s">
        <v>604</v>
      </c>
      <c r="J446">
        <v>7</v>
      </c>
      <c r="K446" t="s">
        <v>439</v>
      </c>
      <c r="L446" t="s">
        <v>618</v>
      </c>
      <c r="M446">
        <v>0</v>
      </c>
      <c r="N446">
        <v>2</v>
      </c>
      <c r="O446">
        <v>0</v>
      </c>
      <c r="P446">
        <v>34</v>
      </c>
      <c r="Q446">
        <v>236.5</v>
      </c>
      <c r="R446">
        <f t="shared" si="68"/>
        <v>0</v>
      </c>
      <c r="S446">
        <f t="shared" si="69"/>
        <v>0</v>
      </c>
      <c r="T446">
        <f t="shared" si="70"/>
        <v>236.5</v>
      </c>
      <c r="U446">
        <f t="shared" si="71"/>
        <v>0</v>
      </c>
      <c r="V446">
        <f t="shared" si="63"/>
        <v>0</v>
      </c>
      <c r="W446">
        <f t="shared" si="64"/>
        <v>0</v>
      </c>
      <c r="X446">
        <f t="shared" si="65"/>
        <v>0</v>
      </c>
      <c r="Y446">
        <f t="shared" si="66"/>
        <v>1</v>
      </c>
      <c r="Z446">
        <f t="shared" si="67"/>
        <v>2</v>
      </c>
    </row>
    <row r="447" spans="1:26">
      <c r="A447" t="s">
        <v>1139</v>
      </c>
      <c r="B447" t="s">
        <v>66</v>
      </c>
      <c r="C447" t="s">
        <v>1156</v>
      </c>
      <c r="D447">
        <v>9</v>
      </c>
      <c r="E447" t="s">
        <v>895</v>
      </c>
      <c r="F447" t="s">
        <v>14</v>
      </c>
      <c r="G447">
        <v>14</v>
      </c>
      <c r="H447" t="s">
        <v>1157</v>
      </c>
      <c r="I447" t="s">
        <v>170</v>
      </c>
      <c r="J447">
        <v>2</v>
      </c>
      <c r="K447" t="s">
        <v>429</v>
      </c>
      <c r="L447" t="s">
        <v>598</v>
      </c>
      <c r="M447">
        <v>0</v>
      </c>
      <c r="N447">
        <v>1</v>
      </c>
      <c r="O447">
        <v>1</v>
      </c>
      <c r="P447">
        <v>135</v>
      </c>
      <c r="Q447">
        <v>5460.5</v>
      </c>
      <c r="R447">
        <f t="shared" si="68"/>
        <v>0</v>
      </c>
      <c r="S447">
        <f t="shared" si="69"/>
        <v>0</v>
      </c>
      <c r="T447">
        <f t="shared" si="70"/>
        <v>0</v>
      </c>
      <c r="U447">
        <f t="shared" si="71"/>
        <v>0</v>
      </c>
      <c r="V447">
        <f t="shared" si="63"/>
        <v>0</v>
      </c>
      <c r="W447">
        <f t="shared" si="64"/>
        <v>0</v>
      </c>
      <c r="X447">
        <f t="shared" si="65"/>
        <v>0</v>
      </c>
      <c r="Y447">
        <f t="shared" si="66"/>
        <v>0</v>
      </c>
      <c r="Z447">
        <f t="shared" si="67"/>
        <v>2</v>
      </c>
    </row>
    <row r="448" spans="1:26">
      <c r="A448" t="s">
        <v>1158</v>
      </c>
      <c r="B448" t="s">
        <v>9</v>
      </c>
      <c r="C448" t="s">
        <v>1159</v>
      </c>
      <c r="D448">
        <v>6</v>
      </c>
      <c r="E448" t="s">
        <v>99</v>
      </c>
      <c r="F448" t="s">
        <v>74</v>
      </c>
      <c r="G448">
        <v>3</v>
      </c>
      <c r="H448" t="s">
        <v>152</v>
      </c>
      <c r="I448" t="s">
        <v>22</v>
      </c>
      <c r="J448">
        <v>11</v>
      </c>
      <c r="K448" t="s">
        <v>1160</v>
      </c>
      <c r="L448" t="s">
        <v>98</v>
      </c>
      <c r="M448">
        <v>1</v>
      </c>
      <c r="N448">
        <v>1</v>
      </c>
      <c r="O448">
        <v>0</v>
      </c>
      <c r="P448">
        <v>68.5</v>
      </c>
      <c r="Q448">
        <v>275.5</v>
      </c>
      <c r="R448">
        <f t="shared" si="68"/>
        <v>0</v>
      </c>
      <c r="S448">
        <f t="shared" si="69"/>
        <v>275.5</v>
      </c>
      <c r="T448">
        <f t="shared" si="70"/>
        <v>0</v>
      </c>
      <c r="U448">
        <f t="shared" si="71"/>
        <v>0</v>
      </c>
      <c r="V448">
        <f t="shared" si="63"/>
        <v>0</v>
      </c>
      <c r="W448">
        <f t="shared" si="64"/>
        <v>0</v>
      </c>
      <c r="X448">
        <f t="shared" si="65"/>
        <v>0</v>
      </c>
      <c r="Y448">
        <f t="shared" si="66"/>
        <v>0</v>
      </c>
      <c r="Z448">
        <f t="shared" si="67"/>
        <v>3</v>
      </c>
    </row>
    <row r="449" spans="1:26">
      <c r="A449" t="s">
        <v>1158</v>
      </c>
      <c r="B449" t="s">
        <v>17</v>
      </c>
      <c r="C449" t="s">
        <v>1161</v>
      </c>
      <c r="D449">
        <v>1</v>
      </c>
      <c r="E449" t="s">
        <v>1162</v>
      </c>
      <c r="F449" t="s">
        <v>42</v>
      </c>
      <c r="G449">
        <v>12</v>
      </c>
      <c r="H449" t="s">
        <v>955</v>
      </c>
      <c r="I449" t="s">
        <v>28</v>
      </c>
      <c r="J449">
        <v>9</v>
      </c>
      <c r="K449" t="s">
        <v>477</v>
      </c>
      <c r="L449" t="s">
        <v>170</v>
      </c>
      <c r="M449">
        <v>1</v>
      </c>
      <c r="N449">
        <v>0</v>
      </c>
      <c r="O449">
        <v>1</v>
      </c>
      <c r="P449">
        <v>166.5</v>
      </c>
      <c r="Q449">
        <v>492.5</v>
      </c>
      <c r="R449">
        <f t="shared" si="68"/>
        <v>0</v>
      </c>
      <c r="S449">
        <f t="shared" si="69"/>
        <v>0</v>
      </c>
      <c r="T449">
        <f t="shared" si="70"/>
        <v>0</v>
      </c>
      <c r="U449">
        <f t="shared" si="71"/>
        <v>0</v>
      </c>
      <c r="V449">
        <f t="shared" si="63"/>
        <v>0</v>
      </c>
      <c r="W449">
        <f t="shared" si="64"/>
        <v>0</v>
      </c>
      <c r="X449">
        <f t="shared" si="65"/>
        <v>0</v>
      </c>
      <c r="Y449">
        <f t="shared" si="66"/>
        <v>0</v>
      </c>
      <c r="Z449">
        <f t="shared" si="67"/>
        <v>3</v>
      </c>
    </row>
    <row r="450" spans="1:26">
      <c r="A450" t="s">
        <v>1158</v>
      </c>
      <c r="B450" t="s">
        <v>23</v>
      </c>
      <c r="C450" t="s">
        <v>1163</v>
      </c>
      <c r="D450">
        <v>9</v>
      </c>
      <c r="E450" t="s">
        <v>893</v>
      </c>
      <c r="F450" t="s">
        <v>12</v>
      </c>
      <c r="G450">
        <v>12</v>
      </c>
      <c r="H450" t="s">
        <v>668</v>
      </c>
      <c r="I450" t="s">
        <v>28</v>
      </c>
      <c r="J450">
        <v>7</v>
      </c>
      <c r="K450" t="s">
        <v>1164</v>
      </c>
      <c r="L450" t="s">
        <v>36</v>
      </c>
      <c r="M450">
        <v>0</v>
      </c>
      <c r="N450">
        <v>1</v>
      </c>
      <c r="O450">
        <v>1</v>
      </c>
      <c r="P450">
        <v>19.5</v>
      </c>
      <c r="Q450">
        <v>78</v>
      </c>
      <c r="R450">
        <f t="shared" si="68"/>
        <v>78</v>
      </c>
      <c r="S450">
        <f t="shared" si="69"/>
        <v>0</v>
      </c>
      <c r="T450">
        <f t="shared" si="70"/>
        <v>0</v>
      </c>
      <c r="U450">
        <f t="shared" si="71"/>
        <v>0</v>
      </c>
      <c r="V450">
        <f t="shared" si="63"/>
        <v>0</v>
      </c>
      <c r="W450">
        <f t="shared" si="64"/>
        <v>0</v>
      </c>
      <c r="X450">
        <f t="shared" si="65"/>
        <v>0</v>
      </c>
      <c r="Y450">
        <f t="shared" si="66"/>
        <v>0</v>
      </c>
      <c r="Z450">
        <f t="shared" si="67"/>
        <v>3</v>
      </c>
    </row>
    <row r="451" spans="1:26">
      <c r="A451" t="s">
        <v>1158</v>
      </c>
      <c r="B451" t="s">
        <v>31</v>
      </c>
      <c r="C451" t="s">
        <v>1165</v>
      </c>
      <c r="D451">
        <v>8</v>
      </c>
      <c r="E451" t="s">
        <v>1061</v>
      </c>
      <c r="F451" t="s">
        <v>22</v>
      </c>
      <c r="G451">
        <v>9</v>
      </c>
      <c r="H451" t="s">
        <v>356</v>
      </c>
      <c r="I451" t="s">
        <v>26</v>
      </c>
      <c r="J451">
        <v>7</v>
      </c>
      <c r="K451" t="s">
        <v>749</v>
      </c>
      <c r="L451" t="s">
        <v>12</v>
      </c>
      <c r="M451">
        <v>0</v>
      </c>
      <c r="N451">
        <v>2</v>
      </c>
      <c r="O451">
        <v>0</v>
      </c>
      <c r="P451">
        <v>39</v>
      </c>
      <c r="Q451">
        <v>714</v>
      </c>
      <c r="R451">
        <f t="shared" si="68"/>
        <v>0</v>
      </c>
      <c r="S451">
        <f t="shared" si="69"/>
        <v>714</v>
      </c>
      <c r="T451">
        <f t="shared" si="70"/>
        <v>0</v>
      </c>
      <c r="U451">
        <f t="shared" si="71"/>
        <v>0</v>
      </c>
      <c r="V451">
        <f t="shared" ref="V451:V514" si="72">IF(OR(F451="梁家俊",I451="梁家俊"),Q451, 0)</f>
        <v>0</v>
      </c>
      <c r="W451">
        <f t="shared" ref="W451:W514" si="73">IF(OR(F451="蔡明紹",I451="蔡明紹"),Q451, 0)</f>
        <v>0</v>
      </c>
      <c r="X451">
        <f t="shared" ref="X451:X514" si="74">IF(OR(F451="周俊樂",I451="周俊樂"),Q451, 0)</f>
        <v>0</v>
      </c>
      <c r="Y451">
        <f t="shared" ref="Y451:Y514" si="75">COUNTIF(T451:X451, "&gt;0")</f>
        <v>0</v>
      </c>
      <c r="Z451">
        <f t="shared" ref="Z451:Z514" si="76">MONTH(A451)</f>
        <v>3</v>
      </c>
    </row>
    <row r="452" spans="1:26">
      <c r="A452" t="s">
        <v>1158</v>
      </c>
      <c r="B452" t="s">
        <v>37</v>
      </c>
      <c r="C452" t="s">
        <v>1163</v>
      </c>
      <c r="D452">
        <v>10</v>
      </c>
      <c r="E452" t="s">
        <v>255</v>
      </c>
      <c r="F452" t="s">
        <v>42</v>
      </c>
      <c r="G452">
        <v>1</v>
      </c>
      <c r="H452" t="s">
        <v>877</v>
      </c>
      <c r="I452" t="s">
        <v>57</v>
      </c>
      <c r="J452">
        <v>2</v>
      </c>
      <c r="K452" t="s">
        <v>1063</v>
      </c>
      <c r="L452" t="s">
        <v>22</v>
      </c>
      <c r="M452">
        <v>1</v>
      </c>
      <c r="N452">
        <v>0</v>
      </c>
      <c r="O452">
        <v>1</v>
      </c>
      <c r="P452">
        <v>68.5</v>
      </c>
      <c r="Q452">
        <v>125</v>
      </c>
      <c r="R452">
        <f t="shared" si="68"/>
        <v>0</v>
      </c>
      <c r="S452">
        <f t="shared" si="69"/>
        <v>0</v>
      </c>
      <c r="T452">
        <f t="shared" si="70"/>
        <v>125</v>
      </c>
      <c r="U452">
        <f t="shared" si="71"/>
        <v>0</v>
      </c>
      <c r="V452">
        <f t="shared" si="72"/>
        <v>0</v>
      </c>
      <c r="W452">
        <f t="shared" si="73"/>
        <v>0</v>
      </c>
      <c r="X452">
        <f t="shared" si="74"/>
        <v>0</v>
      </c>
      <c r="Y452">
        <f t="shared" si="75"/>
        <v>1</v>
      </c>
      <c r="Z452">
        <f t="shared" si="76"/>
        <v>3</v>
      </c>
    </row>
    <row r="453" spans="1:26">
      <c r="A453" t="s">
        <v>1158</v>
      </c>
      <c r="B453" t="s">
        <v>43</v>
      </c>
      <c r="C453" t="s">
        <v>1163</v>
      </c>
      <c r="D453">
        <v>2</v>
      </c>
      <c r="E453" t="s">
        <v>913</v>
      </c>
      <c r="F453" t="s">
        <v>12</v>
      </c>
      <c r="G453">
        <v>3</v>
      </c>
      <c r="H453" t="s">
        <v>596</v>
      </c>
      <c r="I453" t="s">
        <v>16</v>
      </c>
      <c r="J453">
        <v>10</v>
      </c>
      <c r="K453" t="s">
        <v>1166</v>
      </c>
      <c r="L453" t="s">
        <v>170</v>
      </c>
      <c r="M453">
        <v>2</v>
      </c>
      <c r="N453">
        <v>0</v>
      </c>
      <c r="O453">
        <v>0</v>
      </c>
      <c r="P453">
        <v>33</v>
      </c>
      <c r="Q453">
        <v>93.5</v>
      </c>
      <c r="R453">
        <f t="shared" si="68"/>
        <v>93.5</v>
      </c>
      <c r="S453">
        <f t="shared" si="69"/>
        <v>0</v>
      </c>
      <c r="T453">
        <f t="shared" si="70"/>
        <v>0</v>
      </c>
      <c r="U453">
        <f t="shared" si="71"/>
        <v>93.5</v>
      </c>
      <c r="V453">
        <f t="shared" si="72"/>
        <v>0</v>
      </c>
      <c r="W453">
        <f t="shared" si="73"/>
        <v>0</v>
      </c>
      <c r="X453">
        <f t="shared" si="74"/>
        <v>0</v>
      </c>
      <c r="Y453">
        <f t="shared" si="75"/>
        <v>1</v>
      </c>
      <c r="Z453">
        <f t="shared" si="76"/>
        <v>3</v>
      </c>
    </row>
    <row r="454" spans="1:26">
      <c r="A454" t="s">
        <v>1158</v>
      </c>
      <c r="B454" t="s">
        <v>48</v>
      </c>
      <c r="C454" t="s">
        <v>1167</v>
      </c>
      <c r="D454">
        <v>4</v>
      </c>
      <c r="E454" t="s">
        <v>1168</v>
      </c>
      <c r="F454" t="s">
        <v>30</v>
      </c>
      <c r="G454">
        <v>9</v>
      </c>
      <c r="H454" t="s">
        <v>1169</v>
      </c>
      <c r="I454" t="s">
        <v>12</v>
      </c>
      <c r="J454">
        <v>7</v>
      </c>
      <c r="K454" t="s">
        <v>761</v>
      </c>
      <c r="L454" t="s">
        <v>57</v>
      </c>
      <c r="M454">
        <v>1</v>
      </c>
      <c r="N454">
        <v>1</v>
      </c>
      <c r="O454">
        <v>0</v>
      </c>
      <c r="P454">
        <v>250</v>
      </c>
      <c r="Q454">
        <v>916.5</v>
      </c>
      <c r="R454">
        <f t="shared" si="68"/>
        <v>916.5</v>
      </c>
      <c r="S454">
        <f t="shared" si="69"/>
        <v>0</v>
      </c>
      <c r="T454">
        <f t="shared" si="70"/>
        <v>0</v>
      </c>
      <c r="U454">
        <f t="shared" si="71"/>
        <v>0</v>
      </c>
      <c r="V454">
        <f t="shared" si="72"/>
        <v>0</v>
      </c>
      <c r="W454">
        <f t="shared" si="73"/>
        <v>0</v>
      </c>
      <c r="X454">
        <f t="shared" si="74"/>
        <v>0</v>
      </c>
      <c r="Y454">
        <f t="shared" si="75"/>
        <v>0</v>
      </c>
      <c r="Z454">
        <f t="shared" si="76"/>
        <v>3</v>
      </c>
    </row>
    <row r="455" spans="1:26">
      <c r="A455" t="s">
        <v>1158</v>
      </c>
      <c r="B455" t="s">
        <v>54</v>
      </c>
      <c r="C455" t="s">
        <v>1170</v>
      </c>
      <c r="D455">
        <v>11</v>
      </c>
      <c r="E455" t="s">
        <v>198</v>
      </c>
      <c r="F455" t="s">
        <v>28</v>
      </c>
      <c r="G455">
        <v>6</v>
      </c>
      <c r="H455" t="s">
        <v>199</v>
      </c>
      <c r="I455" t="s">
        <v>170</v>
      </c>
      <c r="J455">
        <v>8</v>
      </c>
      <c r="K455" t="s">
        <v>402</v>
      </c>
      <c r="L455" t="s">
        <v>98</v>
      </c>
      <c r="M455">
        <v>0</v>
      </c>
      <c r="N455">
        <v>1</v>
      </c>
      <c r="O455">
        <v>1</v>
      </c>
      <c r="P455">
        <v>42</v>
      </c>
      <c r="Q455">
        <v>108.5</v>
      </c>
      <c r="R455">
        <f t="shared" si="68"/>
        <v>0</v>
      </c>
      <c r="S455">
        <f t="shared" si="69"/>
        <v>0</v>
      </c>
      <c r="T455">
        <f t="shared" si="70"/>
        <v>0</v>
      </c>
      <c r="U455">
        <f t="shared" si="71"/>
        <v>0</v>
      </c>
      <c r="V455">
        <f t="shared" si="72"/>
        <v>0</v>
      </c>
      <c r="W455">
        <f t="shared" si="73"/>
        <v>0</v>
      </c>
      <c r="X455">
        <f t="shared" si="74"/>
        <v>0</v>
      </c>
      <c r="Y455">
        <f t="shared" si="75"/>
        <v>0</v>
      </c>
      <c r="Z455">
        <f t="shared" si="76"/>
        <v>3</v>
      </c>
    </row>
    <row r="456" spans="1:26">
      <c r="A456" t="s">
        <v>1158</v>
      </c>
      <c r="B456" t="s">
        <v>60</v>
      </c>
      <c r="C456" t="s">
        <v>1171</v>
      </c>
      <c r="D456">
        <v>9</v>
      </c>
      <c r="E456" t="s">
        <v>581</v>
      </c>
      <c r="F456" t="s">
        <v>28</v>
      </c>
      <c r="G456">
        <v>3</v>
      </c>
      <c r="H456" t="s">
        <v>690</v>
      </c>
      <c r="I456" t="s">
        <v>22</v>
      </c>
      <c r="J456">
        <v>1</v>
      </c>
      <c r="K456" t="s">
        <v>833</v>
      </c>
      <c r="L456" t="s">
        <v>16</v>
      </c>
      <c r="M456">
        <v>1</v>
      </c>
      <c r="N456">
        <v>1</v>
      </c>
      <c r="O456">
        <v>0</v>
      </c>
      <c r="P456">
        <v>16</v>
      </c>
      <c r="Q456">
        <v>66.5</v>
      </c>
      <c r="R456">
        <f t="shared" si="68"/>
        <v>0</v>
      </c>
      <c r="S456">
        <f t="shared" si="69"/>
        <v>66.5</v>
      </c>
      <c r="T456">
        <f t="shared" si="70"/>
        <v>0</v>
      </c>
      <c r="U456">
        <f t="shared" si="71"/>
        <v>0</v>
      </c>
      <c r="V456">
        <f t="shared" si="72"/>
        <v>0</v>
      </c>
      <c r="W456">
        <f t="shared" si="73"/>
        <v>0</v>
      </c>
      <c r="X456">
        <f t="shared" si="74"/>
        <v>0</v>
      </c>
      <c r="Y456">
        <f t="shared" si="75"/>
        <v>0</v>
      </c>
      <c r="Z456">
        <f t="shared" si="76"/>
        <v>3</v>
      </c>
    </row>
    <row r="457" spans="1:26">
      <c r="A457" t="s">
        <v>1172</v>
      </c>
      <c r="B457" t="s">
        <v>9</v>
      </c>
      <c r="C457" t="s">
        <v>1173</v>
      </c>
      <c r="D457">
        <v>6</v>
      </c>
      <c r="E457" t="s">
        <v>1039</v>
      </c>
      <c r="F457" t="s">
        <v>77</v>
      </c>
      <c r="G457">
        <v>7</v>
      </c>
      <c r="H457" t="s">
        <v>1005</v>
      </c>
      <c r="I457" t="s">
        <v>604</v>
      </c>
      <c r="J457">
        <v>13</v>
      </c>
      <c r="K457" t="s">
        <v>842</v>
      </c>
      <c r="L457" t="s">
        <v>42</v>
      </c>
      <c r="M457">
        <v>0</v>
      </c>
      <c r="N457">
        <v>2</v>
      </c>
      <c r="O457">
        <v>0</v>
      </c>
      <c r="P457">
        <v>131.5</v>
      </c>
      <c r="Q457">
        <v>221.5</v>
      </c>
      <c r="R457">
        <f t="shared" si="68"/>
        <v>0</v>
      </c>
      <c r="S457">
        <f t="shared" si="69"/>
        <v>0</v>
      </c>
      <c r="T457">
        <f t="shared" si="70"/>
        <v>0</v>
      </c>
      <c r="U457">
        <f t="shared" si="71"/>
        <v>0</v>
      </c>
      <c r="V457">
        <f t="shared" si="72"/>
        <v>221.5</v>
      </c>
      <c r="W457">
        <f t="shared" si="73"/>
        <v>0</v>
      </c>
      <c r="X457">
        <f t="shared" si="74"/>
        <v>0</v>
      </c>
      <c r="Y457">
        <f t="shared" si="75"/>
        <v>1</v>
      </c>
      <c r="Z457">
        <f t="shared" si="76"/>
        <v>3</v>
      </c>
    </row>
    <row r="458" spans="1:26">
      <c r="A458" t="s">
        <v>1172</v>
      </c>
      <c r="B458" t="s">
        <v>17</v>
      </c>
      <c r="C458" t="s">
        <v>1174</v>
      </c>
      <c r="D458">
        <v>3</v>
      </c>
      <c r="E458" t="s">
        <v>773</v>
      </c>
      <c r="F458" t="s">
        <v>22</v>
      </c>
      <c r="G458">
        <v>6</v>
      </c>
      <c r="H458" t="s">
        <v>1047</v>
      </c>
      <c r="I458" t="s">
        <v>57</v>
      </c>
      <c r="J458">
        <v>1</v>
      </c>
      <c r="K458" t="s">
        <v>1175</v>
      </c>
      <c r="L458" t="s">
        <v>98</v>
      </c>
      <c r="M458">
        <v>1</v>
      </c>
      <c r="N458">
        <v>1</v>
      </c>
      <c r="O458">
        <v>0</v>
      </c>
      <c r="P458">
        <v>47</v>
      </c>
      <c r="Q458">
        <v>144.5</v>
      </c>
      <c r="R458">
        <f t="shared" si="68"/>
        <v>0</v>
      </c>
      <c r="S458">
        <f t="shared" si="69"/>
        <v>144.5</v>
      </c>
      <c r="T458">
        <f t="shared" si="70"/>
        <v>144.5</v>
      </c>
      <c r="U458">
        <f t="shared" si="71"/>
        <v>0</v>
      </c>
      <c r="V458">
        <f t="shared" si="72"/>
        <v>0</v>
      </c>
      <c r="W458">
        <f t="shared" si="73"/>
        <v>0</v>
      </c>
      <c r="X458">
        <f t="shared" si="74"/>
        <v>0</v>
      </c>
      <c r="Y458">
        <f t="shared" si="75"/>
        <v>1</v>
      </c>
      <c r="Z458">
        <f t="shared" si="76"/>
        <v>3</v>
      </c>
    </row>
    <row r="459" spans="1:26">
      <c r="A459" t="s">
        <v>1172</v>
      </c>
      <c r="B459" t="s">
        <v>23</v>
      </c>
      <c r="C459" t="s">
        <v>1176</v>
      </c>
      <c r="D459">
        <v>2</v>
      </c>
      <c r="E459" t="s">
        <v>35</v>
      </c>
      <c r="F459" t="s">
        <v>36</v>
      </c>
      <c r="G459">
        <v>1</v>
      </c>
      <c r="H459" t="s">
        <v>1177</v>
      </c>
      <c r="I459" t="s">
        <v>604</v>
      </c>
      <c r="J459">
        <v>5</v>
      </c>
      <c r="K459" t="s">
        <v>1178</v>
      </c>
      <c r="L459" t="s">
        <v>42</v>
      </c>
      <c r="M459">
        <v>2</v>
      </c>
      <c r="N459">
        <v>0</v>
      </c>
      <c r="O459">
        <v>0</v>
      </c>
      <c r="P459">
        <v>79</v>
      </c>
      <c r="Q459">
        <v>93</v>
      </c>
      <c r="R459">
        <f t="shared" si="68"/>
        <v>0</v>
      </c>
      <c r="S459">
        <f t="shared" si="69"/>
        <v>0</v>
      </c>
      <c r="T459">
        <f t="shared" si="70"/>
        <v>0</v>
      </c>
      <c r="U459">
        <f t="shared" si="71"/>
        <v>0</v>
      </c>
      <c r="V459">
        <f t="shared" si="72"/>
        <v>0</v>
      </c>
      <c r="W459">
        <f t="shared" si="73"/>
        <v>0</v>
      </c>
      <c r="X459">
        <f t="shared" si="74"/>
        <v>93</v>
      </c>
      <c r="Y459">
        <f t="shared" si="75"/>
        <v>1</v>
      </c>
      <c r="Z459">
        <f t="shared" si="76"/>
        <v>3</v>
      </c>
    </row>
    <row r="460" spans="1:26">
      <c r="A460" t="s">
        <v>1172</v>
      </c>
      <c r="B460" t="s">
        <v>31</v>
      </c>
      <c r="C460" t="s">
        <v>1179</v>
      </c>
      <c r="D460">
        <v>11</v>
      </c>
      <c r="E460" t="s">
        <v>580</v>
      </c>
      <c r="F460" t="s">
        <v>22</v>
      </c>
      <c r="G460">
        <v>10</v>
      </c>
      <c r="H460" t="s">
        <v>1180</v>
      </c>
      <c r="I460" t="s">
        <v>30</v>
      </c>
      <c r="J460">
        <v>2</v>
      </c>
      <c r="K460" t="s">
        <v>1181</v>
      </c>
      <c r="L460" t="s">
        <v>26</v>
      </c>
      <c r="M460">
        <v>0</v>
      </c>
      <c r="N460">
        <v>0</v>
      </c>
      <c r="O460">
        <v>2</v>
      </c>
      <c r="P460">
        <v>115</v>
      </c>
      <c r="Q460">
        <v>414</v>
      </c>
      <c r="R460">
        <f t="shared" si="68"/>
        <v>0</v>
      </c>
      <c r="S460">
        <f t="shared" si="69"/>
        <v>414</v>
      </c>
      <c r="T460">
        <f t="shared" si="70"/>
        <v>0</v>
      </c>
      <c r="U460">
        <f t="shared" si="71"/>
        <v>0</v>
      </c>
      <c r="V460">
        <f t="shared" si="72"/>
        <v>0</v>
      </c>
      <c r="W460">
        <f t="shared" si="73"/>
        <v>0</v>
      </c>
      <c r="X460">
        <f t="shared" si="74"/>
        <v>0</v>
      </c>
      <c r="Y460">
        <f t="shared" si="75"/>
        <v>0</v>
      </c>
      <c r="Z460">
        <f t="shared" si="76"/>
        <v>3</v>
      </c>
    </row>
    <row r="461" spans="1:26">
      <c r="A461" t="s">
        <v>1172</v>
      </c>
      <c r="B461" t="s">
        <v>37</v>
      </c>
      <c r="C461" t="s">
        <v>1182</v>
      </c>
      <c r="D461">
        <v>9</v>
      </c>
      <c r="E461" t="s">
        <v>445</v>
      </c>
      <c r="F461" t="s">
        <v>42</v>
      </c>
      <c r="G461">
        <v>1</v>
      </c>
      <c r="H461" t="s">
        <v>1083</v>
      </c>
      <c r="I461" t="s">
        <v>344</v>
      </c>
      <c r="J461">
        <v>4</v>
      </c>
      <c r="K461" t="s">
        <v>94</v>
      </c>
      <c r="L461" t="s">
        <v>28</v>
      </c>
      <c r="M461">
        <v>1</v>
      </c>
      <c r="N461">
        <v>1</v>
      </c>
      <c r="O461">
        <v>0</v>
      </c>
      <c r="P461">
        <v>36</v>
      </c>
      <c r="Q461">
        <v>244.5</v>
      </c>
      <c r="R461">
        <f t="shared" si="68"/>
        <v>0</v>
      </c>
      <c r="S461">
        <f t="shared" si="69"/>
        <v>0</v>
      </c>
      <c r="T461">
        <f t="shared" si="70"/>
        <v>0</v>
      </c>
      <c r="U461">
        <f t="shared" si="71"/>
        <v>0</v>
      </c>
      <c r="V461">
        <f t="shared" si="72"/>
        <v>0</v>
      </c>
      <c r="W461">
        <f t="shared" si="73"/>
        <v>0</v>
      </c>
      <c r="X461">
        <f t="shared" si="74"/>
        <v>0</v>
      </c>
      <c r="Y461">
        <f t="shared" si="75"/>
        <v>0</v>
      </c>
      <c r="Z461">
        <f t="shared" si="76"/>
        <v>3</v>
      </c>
    </row>
    <row r="462" spans="1:26">
      <c r="A462" t="s">
        <v>1172</v>
      </c>
      <c r="B462" t="s">
        <v>43</v>
      </c>
      <c r="C462" t="s">
        <v>1183</v>
      </c>
      <c r="D462">
        <v>5</v>
      </c>
      <c r="E462" t="s">
        <v>1041</v>
      </c>
      <c r="F462" t="s">
        <v>28</v>
      </c>
      <c r="G462">
        <v>6</v>
      </c>
      <c r="H462" t="s">
        <v>507</v>
      </c>
      <c r="I462" t="s">
        <v>98</v>
      </c>
      <c r="J462">
        <v>8</v>
      </c>
      <c r="K462" t="s">
        <v>397</v>
      </c>
      <c r="L462" t="s">
        <v>57</v>
      </c>
      <c r="M462">
        <v>0</v>
      </c>
      <c r="N462">
        <v>2</v>
      </c>
      <c r="O462">
        <v>0</v>
      </c>
      <c r="P462">
        <v>54.5</v>
      </c>
      <c r="Q462">
        <v>561.5</v>
      </c>
      <c r="R462">
        <f t="shared" si="68"/>
        <v>0</v>
      </c>
      <c r="S462">
        <f t="shared" si="69"/>
        <v>0</v>
      </c>
      <c r="T462">
        <f t="shared" si="70"/>
        <v>0</v>
      </c>
      <c r="U462">
        <f t="shared" si="71"/>
        <v>0</v>
      </c>
      <c r="V462">
        <f t="shared" si="72"/>
        <v>0</v>
      </c>
      <c r="W462">
        <f t="shared" si="73"/>
        <v>561.5</v>
      </c>
      <c r="X462">
        <f t="shared" si="74"/>
        <v>0</v>
      </c>
      <c r="Y462">
        <f t="shared" si="75"/>
        <v>1</v>
      </c>
      <c r="Z462">
        <f t="shared" si="76"/>
        <v>3</v>
      </c>
    </row>
    <row r="463" spans="1:26">
      <c r="A463" t="s">
        <v>1172</v>
      </c>
      <c r="B463" t="s">
        <v>48</v>
      </c>
      <c r="C463" t="s">
        <v>1184</v>
      </c>
      <c r="D463">
        <v>8</v>
      </c>
      <c r="E463" t="s">
        <v>351</v>
      </c>
      <c r="F463" t="s">
        <v>98</v>
      </c>
      <c r="G463">
        <v>10</v>
      </c>
      <c r="H463" t="s">
        <v>324</v>
      </c>
      <c r="I463" t="s">
        <v>36</v>
      </c>
      <c r="J463">
        <v>6</v>
      </c>
      <c r="K463" t="s">
        <v>452</v>
      </c>
      <c r="L463" t="s">
        <v>22</v>
      </c>
      <c r="M463">
        <v>0</v>
      </c>
      <c r="N463">
        <v>1</v>
      </c>
      <c r="O463">
        <v>1</v>
      </c>
      <c r="P463">
        <v>272</v>
      </c>
      <c r="Q463">
        <v>427.5</v>
      </c>
      <c r="R463">
        <f t="shared" si="68"/>
        <v>0</v>
      </c>
      <c r="S463">
        <f t="shared" si="69"/>
        <v>0</v>
      </c>
      <c r="T463">
        <f t="shared" si="70"/>
        <v>0</v>
      </c>
      <c r="U463">
        <f t="shared" si="71"/>
        <v>0</v>
      </c>
      <c r="V463">
        <f t="shared" si="72"/>
        <v>0</v>
      </c>
      <c r="W463">
        <f t="shared" si="73"/>
        <v>427.5</v>
      </c>
      <c r="X463">
        <f t="shared" si="74"/>
        <v>427.5</v>
      </c>
      <c r="Y463">
        <f t="shared" si="75"/>
        <v>2</v>
      </c>
      <c r="Z463">
        <f t="shared" si="76"/>
        <v>3</v>
      </c>
    </row>
    <row r="464" spans="1:26">
      <c r="A464" t="s">
        <v>1172</v>
      </c>
      <c r="B464" t="s">
        <v>54</v>
      </c>
      <c r="C464" t="s">
        <v>1185</v>
      </c>
      <c r="D464">
        <v>10</v>
      </c>
      <c r="E464" t="s">
        <v>738</v>
      </c>
      <c r="F464" t="s">
        <v>98</v>
      </c>
      <c r="G464">
        <v>1</v>
      </c>
      <c r="H464" t="s">
        <v>431</v>
      </c>
      <c r="I464" t="s">
        <v>604</v>
      </c>
      <c r="J464">
        <v>5</v>
      </c>
      <c r="K464" t="s">
        <v>1122</v>
      </c>
      <c r="L464" t="s">
        <v>36</v>
      </c>
      <c r="M464">
        <v>1</v>
      </c>
      <c r="N464">
        <v>0</v>
      </c>
      <c r="O464">
        <v>1</v>
      </c>
      <c r="P464">
        <v>44</v>
      </c>
      <c r="Q464">
        <v>103</v>
      </c>
      <c r="R464">
        <f t="shared" si="68"/>
        <v>0</v>
      </c>
      <c r="S464">
        <f t="shared" si="69"/>
        <v>0</v>
      </c>
      <c r="T464">
        <f t="shared" si="70"/>
        <v>0</v>
      </c>
      <c r="U464">
        <f t="shared" si="71"/>
        <v>0</v>
      </c>
      <c r="V464">
        <f t="shared" si="72"/>
        <v>0</v>
      </c>
      <c r="W464">
        <f t="shared" si="73"/>
        <v>103</v>
      </c>
      <c r="X464">
        <f t="shared" si="74"/>
        <v>0</v>
      </c>
      <c r="Y464">
        <f t="shared" si="75"/>
        <v>1</v>
      </c>
      <c r="Z464">
        <f t="shared" si="76"/>
        <v>3</v>
      </c>
    </row>
    <row r="465" spans="1:26">
      <c r="A465" t="s">
        <v>1172</v>
      </c>
      <c r="B465" t="s">
        <v>60</v>
      </c>
      <c r="C465" t="s">
        <v>1186</v>
      </c>
      <c r="D465">
        <v>11</v>
      </c>
      <c r="E465" t="s">
        <v>970</v>
      </c>
      <c r="F465" t="s">
        <v>28</v>
      </c>
      <c r="G465">
        <v>2</v>
      </c>
      <c r="H465" t="s">
        <v>299</v>
      </c>
      <c r="I465" t="s">
        <v>77</v>
      </c>
      <c r="J465">
        <v>6</v>
      </c>
      <c r="K465" t="s">
        <v>138</v>
      </c>
      <c r="L465" t="s">
        <v>22</v>
      </c>
      <c r="M465">
        <v>1</v>
      </c>
      <c r="N465">
        <v>0</v>
      </c>
      <c r="O465">
        <v>1</v>
      </c>
      <c r="P465">
        <v>18.5</v>
      </c>
      <c r="Q465">
        <v>93.5</v>
      </c>
      <c r="R465">
        <f t="shared" si="68"/>
        <v>0</v>
      </c>
      <c r="S465">
        <f t="shared" si="69"/>
        <v>0</v>
      </c>
      <c r="T465">
        <f t="shared" si="70"/>
        <v>0</v>
      </c>
      <c r="U465">
        <f t="shared" si="71"/>
        <v>0</v>
      </c>
      <c r="V465">
        <f t="shared" si="72"/>
        <v>93.5</v>
      </c>
      <c r="W465">
        <f t="shared" si="73"/>
        <v>0</v>
      </c>
      <c r="X465">
        <f t="shared" si="74"/>
        <v>0</v>
      </c>
      <c r="Y465">
        <f t="shared" si="75"/>
        <v>1</v>
      </c>
      <c r="Z465">
        <f t="shared" si="76"/>
        <v>3</v>
      </c>
    </row>
    <row r="466" spans="1:26">
      <c r="A466" t="s">
        <v>1172</v>
      </c>
      <c r="B466" t="s">
        <v>66</v>
      </c>
      <c r="C466" t="s">
        <v>1187</v>
      </c>
      <c r="D466">
        <v>12</v>
      </c>
      <c r="E466" t="s">
        <v>503</v>
      </c>
      <c r="F466" t="s">
        <v>42</v>
      </c>
      <c r="G466">
        <v>5</v>
      </c>
      <c r="H466" t="s">
        <v>1188</v>
      </c>
      <c r="I466" t="s">
        <v>22</v>
      </c>
      <c r="J466">
        <v>3</v>
      </c>
      <c r="K466" t="s">
        <v>1189</v>
      </c>
      <c r="L466" t="s">
        <v>74</v>
      </c>
      <c r="M466">
        <v>0</v>
      </c>
      <c r="N466">
        <v>1</v>
      </c>
      <c r="O466">
        <v>1</v>
      </c>
      <c r="P466">
        <v>26</v>
      </c>
      <c r="Q466">
        <v>105</v>
      </c>
      <c r="R466">
        <f t="shared" si="68"/>
        <v>0</v>
      </c>
      <c r="S466">
        <f t="shared" si="69"/>
        <v>105</v>
      </c>
      <c r="T466">
        <f t="shared" si="70"/>
        <v>0</v>
      </c>
      <c r="U466">
        <f t="shared" si="71"/>
        <v>0</v>
      </c>
      <c r="V466">
        <f t="shared" si="72"/>
        <v>0</v>
      </c>
      <c r="W466">
        <f t="shared" si="73"/>
        <v>0</v>
      </c>
      <c r="X466">
        <f t="shared" si="74"/>
        <v>0</v>
      </c>
      <c r="Y466">
        <f t="shared" si="75"/>
        <v>0</v>
      </c>
      <c r="Z466">
        <f t="shared" si="76"/>
        <v>3</v>
      </c>
    </row>
    <row r="467" spans="1:26">
      <c r="A467" t="s">
        <v>1190</v>
      </c>
      <c r="B467" t="s">
        <v>9</v>
      </c>
      <c r="C467" t="s">
        <v>1191</v>
      </c>
      <c r="D467">
        <v>10</v>
      </c>
      <c r="E467" t="s">
        <v>830</v>
      </c>
      <c r="F467" t="s">
        <v>36</v>
      </c>
      <c r="G467">
        <v>3</v>
      </c>
      <c r="H467" t="s">
        <v>840</v>
      </c>
      <c r="I467" t="s">
        <v>77</v>
      </c>
      <c r="J467">
        <v>1</v>
      </c>
      <c r="K467" t="s">
        <v>954</v>
      </c>
      <c r="L467" t="s">
        <v>604</v>
      </c>
      <c r="M467">
        <v>1</v>
      </c>
      <c r="N467">
        <v>0</v>
      </c>
      <c r="O467">
        <v>1</v>
      </c>
      <c r="P467">
        <v>28</v>
      </c>
      <c r="Q467">
        <v>137</v>
      </c>
      <c r="R467">
        <f t="shared" si="68"/>
        <v>0</v>
      </c>
      <c r="S467">
        <f t="shared" si="69"/>
        <v>0</v>
      </c>
      <c r="T467">
        <f t="shared" si="70"/>
        <v>0</v>
      </c>
      <c r="U467">
        <f t="shared" si="71"/>
        <v>0</v>
      </c>
      <c r="V467">
        <f t="shared" si="72"/>
        <v>137</v>
      </c>
      <c r="W467">
        <f t="shared" si="73"/>
        <v>0</v>
      </c>
      <c r="X467">
        <f t="shared" si="74"/>
        <v>137</v>
      </c>
      <c r="Y467">
        <f t="shared" si="75"/>
        <v>2</v>
      </c>
      <c r="Z467">
        <f t="shared" si="76"/>
        <v>3</v>
      </c>
    </row>
    <row r="468" spans="1:26">
      <c r="A468" t="s">
        <v>1190</v>
      </c>
      <c r="B468" t="s">
        <v>17</v>
      </c>
      <c r="C468" t="s">
        <v>1192</v>
      </c>
      <c r="D468">
        <v>1</v>
      </c>
      <c r="E468" t="s">
        <v>1093</v>
      </c>
      <c r="F468" t="s">
        <v>98</v>
      </c>
      <c r="G468">
        <v>9</v>
      </c>
      <c r="H468" t="s">
        <v>89</v>
      </c>
      <c r="I468" t="s">
        <v>77</v>
      </c>
      <c r="J468">
        <v>6</v>
      </c>
      <c r="K468" t="s">
        <v>657</v>
      </c>
      <c r="L468" t="s">
        <v>57</v>
      </c>
      <c r="M468">
        <v>1</v>
      </c>
      <c r="N468">
        <v>1</v>
      </c>
      <c r="O468">
        <v>0</v>
      </c>
      <c r="P468">
        <v>56.5</v>
      </c>
      <c r="Q468">
        <v>190.5</v>
      </c>
      <c r="R468">
        <f t="shared" si="68"/>
        <v>0</v>
      </c>
      <c r="S468">
        <f t="shared" si="69"/>
        <v>0</v>
      </c>
      <c r="T468">
        <f t="shared" si="70"/>
        <v>0</v>
      </c>
      <c r="U468">
        <f t="shared" si="71"/>
        <v>0</v>
      </c>
      <c r="V468">
        <f t="shared" si="72"/>
        <v>190.5</v>
      </c>
      <c r="W468">
        <f t="shared" si="73"/>
        <v>190.5</v>
      </c>
      <c r="X468">
        <f t="shared" si="74"/>
        <v>0</v>
      </c>
      <c r="Y468">
        <f t="shared" si="75"/>
        <v>2</v>
      </c>
      <c r="Z468">
        <f t="shared" si="76"/>
        <v>3</v>
      </c>
    </row>
    <row r="469" spans="1:26">
      <c r="A469" t="s">
        <v>1190</v>
      </c>
      <c r="B469" t="s">
        <v>23</v>
      </c>
      <c r="C469" t="s">
        <v>1193</v>
      </c>
      <c r="D469">
        <v>8</v>
      </c>
      <c r="E469" t="s">
        <v>502</v>
      </c>
      <c r="F469" t="s">
        <v>98</v>
      </c>
      <c r="G469">
        <v>6</v>
      </c>
      <c r="H469" t="s">
        <v>641</v>
      </c>
      <c r="I469" t="s">
        <v>57</v>
      </c>
      <c r="J469">
        <v>3</v>
      </c>
      <c r="K469" t="s">
        <v>873</v>
      </c>
      <c r="L469" t="s">
        <v>604</v>
      </c>
      <c r="M469">
        <v>0</v>
      </c>
      <c r="N469">
        <v>2</v>
      </c>
      <c r="O469">
        <v>0</v>
      </c>
      <c r="P469">
        <v>625</v>
      </c>
      <c r="Q469">
        <v>1116.5</v>
      </c>
      <c r="R469">
        <f t="shared" si="68"/>
        <v>0</v>
      </c>
      <c r="S469">
        <f t="shared" si="69"/>
        <v>0</v>
      </c>
      <c r="T469">
        <f t="shared" si="70"/>
        <v>1116.5</v>
      </c>
      <c r="U469">
        <f t="shared" si="71"/>
        <v>0</v>
      </c>
      <c r="V469">
        <f t="shared" si="72"/>
        <v>0</v>
      </c>
      <c r="W469">
        <f t="shared" si="73"/>
        <v>1116.5</v>
      </c>
      <c r="X469">
        <f t="shared" si="74"/>
        <v>0</v>
      </c>
      <c r="Y469">
        <f t="shared" si="75"/>
        <v>2</v>
      </c>
      <c r="Z469">
        <f t="shared" si="76"/>
        <v>3</v>
      </c>
    </row>
    <row r="470" spans="1:26">
      <c r="A470" t="s">
        <v>1190</v>
      </c>
      <c r="B470" t="s">
        <v>31</v>
      </c>
      <c r="C470" t="s">
        <v>1193</v>
      </c>
      <c r="D470">
        <v>12</v>
      </c>
      <c r="E470" t="s">
        <v>207</v>
      </c>
      <c r="F470" t="s">
        <v>42</v>
      </c>
      <c r="G470">
        <v>3</v>
      </c>
      <c r="H470" t="s">
        <v>577</v>
      </c>
      <c r="I470" t="s">
        <v>74</v>
      </c>
      <c r="J470">
        <v>4</v>
      </c>
      <c r="K470" t="s">
        <v>1194</v>
      </c>
      <c r="L470" t="s">
        <v>604</v>
      </c>
      <c r="M470">
        <v>1</v>
      </c>
      <c r="N470">
        <v>0</v>
      </c>
      <c r="O470">
        <v>1</v>
      </c>
      <c r="P470">
        <v>170.5</v>
      </c>
      <c r="Q470">
        <v>734</v>
      </c>
      <c r="R470">
        <f t="shared" si="68"/>
        <v>0</v>
      </c>
      <c r="S470">
        <f t="shared" si="69"/>
        <v>0</v>
      </c>
      <c r="T470">
        <f t="shared" si="70"/>
        <v>0</v>
      </c>
      <c r="U470">
        <f t="shared" si="71"/>
        <v>0</v>
      </c>
      <c r="V470">
        <f t="shared" si="72"/>
        <v>0</v>
      </c>
      <c r="W470">
        <f t="shared" si="73"/>
        <v>0</v>
      </c>
      <c r="X470">
        <f t="shared" si="74"/>
        <v>0</v>
      </c>
      <c r="Y470">
        <f t="shared" si="75"/>
        <v>0</v>
      </c>
      <c r="Z470">
        <f t="shared" si="76"/>
        <v>3</v>
      </c>
    </row>
    <row r="471" spans="1:26">
      <c r="A471" t="s">
        <v>1190</v>
      </c>
      <c r="B471" t="s">
        <v>37</v>
      </c>
      <c r="C471" t="s">
        <v>1195</v>
      </c>
      <c r="D471">
        <v>1</v>
      </c>
      <c r="E471" t="s">
        <v>1196</v>
      </c>
      <c r="F471" t="s">
        <v>28</v>
      </c>
      <c r="G471">
        <v>7</v>
      </c>
      <c r="H471" t="s">
        <v>1197</v>
      </c>
      <c r="I471" t="s">
        <v>604</v>
      </c>
      <c r="J471">
        <v>10</v>
      </c>
      <c r="K471" t="s">
        <v>1048</v>
      </c>
      <c r="L471" t="s">
        <v>74</v>
      </c>
      <c r="M471">
        <v>1</v>
      </c>
      <c r="N471">
        <v>1</v>
      </c>
      <c r="O471">
        <v>0</v>
      </c>
      <c r="P471">
        <v>78</v>
      </c>
      <c r="Q471">
        <v>195.5</v>
      </c>
      <c r="R471">
        <f t="shared" si="68"/>
        <v>0</v>
      </c>
      <c r="S471">
        <f t="shared" si="69"/>
        <v>0</v>
      </c>
      <c r="T471">
        <f t="shared" si="70"/>
        <v>0</v>
      </c>
      <c r="U471">
        <f t="shared" si="71"/>
        <v>0</v>
      </c>
      <c r="V471">
        <f t="shared" si="72"/>
        <v>0</v>
      </c>
      <c r="W471">
        <f t="shared" si="73"/>
        <v>0</v>
      </c>
      <c r="X471">
        <f t="shared" si="74"/>
        <v>0</v>
      </c>
      <c r="Y471">
        <f t="shared" si="75"/>
        <v>0</v>
      </c>
      <c r="Z471">
        <f t="shared" si="76"/>
        <v>3</v>
      </c>
    </row>
    <row r="472" spans="1:26">
      <c r="A472" t="s">
        <v>1190</v>
      </c>
      <c r="B472" t="s">
        <v>43</v>
      </c>
      <c r="C472" t="s">
        <v>1198</v>
      </c>
      <c r="D472">
        <v>11</v>
      </c>
      <c r="E472" t="s">
        <v>589</v>
      </c>
      <c r="F472" t="s">
        <v>98</v>
      </c>
      <c r="G472">
        <v>10</v>
      </c>
      <c r="H472" t="s">
        <v>904</v>
      </c>
      <c r="I472" t="s">
        <v>26</v>
      </c>
      <c r="J472">
        <v>1</v>
      </c>
      <c r="K472" t="s">
        <v>673</v>
      </c>
      <c r="L472" t="s">
        <v>42</v>
      </c>
      <c r="M472">
        <v>0</v>
      </c>
      <c r="N472">
        <v>0</v>
      </c>
      <c r="O472">
        <v>2</v>
      </c>
      <c r="P472">
        <v>98.5</v>
      </c>
      <c r="Q472">
        <v>474</v>
      </c>
      <c r="R472">
        <f t="shared" si="68"/>
        <v>0</v>
      </c>
      <c r="S472">
        <f t="shared" si="69"/>
        <v>0</v>
      </c>
      <c r="T472">
        <f t="shared" si="70"/>
        <v>0</v>
      </c>
      <c r="U472">
        <f t="shared" si="71"/>
        <v>0</v>
      </c>
      <c r="V472">
        <f t="shared" si="72"/>
        <v>0</v>
      </c>
      <c r="W472">
        <f t="shared" si="73"/>
        <v>474</v>
      </c>
      <c r="X472">
        <f t="shared" si="74"/>
        <v>0</v>
      </c>
      <c r="Y472">
        <f t="shared" si="75"/>
        <v>1</v>
      </c>
      <c r="Z472">
        <f t="shared" si="76"/>
        <v>3</v>
      </c>
    </row>
    <row r="473" spans="1:26">
      <c r="A473" t="s">
        <v>1190</v>
      </c>
      <c r="B473" t="s">
        <v>48</v>
      </c>
      <c r="C473" t="s">
        <v>1199</v>
      </c>
      <c r="D473">
        <v>12</v>
      </c>
      <c r="E473" t="s">
        <v>304</v>
      </c>
      <c r="F473" t="s">
        <v>57</v>
      </c>
      <c r="G473">
        <v>7</v>
      </c>
      <c r="H473" t="s">
        <v>1200</v>
      </c>
      <c r="I473" t="s">
        <v>36</v>
      </c>
      <c r="J473">
        <v>4</v>
      </c>
      <c r="K473" t="s">
        <v>1106</v>
      </c>
      <c r="L473" t="s">
        <v>604</v>
      </c>
      <c r="M473">
        <v>0</v>
      </c>
      <c r="N473">
        <v>1</v>
      </c>
      <c r="O473">
        <v>1</v>
      </c>
      <c r="P473">
        <v>31</v>
      </c>
      <c r="Q473">
        <v>255</v>
      </c>
      <c r="R473">
        <f t="shared" si="68"/>
        <v>0</v>
      </c>
      <c r="S473">
        <f t="shared" si="69"/>
        <v>0</v>
      </c>
      <c r="T473">
        <f t="shared" si="70"/>
        <v>255</v>
      </c>
      <c r="U473">
        <f t="shared" si="71"/>
        <v>0</v>
      </c>
      <c r="V473">
        <f t="shared" si="72"/>
        <v>0</v>
      </c>
      <c r="W473">
        <f t="shared" si="73"/>
        <v>0</v>
      </c>
      <c r="X473">
        <f t="shared" si="74"/>
        <v>255</v>
      </c>
      <c r="Y473">
        <f t="shared" si="75"/>
        <v>2</v>
      </c>
      <c r="Z473">
        <f t="shared" si="76"/>
        <v>3</v>
      </c>
    </row>
    <row r="474" spans="1:26">
      <c r="A474" t="s">
        <v>1190</v>
      </c>
      <c r="B474" t="s">
        <v>54</v>
      </c>
      <c r="C474" t="s">
        <v>1199</v>
      </c>
      <c r="D474">
        <v>6</v>
      </c>
      <c r="E474" t="s">
        <v>88</v>
      </c>
      <c r="F474" t="s">
        <v>57</v>
      </c>
      <c r="G474">
        <v>5</v>
      </c>
      <c r="H474" t="s">
        <v>301</v>
      </c>
      <c r="I474" t="s">
        <v>42</v>
      </c>
      <c r="J474">
        <v>3</v>
      </c>
      <c r="K474" t="s">
        <v>79</v>
      </c>
      <c r="L474" t="s">
        <v>604</v>
      </c>
      <c r="M474">
        <v>0</v>
      </c>
      <c r="N474">
        <v>2</v>
      </c>
      <c r="O474">
        <v>0</v>
      </c>
      <c r="P474">
        <v>65</v>
      </c>
      <c r="Q474">
        <v>338.5</v>
      </c>
      <c r="R474">
        <f t="shared" si="68"/>
        <v>0</v>
      </c>
      <c r="S474">
        <f t="shared" si="69"/>
        <v>0</v>
      </c>
      <c r="T474">
        <f t="shared" si="70"/>
        <v>338.5</v>
      </c>
      <c r="U474">
        <f t="shared" si="71"/>
        <v>0</v>
      </c>
      <c r="V474">
        <f t="shared" si="72"/>
        <v>0</v>
      </c>
      <c r="W474">
        <f t="shared" si="73"/>
        <v>0</v>
      </c>
      <c r="X474">
        <f t="shared" si="74"/>
        <v>0</v>
      </c>
      <c r="Y474">
        <f t="shared" si="75"/>
        <v>1</v>
      </c>
      <c r="Z474">
        <f t="shared" si="76"/>
        <v>3</v>
      </c>
    </row>
    <row r="475" spans="1:26">
      <c r="A475" t="s">
        <v>1190</v>
      </c>
      <c r="B475" t="s">
        <v>60</v>
      </c>
      <c r="C475" t="s">
        <v>1201</v>
      </c>
      <c r="D475">
        <v>2</v>
      </c>
      <c r="E475" t="s">
        <v>142</v>
      </c>
      <c r="F475" t="s">
        <v>604</v>
      </c>
      <c r="G475">
        <v>8</v>
      </c>
      <c r="H475" t="s">
        <v>1202</v>
      </c>
      <c r="I475" t="s">
        <v>170</v>
      </c>
      <c r="J475">
        <v>10</v>
      </c>
      <c r="K475" t="s">
        <v>536</v>
      </c>
      <c r="L475" t="s">
        <v>57</v>
      </c>
      <c r="M475">
        <v>1</v>
      </c>
      <c r="N475">
        <v>1</v>
      </c>
      <c r="O475">
        <v>0</v>
      </c>
      <c r="P475">
        <v>86</v>
      </c>
      <c r="Q475">
        <v>680</v>
      </c>
      <c r="R475">
        <f t="shared" si="68"/>
        <v>0</v>
      </c>
      <c r="S475">
        <f t="shared" si="69"/>
        <v>0</v>
      </c>
      <c r="T475">
        <f t="shared" si="70"/>
        <v>0</v>
      </c>
      <c r="U475">
        <f t="shared" si="71"/>
        <v>0</v>
      </c>
      <c r="V475">
        <f t="shared" si="72"/>
        <v>0</v>
      </c>
      <c r="W475">
        <f t="shared" si="73"/>
        <v>0</v>
      </c>
      <c r="X475">
        <f t="shared" si="74"/>
        <v>0</v>
      </c>
      <c r="Y475">
        <f t="shared" si="75"/>
        <v>0</v>
      </c>
      <c r="Z475">
        <f t="shared" si="76"/>
        <v>3</v>
      </c>
    </row>
    <row r="476" spans="1:26">
      <c r="A476" t="s">
        <v>1203</v>
      </c>
      <c r="B476" t="s">
        <v>9</v>
      </c>
      <c r="C476" t="s">
        <v>1204</v>
      </c>
      <c r="D476">
        <v>1</v>
      </c>
      <c r="E476" t="s">
        <v>930</v>
      </c>
      <c r="F476" t="s">
        <v>604</v>
      </c>
      <c r="G476">
        <v>2</v>
      </c>
      <c r="H476" t="s">
        <v>932</v>
      </c>
      <c r="I476" t="s">
        <v>12</v>
      </c>
      <c r="J476">
        <v>14</v>
      </c>
      <c r="K476" t="s">
        <v>1205</v>
      </c>
      <c r="L476" t="s">
        <v>52</v>
      </c>
      <c r="M476">
        <v>2</v>
      </c>
      <c r="N476">
        <v>0</v>
      </c>
      <c r="O476">
        <v>0</v>
      </c>
      <c r="P476">
        <v>59.5</v>
      </c>
      <c r="Q476">
        <v>50</v>
      </c>
      <c r="R476">
        <f t="shared" si="68"/>
        <v>50</v>
      </c>
      <c r="S476">
        <f t="shared" si="69"/>
        <v>0</v>
      </c>
      <c r="T476">
        <f t="shared" si="70"/>
        <v>0</v>
      </c>
      <c r="U476">
        <f t="shared" si="71"/>
        <v>0</v>
      </c>
      <c r="V476">
        <f t="shared" si="72"/>
        <v>0</v>
      </c>
      <c r="W476">
        <f t="shared" si="73"/>
        <v>0</v>
      </c>
      <c r="X476">
        <f t="shared" si="74"/>
        <v>0</v>
      </c>
      <c r="Y476">
        <f t="shared" si="75"/>
        <v>0</v>
      </c>
      <c r="Z476">
        <f t="shared" si="76"/>
        <v>3</v>
      </c>
    </row>
    <row r="477" spans="1:26">
      <c r="A477" t="s">
        <v>1203</v>
      </c>
      <c r="B477" t="s">
        <v>17</v>
      </c>
      <c r="C477" t="s">
        <v>1206</v>
      </c>
      <c r="D477">
        <v>7</v>
      </c>
      <c r="E477" t="s">
        <v>1207</v>
      </c>
      <c r="F477" t="s">
        <v>604</v>
      </c>
      <c r="G477">
        <v>8</v>
      </c>
      <c r="H477" t="s">
        <v>1014</v>
      </c>
      <c r="I477" t="s">
        <v>36</v>
      </c>
      <c r="J477">
        <v>3</v>
      </c>
      <c r="K477" t="s">
        <v>1050</v>
      </c>
      <c r="L477" t="s">
        <v>57</v>
      </c>
      <c r="M477">
        <v>0</v>
      </c>
      <c r="N477">
        <v>2</v>
      </c>
      <c r="O477">
        <v>0</v>
      </c>
      <c r="P477">
        <v>112</v>
      </c>
      <c r="Q477">
        <v>431</v>
      </c>
      <c r="R477">
        <f t="shared" si="68"/>
        <v>0</v>
      </c>
      <c r="S477">
        <f t="shared" si="69"/>
        <v>0</v>
      </c>
      <c r="T477">
        <f t="shared" si="70"/>
        <v>0</v>
      </c>
      <c r="U477">
        <f t="shared" si="71"/>
        <v>0</v>
      </c>
      <c r="V477">
        <f t="shared" si="72"/>
        <v>0</v>
      </c>
      <c r="W477">
        <f t="shared" si="73"/>
        <v>0</v>
      </c>
      <c r="X477">
        <f t="shared" si="74"/>
        <v>431</v>
      </c>
      <c r="Y477">
        <f t="shared" si="75"/>
        <v>1</v>
      </c>
      <c r="Z477">
        <f t="shared" si="76"/>
        <v>3</v>
      </c>
    </row>
    <row r="478" spans="1:26">
      <c r="A478" t="s">
        <v>1203</v>
      </c>
      <c r="B478" t="s">
        <v>23</v>
      </c>
      <c r="C478" t="s">
        <v>1208</v>
      </c>
      <c r="D478">
        <v>2</v>
      </c>
      <c r="E478" t="s">
        <v>144</v>
      </c>
      <c r="F478" t="s">
        <v>12</v>
      </c>
      <c r="G478">
        <v>3</v>
      </c>
      <c r="H478" t="s">
        <v>1209</v>
      </c>
      <c r="I478" t="s">
        <v>604</v>
      </c>
      <c r="J478">
        <v>5</v>
      </c>
      <c r="K478" t="s">
        <v>110</v>
      </c>
      <c r="L478" t="s">
        <v>98</v>
      </c>
      <c r="M478">
        <v>2</v>
      </c>
      <c r="N478">
        <v>0</v>
      </c>
      <c r="O478">
        <v>0</v>
      </c>
      <c r="P478">
        <v>41.5</v>
      </c>
      <c r="Q478">
        <v>200.5</v>
      </c>
      <c r="R478">
        <f t="shared" si="68"/>
        <v>200.5</v>
      </c>
      <c r="S478">
        <f t="shared" si="69"/>
        <v>0</v>
      </c>
      <c r="T478">
        <f t="shared" si="70"/>
        <v>0</v>
      </c>
      <c r="U478">
        <f t="shared" si="71"/>
        <v>0</v>
      </c>
      <c r="V478">
        <f t="shared" si="72"/>
        <v>0</v>
      </c>
      <c r="W478">
        <f t="shared" si="73"/>
        <v>0</v>
      </c>
      <c r="X478">
        <f t="shared" si="74"/>
        <v>0</v>
      </c>
      <c r="Y478">
        <f t="shared" si="75"/>
        <v>0</v>
      </c>
      <c r="Z478">
        <f t="shared" si="76"/>
        <v>3</v>
      </c>
    </row>
    <row r="479" spans="1:26">
      <c r="A479" t="s">
        <v>1203</v>
      </c>
      <c r="B479" t="s">
        <v>31</v>
      </c>
      <c r="C479" t="s">
        <v>1210</v>
      </c>
      <c r="D479">
        <v>14</v>
      </c>
      <c r="E479" t="s">
        <v>1211</v>
      </c>
      <c r="F479" t="s">
        <v>28</v>
      </c>
      <c r="G479">
        <v>6</v>
      </c>
      <c r="H479" t="s">
        <v>476</v>
      </c>
      <c r="I479" t="s">
        <v>14</v>
      </c>
      <c r="J479">
        <v>5</v>
      </c>
      <c r="K479" t="s">
        <v>1212</v>
      </c>
      <c r="L479" t="s">
        <v>57</v>
      </c>
      <c r="M479">
        <v>0</v>
      </c>
      <c r="N479">
        <v>1</v>
      </c>
      <c r="O479">
        <v>1</v>
      </c>
      <c r="P479">
        <v>64</v>
      </c>
      <c r="Q479">
        <v>1675.5</v>
      </c>
      <c r="R479">
        <f t="shared" si="68"/>
        <v>0</v>
      </c>
      <c r="S479">
        <f t="shared" si="69"/>
        <v>0</v>
      </c>
      <c r="T479">
        <f t="shared" si="70"/>
        <v>0</v>
      </c>
      <c r="U479">
        <f t="shared" si="71"/>
        <v>0</v>
      </c>
      <c r="V479">
        <f t="shared" si="72"/>
        <v>0</v>
      </c>
      <c r="W479">
        <f t="shared" si="73"/>
        <v>0</v>
      </c>
      <c r="X479">
        <f t="shared" si="74"/>
        <v>0</v>
      </c>
      <c r="Y479">
        <f t="shared" si="75"/>
        <v>0</v>
      </c>
      <c r="Z479">
        <f t="shared" si="76"/>
        <v>3</v>
      </c>
    </row>
    <row r="480" spans="1:26">
      <c r="A480" t="s">
        <v>1203</v>
      </c>
      <c r="B480" t="s">
        <v>37</v>
      </c>
      <c r="C480" t="s">
        <v>1213</v>
      </c>
      <c r="D480">
        <v>10</v>
      </c>
      <c r="E480" t="s">
        <v>993</v>
      </c>
      <c r="F480" t="s">
        <v>90</v>
      </c>
      <c r="G480">
        <v>12</v>
      </c>
      <c r="H480" t="s">
        <v>991</v>
      </c>
      <c r="I480" t="s">
        <v>28</v>
      </c>
      <c r="J480">
        <v>4</v>
      </c>
      <c r="K480" t="s">
        <v>851</v>
      </c>
      <c r="L480" t="s">
        <v>12</v>
      </c>
      <c r="M480">
        <v>0</v>
      </c>
      <c r="N480">
        <v>0</v>
      </c>
      <c r="O480">
        <v>2</v>
      </c>
      <c r="P480">
        <v>112</v>
      </c>
      <c r="Q480">
        <v>433</v>
      </c>
      <c r="R480">
        <f t="shared" si="68"/>
        <v>0</v>
      </c>
      <c r="S480">
        <f t="shared" si="69"/>
        <v>0</v>
      </c>
      <c r="T480">
        <f t="shared" si="70"/>
        <v>0</v>
      </c>
      <c r="U480">
        <f t="shared" si="71"/>
        <v>0</v>
      </c>
      <c r="V480">
        <f t="shared" si="72"/>
        <v>0</v>
      </c>
      <c r="W480">
        <f t="shared" si="73"/>
        <v>0</v>
      </c>
      <c r="X480">
        <f t="shared" si="74"/>
        <v>0</v>
      </c>
      <c r="Y480">
        <f t="shared" si="75"/>
        <v>0</v>
      </c>
      <c r="Z480">
        <f t="shared" si="76"/>
        <v>3</v>
      </c>
    </row>
    <row r="481" spans="1:26">
      <c r="A481" t="s">
        <v>1203</v>
      </c>
      <c r="B481" t="s">
        <v>43</v>
      </c>
      <c r="C481" t="s">
        <v>1214</v>
      </c>
      <c r="D481">
        <v>1</v>
      </c>
      <c r="E481" t="s">
        <v>41</v>
      </c>
      <c r="F481" t="s">
        <v>16</v>
      </c>
      <c r="G481">
        <v>14</v>
      </c>
      <c r="H481" t="s">
        <v>1215</v>
      </c>
      <c r="I481" t="s">
        <v>63</v>
      </c>
      <c r="J481">
        <v>6</v>
      </c>
      <c r="K481" t="s">
        <v>1115</v>
      </c>
      <c r="L481" t="s">
        <v>604</v>
      </c>
      <c r="M481">
        <v>1</v>
      </c>
      <c r="N481">
        <v>0</v>
      </c>
      <c r="O481">
        <v>1</v>
      </c>
      <c r="P481">
        <v>55</v>
      </c>
      <c r="Q481">
        <v>650</v>
      </c>
      <c r="R481">
        <f t="shared" si="68"/>
        <v>0</v>
      </c>
      <c r="S481">
        <f t="shared" si="69"/>
        <v>0</v>
      </c>
      <c r="T481">
        <f t="shared" si="70"/>
        <v>0</v>
      </c>
      <c r="U481">
        <f t="shared" si="71"/>
        <v>650</v>
      </c>
      <c r="V481">
        <f t="shared" si="72"/>
        <v>0</v>
      </c>
      <c r="W481">
        <f t="shared" si="73"/>
        <v>0</v>
      </c>
      <c r="X481">
        <f t="shared" si="74"/>
        <v>0</v>
      </c>
      <c r="Y481">
        <f t="shared" si="75"/>
        <v>1</v>
      </c>
      <c r="Z481">
        <f t="shared" si="76"/>
        <v>3</v>
      </c>
    </row>
    <row r="482" spans="1:26">
      <c r="A482" t="s">
        <v>1203</v>
      </c>
      <c r="B482" t="s">
        <v>48</v>
      </c>
      <c r="C482" t="s">
        <v>1216</v>
      </c>
      <c r="D482">
        <v>3</v>
      </c>
      <c r="E482" t="s">
        <v>427</v>
      </c>
      <c r="F482" t="s">
        <v>12</v>
      </c>
      <c r="G482">
        <v>2</v>
      </c>
      <c r="H482" t="s">
        <v>218</v>
      </c>
      <c r="I482" t="s">
        <v>77</v>
      </c>
      <c r="J482">
        <v>9</v>
      </c>
      <c r="K482" t="s">
        <v>44</v>
      </c>
      <c r="L482" t="s">
        <v>28</v>
      </c>
      <c r="M482">
        <v>2</v>
      </c>
      <c r="N482">
        <v>0</v>
      </c>
      <c r="O482">
        <v>0</v>
      </c>
      <c r="P482">
        <v>39.5</v>
      </c>
      <c r="Q482">
        <v>241</v>
      </c>
      <c r="R482">
        <f t="shared" si="68"/>
        <v>241</v>
      </c>
      <c r="S482">
        <f t="shared" si="69"/>
        <v>0</v>
      </c>
      <c r="T482">
        <f t="shared" si="70"/>
        <v>0</v>
      </c>
      <c r="U482">
        <f t="shared" si="71"/>
        <v>0</v>
      </c>
      <c r="V482">
        <f t="shared" si="72"/>
        <v>241</v>
      </c>
      <c r="W482">
        <f t="shared" si="73"/>
        <v>0</v>
      </c>
      <c r="X482">
        <f t="shared" si="74"/>
        <v>0</v>
      </c>
      <c r="Y482">
        <f t="shared" si="75"/>
        <v>1</v>
      </c>
      <c r="Z482">
        <f t="shared" si="76"/>
        <v>3</v>
      </c>
    </row>
    <row r="483" spans="1:26">
      <c r="A483" t="s">
        <v>1203</v>
      </c>
      <c r="B483" t="s">
        <v>54</v>
      </c>
      <c r="C483" t="s">
        <v>1210</v>
      </c>
      <c r="D483">
        <v>6</v>
      </c>
      <c r="E483" t="s">
        <v>817</v>
      </c>
      <c r="F483" t="s">
        <v>77</v>
      </c>
      <c r="G483">
        <v>4</v>
      </c>
      <c r="H483" t="s">
        <v>208</v>
      </c>
      <c r="I483" t="s">
        <v>57</v>
      </c>
      <c r="J483">
        <v>7</v>
      </c>
      <c r="K483" t="s">
        <v>329</v>
      </c>
      <c r="L483" t="s">
        <v>604</v>
      </c>
      <c r="M483">
        <v>1</v>
      </c>
      <c r="N483">
        <v>1</v>
      </c>
      <c r="O483">
        <v>0</v>
      </c>
      <c r="P483">
        <v>54.5</v>
      </c>
      <c r="Q483">
        <v>207.5</v>
      </c>
      <c r="R483">
        <f t="shared" si="68"/>
        <v>0</v>
      </c>
      <c r="S483">
        <f t="shared" si="69"/>
        <v>0</v>
      </c>
      <c r="T483">
        <f t="shared" si="70"/>
        <v>207.5</v>
      </c>
      <c r="U483">
        <f t="shared" si="71"/>
        <v>0</v>
      </c>
      <c r="V483">
        <f t="shared" si="72"/>
        <v>207.5</v>
      </c>
      <c r="W483">
        <f t="shared" si="73"/>
        <v>0</v>
      </c>
      <c r="X483">
        <f t="shared" si="74"/>
        <v>0</v>
      </c>
      <c r="Y483">
        <f t="shared" si="75"/>
        <v>2</v>
      </c>
      <c r="Z483">
        <f t="shared" si="76"/>
        <v>3</v>
      </c>
    </row>
    <row r="484" spans="1:26">
      <c r="A484" t="s">
        <v>1203</v>
      </c>
      <c r="B484" t="s">
        <v>60</v>
      </c>
      <c r="C484" t="s">
        <v>1217</v>
      </c>
      <c r="D484">
        <v>1</v>
      </c>
      <c r="E484" t="s">
        <v>719</v>
      </c>
      <c r="F484" t="s">
        <v>12</v>
      </c>
      <c r="G484">
        <v>5</v>
      </c>
      <c r="H484" t="s">
        <v>1218</v>
      </c>
      <c r="I484" t="s">
        <v>90</v>
      </c>
      <c r="J484">
        <v>2</v>
      </c>
      <c r="K484" t="s">
        <v>782</v>
      </c>
      <c r="L484" t="s">
        <v>57</v>
      </c>
      <c r="M484">
        <v>1</v>
      </c>
      <c r="N484">
        <v>1</v>
      </c>
      <c r="O484">
        <v>0</v>
      </c>
      <c r="P484">
        <v>24</v>
      </c>
      <c r="Q484">
        <v>51</v>
      </c>
      <c r="R484">
        <f t="shared" si="68"/>
        <v>51</v>
      </c>
      <c r="S484">
        <f t="shared" si="69"/>
        <v>0</v>
      </c>
      <c r="T484">
        <f t="shared" si="70"/>
        <v>0</v>
      </c>
      <c r="U484">
        <f t="shared" si="71"/>
        <v>0</v>
      </c>
      <c r="V484">
        <f t="shared" si="72"/>
        <v>0</v>
      </c>
      <c r="W484">
        <f t="shared" si="73"/>
        <v>0</v>
      </c>
      <c r="X484">
        <f t="shared" si="74"/>
        <v>0</v>
      </c>
      <c r="Y484">
        <f t="shared" si="75"/>
        <v>0</v>
      </c>
      <c r="Z484">
        <f t="shared" si="76"/>
        <v>3</v>
      </c>
    </row>
    <row r="485" spans="1:26">
      <c r="A485" t="s">
        <v>1203</v>
      </c>
      <c r="B485" t="s">
        <v>66</v>
      </c>
      <c r="C485" t="s">
        <v>1219</v>
      </c>
      <c r="D485">
        <v>6</v>
      </c>
      <c r="E485" t="s">
        <v>606</v>
      </c>
      <c r="F485" t="s">
        <v>12</v>
      </c>
      <c r="G485">
        <v>10</v>
      </c>
      <c r="H485" t="s">
        <v>1125</v>
      </c>
      <c r="I485" t="s">
        <v>57</v>
      </c>
      <c r="J485">
        <v>2</v>
      </c>
      <c r="K485" t="s">
        <v>270</v>
      </c>
      <c r="L485" t="s">
        <v>16</v>
      </c>
      <c r="M485">
        <v>0</v>
      </c>
      <c r="N485">
        <v>1</v>
      </c>
      <c r="O485">
        <v>1</v>
      </c>
      <c r="P485">
        <v>20</v>
      </c>
      <c r="Q485">
        <v>111</v>
      </c>
      <c r="R485">
        <f t="shared" si="68"/>
        <v>111</v>
      </c>
      <c r="S485">
        <f t="shared" si="69"/>
        <v>0</v>
      </c>
      <c r="T485">
        <f t="shared" si="70"/>
        <v>111</v>
      </c>
      <c r="U485">
        <f t="shared" si="71"/>
        <v>0</v>
      </c>
      <c r="V485">
        <f t="shared" si="72"/>
        <v>0</v>
      </c>
      <c r="W485">
        <f t="shared" si="73"/>
        <v>0</v>
      </c>
      <c r="X485">
        <f t="shared" si="74"/>
        <v>0</v>
      </c>
      <c r="Y485">
        <f t="shared" si="75"/>
        <v>1</v>
      </c>
      <c r="Z485">
        <f t="shared" si="76"/>
        <v>3</v>
      </c>
    </row>
    <row r="486" spans="1:26">
      <c r="A486" t="s">
        <v>1220</v>
      </c>
      <c r="B486" t="s">
        <v>9</v>
      </c>
      <c r="C486" t="s">
        <v>1221</v>
      </c>
      <c r="D486">
        <v>12</v>
      </c>
      <c r="E486" t="s">
        <v>750</v>
      </c>
      <c r="F486" t="s">
        <v>28</v>
      </c>
      <c r="G486">
        <v>2</v>
      </c>
      <c r="H486" t="s">
        <v>852</v>
      </c>
      <c r="I486" t="s">
        <v>12</v>
      </c>
      <c r="J486">
        <v>7</v>
      </c>
      <c r="K486" t="s">
        <v>163</v>
      </c>
      <c r="L486" t="s">
        <v>604</v>
      </c>
      <c r="M486">
        <v>1</v>
      </c>
      <c r="N486">
        <v>0</v>
      </c>
      <c r="O486">
        <v>1</v>
      </c>
      <c r="P486">
        <v>34.5</v>
      </c>
      <c r="Q486">
        <v>185</v>
      </c>
      <c r="R486">
        <f t="shared" si="68"/>
        <v>185</v>
      </c>
      <c r="S486">
        <f t="shared" si="69"/>
        <v>0</v>
      </c>
      <c r="T486">
        <f t="shared" si="70"/>
        <v>0</v>
      </c>
      <c r="U486">
        <f t="shared" si="71"/>
        <v>0</v>
      </c>
      <c r="V486">
        <f t="shared" si="72"/>
        <v>0</v>
      </c>
      <c r="W486">
        <f t="shared" si="73"/>
        <v>0</v>
      </c>
      <c r="X486">
        <f t="shared" si="74"/>
        <v>0</v>
      </c>
      <c r="Y486">
        <f t="shared" si="75"/>
        <v>0</v>
      </c>
      <c r="Z486">
        <f t="shared" si="76"/>
        <v>3</v>
      </c>
    </row>
    <row r="487" spans="1:26">
      <c r="A487" t="s">
        <v>1220</v>
      </c>
      <c r="B487" t="s">
        <v>17</v>
      </c>
      <c r="C487" t="s">
        <v>1222</v>
      </c>
      <c r="D487">
        <v>8</v>
      </c>
      <c r="E487" t="s">
        <v>89</v>
      </c>
      <c r="F487" t="s">
        <v>28</v>
      </c>
      <c r="G487">
        <v>5</v>
      </c>
      <c r="H487" t="s">
        <v>1223</v>
      </c>
      <c r="I487" t="s">
        <v>16</v>
      </c>
      <c r="J487">
        <v>9</v>
      </c>
      <c r="K487" t="s">
        <v>1224</v>
      </c>
      <c r="L487" t="s">
        <v>74</v>
      </c>
      <c r="M487">
        <v>0</v>
      </c>
      <c r="N487">
        <v>2</v>
      </c>
      <c r="O487">
        <v>0</v>
      </c>
      <c r="P487">
        <v>35.5</v>
      </c>
      <c r="Q487">
        <v>423</v>
      </c>
      <c r="R487">
        <f t="shared" si="68"/>
        <v>0</v>
      </c>
      <c r="S487">
        <f t="shared" si="69"/>
        <v>0</v>
      </c>
      <c r="T487">
        <f t="shared" si="70"/>
        <v>0</v>
      </c>
      <c r="U487">
        <f t="shared" si="71"/>
        <v>423</v>
      </c>
      <c r="V487">
        <f t="shared" si="72"/>
        <v>0</v>
      </c>
      <c r="W487">
        <f t="shared" si="73"/>
        <v>0</v>
      </c>
      <c r="X487">
        <f t="shared" si="74"/>
        <v>0</v>
      </c>
      <c r="Y487">
        <f t="shared" si="75"/>
        <v>1</v>
      </c>
      <c r="Z487">
        <f t="shared" si="76"/>
        <v>3</v>
      </c>
    </row>
    <row r="488" spans="1:26">
      <c r="A488" t="s">
        <v>1220</v>
      </c>
      <c r="B488" t="s">
        <v>23</v>
      </c>
      <c r="C488" t="s">
        <v>1225</v>
      </c>
      <c r="D488">
        <v>9</v>
      </c>
      <c r="E488" t="s">
        <v>401</v>
      </c>
      <c r="F488" t="s">
        <v>74</v>
      </c>
      <c r="G488">
        <v>8</v>
      </c>
      <c r="H488" t="s">
        <v>479</v>
      </c>
      <c r="I488" t="s">
        <v>77</v>
      </c>
      <c r="J488">
        <v>10</v>
      </c>
      <c r="K488" t="s">
        <v>200</v>
      </c>
      <c r="L488" t="s">
        <v>57</v>
      </c>
      <c r="M488">
        <v>0</v>
      </c>
      <c r="N488">
        <v>2</v>
      </c>
      <c r="O488">
        <v>0</v>
      </c>
      <c r="P488">
        <v>108</v>
      </c>
      <c r="Q488">
        <v>313.5</v>
      </c>
      <c r="R488">
        <f t="shared" ref="R488:R551" si="77">IF(OR(F488="潘頓",I488="潘頓"),Q488, 0)</f>
        <v>0</v>
      </c>
      <c r="S488">
        <f t="shared" ref="S488:S551" si="78">IF(OR(F488="蘇兆輝",I488="蘇兆輝"),Q488, 0)</f>
        <v>0</v>
      </c>
      <c r="T488">
        <f t="shared" ref="T488:T551" si="79">IF(OR(F488="何澤堯",I488="何澤堯"),Q488, 0)</f>
        <v>0</v>
      </c>
      <c r="U488">
        <f t="shared" ref="U488:U551" si="80">IF(OR(F488="鍾易禮",I488="鍾易禮"),Q488, 0)</f>
        <v>0</v>
      </c>
      <c r="V488">
        <f t="shared" si="72"/>
        <v>313.5</v>
      </c>
      <c r="W488">
        <f t="shared" si="73"/>
        <v>0</v>
      </c>
      <c r="X488">
        <f t="shared" si="74"/>
        <v>0</v>
      </c>
      <c r="Y488">
        <f t="shared" si="75"/>
        <v>1</v>
      </c>
      <c r="Z488">
        <f t="shared" si="76"/>
        <v>3</v>
      </c>
    </row>
    <row r="489" spans="1:26">
      <c r="A489" t="s">
        <v>1220</v>
      </c>
      <c r="B489" t="s">
        <v>31</v>
      </c>
      <c r="C489" t="s">
        <v>1226</v>
      </c>
      <c r="D489">
        <v>8</v>
      </c>
      <c r="E489" t="s">
        <v>180</v>
      </c>
      <c r="F489" t="s">
        <v>90</v>
      </c>
      <c r="G489">
        <v>5</v>
      </c>
      <c r="H489" t="s">
        <v>602</v>
      </c>
      <c r="I489" t="s">
        <v>30</v>
      </c>
      <c r="J489">
        <v>3</v>
      </c>
      <c r="K489" t="s">
        <v>59</v>
      </c>
      <c r="L489" t="s">
        <v>77</v>
      </c>
      <c r="M489">
        <v>0</v>
      </c>
      <c r="N489">
        <v>2</v>
      </c>
      <c r="O489">
        <v>0</v>
      </c>
      <c r="P489">
        <v>117.5</v>
      </c>
      <c r="Q489">
        <v>318.5</v>
      </c>
      <c r="R489">
        <f t="shared" si="77"/>
        <v>0</v>
      </c>
      <c r="S489">
        <f t="shared" si="78"/>
        <v>0</v>
      </c>
      <c r="T489">
        <f t="shared" si="79"/>
        <v>0</v>
      </c>
      <c r="U489">
        <f t="shared" si="80"/>
        <v>0</v>
      </c>
      <c r="V489">
        <f t="shared" si="72"/>
        <v>0</v>
      </c>
      <c r="W489">
        <f t="shared" si="73"/>
        <v>0</v>
      </c>
      <c r="X489">
        <f t="shared" si="74"/>
        <v>0</v>
      </c>
      <c r="Y489">
        <f t="shared" si="75"/>
        <v>0</v>
      </c>
      <c r="Z489">
        <f t="shared" si="76"/>
        <v>3</v>
      </c>
    </row>
    <row r="490" spans="1:26">
      <c r="A490" t="s">
        <v>1220</v>
      </c>
      <c r="B490" t="s">
        <v>37</v>
      </c>
      <c r="C490" t="s">
        <v>1227</v>
      </c>
      <c r="D490">
        <v>7</v>
      </c>
      <c r="E490" t="s">
        <v>444</v>
      </c>
      <c r="F490" t="s">
        <v>57</v>
      </c>
      <c r="G490">
        <v>8</v>
      </c>
      <c r="H490" t="s">
        <v>284</v>
      </c>
      <c r="I490" t="s">
        <v>30</v>
      </c>
      <c r="J490">
        <v>3</v>
      </c>
      <c r="K490" t="s">
        <v>76</v>
      </c>
      <c r="L490" t="s">
        <v>170</v>
      </c>
      <c r="M490">
        <v>0</v>
      </c>
      <c r="N490">
        <v>2</v>
      </c>
      <c r="O490">
        <v>0</v>
      </c>
      <c r="P490">
        <v>32</v>
      </c>
      <c r="Q490">
        <v>231.5</v>
      </c>
      <c r="R490">
        <f t="shared" si="77"/>
        <v>0</v>
      </c>
      <c r="S490">
        <f t="shared" si="78"/>
        <v>0</v>
      </c>
      <c r="T490">
        <f t="shared" si="79"/>
        <v>231.5</v>
      </c>
      <c r="U490">
        <f t="shared" si="80"/>
        <v>0</v>
      </c>
      <c r="V490">
        <f t="shared" si="72"/>
        <v>0</v>
      </c>
      <c r="W490">
        <f t="shared" si="73"/>
        <v>0</v>
      </c>
      <c r="X490">
        <f t="shared" si="74"/>
        <v>0</v>
      </c>
      <c r="Y490">
        <f t="shared" si="75"/>
        <v>1</v>
      </c>
      <c r="Z490">
        <f t="shared" si="76"/>
        <v>3</v>
      </c>
    </row>
    <row r="491" spans="1:26">
      <c r="A491" t="s">
        <v>1220</v>
      </c>
      <c r="B491" t="s">
        <v>43</v>
      </c>
      <c r="C491" t="s">
        <v>1226</v>
      </c>
      <c r="D491">
        <v>2</v>
      </c>
      <c r="E491" t="s">
        <v>271</v>
      </c>
      <c r="F491" t="s">
        <v>604</v>
      </c>
      <c r="G491">
        <v>1</v>
      </c>
      <c r="H491" t="s">
        <v>770</v>
      </c>
      <c r="I491" t="s">
        <v>12</v>
      </c>
      <c r="J491">
        <v>10</v>
      </c>
      <c r="K491" t="s">
        <v>1228</v>
      </c>
      <c r="L491" t="s">
        <v>57</v>
      </c>
      <c r="M491">
        <v>2</v>
      </c>
      <c r="N491">
        <v>0</v>
      </c>
      <c r="O491">
        <v>0</v>
      </c>
      <c r="P491">
        <v>86.5</v>
      </c>
      <c r="Q491">
        <v>157</v>
      </c>
      <c r="R491">
        <f t="shared" si="77"/>
        <v>157</v>
      </c>
      <c r="S491">
        <f t="shared" si="78"/>
        <v>0</v>
      </c>
      <c r="T491">
        <f t="shared" si="79"/>
        <v>0</v>
      </c>
      <c r="U491">
        <f t="shared" si="80"/>
        <v>0</v>
      </c>
      <c r="V491">
        <f t="shared" si="72"/>
        <v>0</v>
      </c>
      <c r="W491">
        <f t="shared" si="73"/>
        <v>0</v>
      </c>
      <c r="X491">
        <f t="shared" si="74"/>
        <v>0</v>
      </c>
      <c r="Y491">
        <f t="shared" si="75"/>
        <v>0</v>
      </c>
      <c r="Z491">
        <f t="shared" si="76"/>
        <v>3</v>
      </c>
    </row>
    <row r="492" spans="1:26">
      <c r="A492" t="s">
        <v>1220</v>
      </c>
      <c r="B492" t="s">
        <v>48</v>
      </c>
      <c r="C492" t="s">
        <v>1229</v>
      </c>
      <c r="D492">
        <v>2</v>
      </c>
      <c r="E492" t="s">
        <v>581</v>
      </c>
      <c r="F492" t="s">
        <v>28</v>
      </c>
      <c r="G492">
        <v>6</v>
      </c>
      <c r="H492" t="s">
        <v>358</v>
      </c>
      <c r="I492" t="s">
        <v>57</v>
      </c>
      <c r="J492">
        <v>5</v>
      </c>
      <c r="K492" t="s">
        <v>1230</v>
      </c>
      <c r="L492" t="s">
        <v>12</v>
      </c>
      <c r="M492">
        <v>1</v>
      </c>
      <c r="N492">
        <v>1</v>
      </c>
      <c r="O492">
        <v>0</v>
      </c>
      <c r="P492">
        <v>14</v>
      </c>
      <c r="Q492">
        <v>55</v>
      </c>
      <c r="R492">
        <f t="shared" si="77"/>
        <v>0</v>
      </c>
      <c r="S492">
        <f t="shared" si="78"/>
        <v>0</v>
      </c>
      <c r="T492">
        <f t="shared" si="79"/>
        <v>55</v>
      </c>
      <c r="U492">
        <f t="shared" si="80"/>
        <v>0</v>
      </c>
      <c r="V492">
        <f t="shared" si="72"/>
        <v>0</v>
      </c>
      <c r="W492">
        <f t="shared" si="73"/>
        <v>0</v>
      </c>
      <c r="X492">
        <f t="shared" si="74"/>
        <v>0</v>
      </c>
      <c r="Y492">
        <f t="shared" si="75"/>
        <v>1</v>
      </c>
      <c r="Z492">
        <f t="shared" si="76"/>
        <v>3</v>
      </c>
    </row>
    <row r="493" spans="1:26">
      <c r="A493" t="s">
        <v>1220</v>
      </c>
      <c r="B493" t="s">
        <v>54</v>
      </c>
      <c r="C493" t="s">
        <v>1225</v>
      </c>
      <c r="D493">
        <v>10</v>
      </c>
      <c r="E493" t="s">
        <v>1231</v>
      </c>
      <c r="F493" t="s">
        <v>28</v>
      </c>
      <c r="G493">
        <v>1</v>
      </c>
      <c r="H493" t="s">
        <v>541</v>
      </c>
      <c r="I493" t="s">
        <v>14</v>
      </c>
      <c r="J493">
        <v>9</v>
      </c>
      <c r="K493" t="s">
        <v>366</v>
      </c>
      <c r="L493" t="s">
        <v>16</v>
      </c>
      <c r="M493">
        <v>1</v>
      </c>
      <c r="N493">
        <v>0</v>
      </c>
      <c r="O493">
        <v>1</v>
      </c>
      <c r="P493">
        <v>49.5</v>
      </c>
      <c r="Q493">
        <v>148.5</v>
      </c>
      <c r="R493">
        <f t="shared" si="77"/>
        <v>0</v>
      </c>
      <c r="S493">
        <f t="shared" si="78"/>
        <v>0</v>
      </c>
      <c r="T493">
        <f t="shared" si="79"/>
        <v>0</v>
      </c>
      <c r="U493">
        <f t="shared" si="80"/>
        <v>0</v>
      </c>
      <c r="V493">
        <f t="shared" si="72"/>
        <v>0</v>
      </c>
      <c r="W493">
        <f t="shared" si="73"/>
        <v>0</v>
      </c>
      <c r="X493">
        <f t="shared" si="74"/>
        <v>0</v>
      </c>
      <c r="Y493">
        <f t="shared" si="75"/>
        <v>0</v>
      </c>
      <c r="Z493">
        <f t="shared" si="76"/>
        <v>3</v>
      </c>
    </row>
    <row r="494" spans="1:26">
      <c r="A494" t="s">
        <v>1220</v>
      </c>
      <c r="B494" t="s">
        <v>60</v>
      </c>
      <c r="C494" t="s">
        <v>1232</v>
      </c>
      <c r="D494">
        <v>2</v>
      </c>
      <c r="E494" t="s">
        <v>295</v>
      </c>
      <c r="F494" t="s">
        <v>604</v>
      </c>
      <c r="G494">
        <v>5</v>
      </c>
      <c r="H494" t="s">
        <v>836</v>
      </c>
      <c r="I494" t="s">
        <v>98</v>
      </c>
      <c r="J494">
        <v>6</v>
      </c>
      <c r="K494" t="s">
        <v>198</v>
      </c>
      <c r="L494" t="s">
        <v>28</v>
      </c>
      <c r="M494">
        <v>1</v>
      </c>
      <c r="N494">
        <v>1</v>
      </c>
      <c r="O494">
        <v>0</v>
      </c>
      <c r="P494">
        <v>31.5</v>
      </c>
      <c r="Q494">
        <v>590</v>
      </c>
      <c r="R494">
        <f t="shared" si="77"/>
        <v>0</v>
      </c>
      <c r="S494">
        <f t="shared" si="78"/>
        <v>0</v>
      </c>
      <c r="T494">
        <f t="shared" si="79"/>
        <v>0</v>
      </c>
      <c r="U494">
        <f t="shared" si="80"/>
        <v>0</v>
      </c>
      <c r="V494">
        <f t="shared" si="72"/>
        <v>0</v>
      </c>
      <c r="W494">
        <f t="shared" si="73"/>
        <v>590</v>
      </c>
      <c r="X494">
        <f t="shared" si="74"/>
        <v>0</v>
      </c>
      <c r="Y494">
        <f t="shared" si="75"/>
        <v>1</v>
      </c>
      <c r="Z494">
        <f t="shared" si="76"/>
        <v>3</v>
      </c>
    </row>
    <row r="495" spans="1:26">
      <c r="A495" t="s">
        <v>1233</v>
      </c>
      <c r="B495" t="s">
        <v>9</v>
      </c>
      <c r="C495" t="s">
        <v>1234</v>
      </c>
      <c r="D495">
        <v>10</v>
      </c>
      <c r="E495" t="s">
        <v>1235</v>
      </c>
      <c r="F495" t="s">
        <v>98</v>
      </c>
      <c r="G495">
        <v>4</v>
      </c>
      <c r="H495" t="s">
        <v>1236</v>
      </c>
      <c r="I495" t="s">
        <v>618</v>
      </c>
      <c r="J495">
        <v>3</v>
      </c>
      <c r="K495" t="s">
        <v>1237</v>
      </c>
      <c r="L495" t="s">
        <v>57</v>
      </c>
      <c r="M495">
        <v>1</v>
      </c>
      <c r="N495">
        <v>0</v>
      </c>
      <c r="O495">
        <v>1</v>
      </c>
      <c r="P495">
        <v>165.5</v>
      </c>
      <c r="Q495">
        <v>4895.5</v>
      </c>
      <c r="R495">
        <f t="shared" si="77"/>
        <v>0</v>
      </c>
      <c r="S495">
        <f t="shared" si="78"/>
        <v>0</v>
      </c>
      <c r="T495">
        <f t="shared" si="79"/>
        <v>0</v>
      </c>
      <c r="U495">
        <f t="shared" si="80"/>
        <v>0</v>
      </c>
      <c r="V495">
        <f t="shared" si="72"/>
        <v>0</v>
      </c>
      <c r="W495">
        <f t="shared" si="73"/>
        <v>4895.5</v>
      </c>
      <c r="X495">
        <f t="shared" si="74"/>
        <v>0</v>
      </c>
      <c r="Y495">
        <f t="shared" si="75"/>
        <v>1</v>
      </c>
      <c r="Z495">
        <f t="shared" si="76"/>
        <v>3</v>
      </c>
    </row>
    <row r="496" spans="1:26">
      <c r="A496" t="s">
        <v>1233</v>
      </c>
      <c r="B496" t="s">
        <v>17</v>
      </c>
      <c r="C496" t="s">
        <v>1238</v>
      </c>
      <c r="D496">
        <v>3</v>
      </c>
      <c r="E496" t="s">
        <v>878</v>
      </c>
      <c r="F496" t="s">
        <v>16</v>
      </c>
      <c r="G496">
        <v>1</v>
      </c>
      <c r="H496" t="s">
        <v>306</v>
      </c>
      <c r="I496" t="s">
        <v>12</v>
      </c>
      <c r="J496">
        <v>12</v>
      </c>
      <c r="K496" t="s">
        <v>1239</v>
      </c>
      <c r="L496" t="s">
        <v>14</v>
      </c>
      <c r="M496">
        <v>2</v>
      </c>
      <c r="N496">
        <v>0</v>
      </c>
      <c r="O496">
        <v>0</v>
      </c>
      <c r="P496">
        <v>130.5</v>
      </c>
      <c r="Q496">
        <v>172.5</v>
      </c>
      <c r="R496">
        <f t="shared" si="77"/>
        <v>172.5</v>
      </c>
      <c r="S496">
        <f t="shared" si="78"/>
        <v>0</v>
      </c>
      <c r="T496">
        <f t="shared" si="79"/>
        <v>0</v>
      </c>
      <c r="U496">
        <f t="shared" si="80"/>
        <v>172.5</v>
      </c>
      <c r="V496">
        <f t="shared" si="72"/>
        <v>0</v>
      </c>
      <c r="W496">
        <f t="shared" si="73"/>
        <v>0</v>
      </c>
      <c r="X496">
        <f t="shared" si="74"/>
        <v>0</v>
      </c>
      <c r="Y496">
        <f t="shared" si="75"/>
        <v>1</v>
      </c>
      <c r="Z496">
        <f t="shared" si="76"/>
        <v>3</v>
      </c>
    </row>
    <row r="497" spans="1:26">
      <c r="A497" t="s">
        <v>1233</v>
      </c>
      <c r="B497" t="s">
        <v>23</v>
      </c>
      <c r="C497" t="s">
        <v>1240</v>
      </c>
      <c r="D497">
        <v>4</v>
      </c>
      <c r="E497" t="s">
        <v>205</v>
      </c>
      <c r="F497" t="s">
        <v>604</v>
      </c>
      <c r="G497">
        <v>2</v>
      </c>
      <c r="H497" t="s">
        <v>1241</v>
      </c>
      <c r="I497" t="s">
        <v>42</v>
      </c>
      <c r="J497">
        <v>8</v>
      </c>
      <c r="K497" t="s">
        <v>1147</v>
      </c>
      <c r="L497" t="s">
        <v>28</v>
      </c>
      <c r="M497">
        <v>2</v>
      </c>
      <c r="N497">
        <v>0</v>
      </c>
      <c r="O497">
        <v>0</v>
      </c>
      <c r="P497">
        <v>106</v>
      </c>
      <c r="Q497">
        <v>746</v>
      </c>
      <c r="R497">
        <f t="shared" si="77"/>
        <v>0</v>
      </c>
      <c r="S497">
        <f t="shared" si="78"/>
        <v>0</v>
      </c>
      <c r="T497">
        <f t="shared" si="79"/>
        <v>0</v>
      </c>
      <c r="U497">
        <f t="shared" si="80"/>
        <v>0</v>
      </c>
      <c r="V497">
        <f t="shared" si="72"/>
        <v>0</v>
      </c>
      <c r="W497">
        <f t="shared" si="73"/>
        <v>0</v>
      </c>
      <c r="X497">
        <f t="shared" si="74"/>
        <v>0</v>
      </c>
      <c r="Y497">
        <f t="shared" si="75"/>
        <v>0</v>
      </c>
      <c r="Z497">
        <f t="shared" si="76"/>
        <v>3</v>
      </c>
    </row>
    <row r="498" spans="1:26">
      <c r="A498" t="s">
        <v>1233</v>
      </c>
      <c r="B498" t="s">
        <v>31</v>
      </c>
      <c r="C498" t="s">
        <v>1242</v>
      </c>
      <c r="D498">
        <v>4</v>
      </c>
      <c r="E498" t="s">
        <v>628</v>
      </c>
      <c r="F498" t="s">
        <v>57</v>
      </c>
      <c r="G498">
        <v>2</v>
      </c>
      <c r="H498" t="s">
        <v>552</v>
      </c>
      <c r="I498" t="s">
        <v>598</v>
      </c>
      <c r="J498">
        <v>3</v>
      </c>
      <c r="K498" t="s">
        <v>603</v>
      </c>
      <c r="L498" t="s">
        <v>22</v>
      </c>
      <c r="M498">
        <v>2</v>
      </c>
      <c r="N498">
        <v>0</v>
      </c>
      <c r="O498">
        <v>0</v>
      </c>
      <c r="P498">
        <v>154.5</v>
      </c>
      <c r="Q498">
        <v>231.5</v>
      </c>
      <c r="R498">
        <f t="shared" si="77"/>
        <v>0</v>
      </c>
      <c r="S498">
        <f t="shared" si="78"/>
        <v>0</v>
      </c>
      <c r="T498">
        <f t="shared" si="79"/>
        <v>231.5</v>
      </c>
      <c r="U498">
        <f t="shared" si="80"/>
        <v>0</v>
      </c>
      <c r="V498">
        <f t="shared" si="72"/>
        <v>0</v>
      </c>
      <c r="W498">
        <f t="shared" si="73"/>
        <v>0</v>
      </c>
      <c r="X498">
        <f t="shared" si="74"/>
        <v>0</v>
      </c>
      <c r="Y498">
        <f t="shared" si="75"/>
        <v>1</v>
      </c>
      <c r="Z498">
        <f t="shared" si="76"/>
        <v>3</v>
      </c>
    </row>
    <row r="499" spans="1:26">
      <c r="A499" t="s">
        <v>1233</v>
      </c>
      <c r="B499" t="s">
        <v>37</v>
      </c>
      <c r="C499" t="s">
        <v>1243</v>
      </c>
      <c r="D499">
        <v>10</v>
      </c>
      <c r="E499" t="s">
        <v>25</v>
      </c>
      <c r="F499" t="s">
        <v>12</v>
      </c>
      <c r="G499">
        <v>5</v>
      </c>
      <c r="H499" t="s">
        <v>392</v>
      </c>
      <c r="I499" t="s">
        <v>604</v>
      </c>
      <c r="J499">
        <v>7</v>
      </c>
      <c r="K499" t="s">
        <v>783</v>
      </c>
      <c r="L499" t="s">
        <v>98</v>
      </c>
      <c r="M499">
        <v>0</v>
      </c>
      <c r="N499">
        <v>1</v>
      </c>
      <c r="O499">
        <v>1</v>
      </c>
      <c r="P499">
        <v>15.5</v>
      </c>
      <c r="Q499">
        <v>38</v>
      </c>
      <c r="R499">
        <f t="shared" si="77"/>
        <v>38</v>
      </c>
      <c r="S499">
        <f t="shared" si="78"/>
        <v>0</v>
      </c>
      <c r="T499">
        <f t="shared" si="79"/>
        <v>0</v>
      </c>
      <c r="U499">
        <f t="shared" si="80"/>
        <v>0</v>
      </c>
      <c r="V499">
        <f t="shared" si="72"/>
        <v>0</v>
      </c>
      <c r="W499">
        <f t="shared" si="73"/>
        <v>0</v>
      </c>
      <c r="X499">
        <f t="shared" si="74"/>
        <v>0</v>
      </c>
      <c r="Y499">
        <f t="shared" si="75"/>
        <v>0</v>
      </c>
      <c r="Z499">
        <f t="shared" si="76"/>
        <v>3</v>
      </c>
    </row>
    <row r="500" spans="1:26">
      <c r="A500" t="s">
        <v>1233</v>
      </c>
      <c r="B500" t="s">
        <v>43</v>
      </c>
      <c r="C500" t="s">
        <v>1244</v>
      </c>
      <c r="D500">
        <v>7</v>
      </c>
      <c r="E500" t="s">
        <v>1031</v>
      </c>
      <c r="F500" t="s">
        <v>730</v>
      </c>
      <c r="G500">
        <v>1</v>
      </c>
      <c r="H500" t="s">
        <v>797</v>
      </c>
      <c r="I500" t="s">
        <v>604</v>
      </c>
      <c r="J500">
        <v>8</v>
      </c>
      <c r="K500" t="s">
        <v>1089</v>
      </c>
      <c r="L500" t="s">
        <v>57</v>
      </c>
      <c r="M500">
        <v>1</v>
      </c>
      <c r="N500">
        <v>1</v>
      </c>
      <c r="O500">
        <v>0</v>
      </c>
      <c r="P500">
        <v>112.5</v>
      </c>
      <c r="Q500">
        <v>162</v>
      </c>
      <c r="R500">
        <f t="shared" si="77"/>
        <v>0</v>
      </c>
      <c r="S500">
        <f t="shared" si="78"/>
        <v>0</v>
      </c>
      <c r="T500">
        <f t="shared" si="79"/>
        <v>0</v>
      </c>
      <c r="U500">
        <f t="shared" si="80"/>
        <v>0</v>
      </c>
      <c r="V500">
        <f t="shared" si="72"/>
        <v>0</v>
      </c>
      <c r="W500">
        <f t="shared" si="73"/>
        <v>0</v>
      </c>
      <c r="X500">
        <f t="shared" si="74"/>
        <v>0</v>
      </c>
      <c r="Y500">
        <f t="shared" si="75"/>
        <v>0</v>
      </c>
      <c r="Z500">
        <f t="shared" si="76"/>
        <v>3</v>
      </c>
    </row>
    <row r="501" spans="1:26">
      <c r="A501" t="s">
        <v>1233</v>
      </c>
      <c r="B501" t="s">
        <v>48</v>
      </c>
      <c r="C501" t="s">
        <v>1245</v>
      </c>
      <c r="D501">
        <v>3</v>
      </c>
      <c r="E501" t="s">
        <v>33</v>
      </c>
      <c r="F501" t="s">
        <v>598</v>
      </c>
      <c r="G501">
        <v>1</v>
      </c>
      <c r="H501" t="s">
        <v>192</v>
      </c>
      <c r="I501" t="s">
        <v>12</v>
      </c>
      <c r="J501">
        <v>2</v>
      </c>
      <c r="K501" t="s">
        <v>433</v>
      </c>
      <c r="L501" t="s">
        <v>703</v>
      </c>
      <c r="M501">
        <v>2</v>
      </c>
      <c r="N501">
        <v>0</v>
      </c>
      <c r="O501">
        <v>0</v>
      </c>
      <c r="P501">
        <v>26</v>
      </c>
      <c r="Q501">
        <v>17</v>
      </c>
      <c r="R501">
        <f t="shared" si="77"/>
        <v>17</v>
      </c>
      <c r="S501">
        <f t="shared" si="78"/>
        <v>0</v>
      </c>
      <c r="T501">
        <f t="shared" si="79"/>
        <v>0</v>
      </c>
      <c r="U501">
        <f t="shared" si="80"/>
        <v>0</v>
      </c>
      <c r="V501">
        <f t="shared" si="72"/>
        <v>0</v>
      </c>
      <c r="W501">
        <f t="shared" si="73"/>
        <v>0</v>
      </c>
      <c r="X501">
        <f t="shared" si="74"/>
        <v>0</v>
      </c>
      <c r="Y501">
        <f t="shared" si="75"/>
        <v>0</v>
      </c>
      <c r="Z501">
        <f t="shared" si="76"/>
        <v>3</v>
      </c>
    </row>
    <row r="502" spans="1:26">
      <c r="A502" t="s">
        <v>1233</v>
      </c>
      <c r="B502" t="s">
        <v>54</v>
      </c>
      <c r="C502" t="s">
        <v>1246</v>
      </c>
      <c r="D502">
        <v>4</v>
      </c>
      <c r="E502" t="s">
        <v>569</v>
      </c>
      <c r="F502" t="s">
        <v>90</v>
      </c>
      <c r="G502">
        <v>6</v>
      </c>
      <c r="H502" t="s">
        <v>214</v>
      </c>
      <c r="I502" t="s">
        <v>703</v>
      </c>
      <c r="J502">
        <v>2</v>
      </c>
      <c r="K502" t="s">
        <v>320</v>
      </c>
      <c r="L502" t="s">
        <v>12</v>
      </c>
      <c r="M502">
        <v>1</v>
      </c>
      <c r="N502">
        <v>1</v>
      </c>
      <c r="O502">
        <v>0</v>
      </c>
      <c r="P502">
        <v>468</v>
      </c>
      <c r="Q502">
        <v>1940</v>
      </c>
      <c r="R502">
        <f t="shared" si="77"/>
        <v>0</v>
      </c>
      <c r="S502">
        <f t="shared" si="78"/>
        <v>0</v>
      </c>
      <c r="T502">
        <f t="shared" si="79"/>
        <v>0</v>
      </c>
      <c r="U502">
        <f t="shared" si="80"/>
        <v>0</v>
      </c>
      <c r="V502">
        <f t="shared" si="72"/>
        <v>0</v>
      </c>
      <c r="W502">
        <f t="shared" si="73"/>
        <v>0</v>
      </c>
      <c r="X502">
        <f t="shared" si="74"/>
        <v>0</v>
      </c>
      <c r="Y502">
        <f t="shared" si="75"/>
        <v>0</v>
      </c>
      <c r="Z502">
        <f t="shared" si="76"/>
        <v>3</v>
      </c>
    </row>
    <row r="503" spans="1:26">
      <c r="A503" t="s">
        <v>1233</v>
      </c>
      <c r="B503" t="s">
        <v>60</v>
      </c>
      <c r="C503" t="s">
        <v>1247</v>
      </c>
      <c r="D503">
        <v>4</v>
      </c>
      <c r="E503" t="s">
        <v>845</v>
      </c>
      <c r="F503" t="s">
        <v>26</v>
      </c>
      <c r="G503">
        <v>6</v>
      </c>
      <c r="H503" t="s">
        <v>1248</v>
      </c>
      <c r="I503" t="s">
        <v>57</v>
      </c>
      <c r="J503">
        <v>2</v>
      </c>
      <c r="K503" t="s">
        <v>105</v>
      </c>
      <c r="L503" t="s">
        <v>16</v>
      </c>
      <c r="M503">
        <v>1</v>
      </c>
      <c r="N503">
        <v>1</v>
      </c>
      <c r="O503">
        <v>0</v>
      </c>
      <c r="P503">
        <v>21</v>
      </c>
      <c r="Q503">
        <v>194.5</v>
      </c>
      <c r="R503">
        <f t="shared" si="77"/>
        <v>0</v>
      </c>
      <c r="S503">
        <f t="shared" si="78"/>
        <v>0</v>
      </c>
      <c r="T503">
        <f t="shared" si="79"/>
        <v>194.5</v>
      </c>
      <c r="U503">
        <f t="shared" si="80"/>
        <v>0</v>
      </c>
      <c r="V503">
        <f t="shared" si="72"/>
        <v>0</v>
      </c>
      <c r="W503">
        <f t="shared" si="73"/>
        <v>0</v>
      </c>
      <c r="X503">
        <f t="shared" si="74"/>
        <v>0</v>
      </c>
      <c r="Y503">
        <f t="shared" si="75"/>
        <v>1</v>
      </c>
      <c r="Z503">
        <f t="shared" si="76"/>
        <v>3</v>
      </c>
    </row>
    <row r="504" spans="1:26">
      <c r="A504" t="s">
        <v>1233</v>
      </c>
      <c r="B504" t="s">
        <v>66</v>
      </c>
      <c r="C504" t="s">
        <v>1249</v>
      </c>
      <c r="D504">
        <v>6</v>
      </c>
      <c r="E504" t="s">
        <v>594</v>
      </c>
      <c r="F504" t="s">
        <v>604</v>
      </c>
      <c r="G504">
        <v>13</v>
      </c>
      <c r="H504" t="s">
        <v>1250</v>
      </c>
      <c r="I504" t="s">
        <v>42</v>
      </c>
      <c r="J504">
        <v>14</v>
      </c>
      <c r="K504" t="s">
        <v>1019</v>
      </c>
      <c r="L504" t="s">
        <v>12</v>
      </c>
      <c r="M504">
        <v>0</v>
      </c>
      <c r="N504">
        <v>1</v>
      </c>
      <c r="O504">
        <v>1</v>
      </c>
      <c r="P504">
        <v>25.5</v>
      </c>
      <c r="Q504">
        <v>202.5</v>
      </c>
      <c r="R504">
        <f t="shared" si="77"/>
        <v>0</v>
      </c>
      <c r="S504">
        <f t="shared" si="78"/>
        <v>0</v>
      </c>
      <c r="T504">
        <f t="shared" si="79"/>
        <v>0</v>
      </c>
      <c r="U504">
        <f t="shared" si="80"/>
        <v>0</v>
      </c>
      <c r="V504">
        <f t="shared" si="72"/>
        <v>0</v>
      </c>
      <c r="W504">
        <f t="shared" si="73"/>
        <v>0</v>
      </c>
      <c r="X504">
        <f t="shared" si="74"/>
        <v>0</v>
      </c>
      <c r="Y504">
        <f t="shared" si="75"/>
        <v>0</v>
      </c>
      <c r="Z504">
        <f t="shared" si="76"/>
        <v>3</v>
      </c>
    </row>
    <row r="505" spans="1:26">
      <c r="A505" t="s">
        <v>1251</v>
      </c>
      <c r="B505" t="s">
        <v>9</v>
      </c>
      <c r="C505" t="s">
        <v>1252</v>
      </c>
      <c r="D505">
        <v>6</v>
      </c>
      <c r="E505" t="s">
        <v>1253</v>
      </c>
      <c r="F505" t="s">
        <v>77</v>
      </c>
      <c r="G505">
        <v>7</v>
      </c>
      <c r="H505" t="s">
        <v>752</v>
      </c>
      <c r="I505" t="s">
        <v>22</v>
      </c>
      <c r="J505">
        <v>10</v>
      </c>
      <c r="K505" t="s">
        <v>1059</v>
      </c>
      <c r="L505" t="s">
        <v>98</v>
      </c>
      <c r="M505">
        <v>0</v>
      </c>
      <c r="N505">
        <v>2</v>
      </c>
      <c r="O505">
        <v>0</v>
      </c>
      <c r="P505">
        <v>769.5</v>
      </c>
      <c r="Q505">
        <v>2660.5</v>
      </c>
      <c r="R505">
        <f t="shared" si="77"/>
        <v>0</v>
      </c>
      <c r="S505">
        <f t="shared" si="78"/>
        <v>2660.5</v>
      </c>
      <c r="T505">
        <f t="shared" si="79"/>
        <v>0</v>
      </c>
      <c r="U505">
        <f t="shared" si="80"/>
        <v>0</v>
      </c>
      <c r="V505">
        <f t="shared" si="72"/>
        <v>2660.5</v>
      </c>
      <c r="W505">
        <f t="shared" si="73"/>
        <v>0</v>
      </c>
      <c r="X505">
        <f t="shared" si="74"/>
        <v>0</v>
      </c>
      <c r="Y505">
        <f t="shared" si="75"/>
        <v>1</v>
      </c>
      <c r="Z505">
        <f t="shared" si="76"/>
        <v>3</v>
      </c>
    </row>
    <row r="506" spans="1:26">
      <c r="A506" t="s">
        <v>1251</v>
      </c>
      <c r="B506" t="s">
        <v>17</v>
      </c>
      <c r="C506" t="s">
        <v>1254</v>
      </c>
      <c r="D506">
        <v>12</v>
      </c>
      <c r="E506" t="s">
        <v>638</v>
      </c>
      <c r="F506" t="s">
        <v>22</v>
      </c>
      <c r="G506">
        <v>3</v>
      </c>
      <c r="H506" t="s">
        <v>365</v>
      </c>
      <c r="I506" t="s">
        <v>12</v>
      </c>
      <c r="J506">
        <v>2</v>
      </c>
      <c r="K506" t="s">
        <v>877</v>
      </c>
      <c r="L506" t="s">
        <v>57</v>
      </c>
      <c r="M506">
        <v>1</v>
      </c>
      <c r="N506">
        <v>0</v>
      </c>
      <c r="O506">
        <v>1</v>
      </c>
      <c r="P506">
        <v>321.5</v>
      </c>
      <c r="Q506">
        <v>554</v>
      </c>
      <c r="R506">
        <f t="shared" si="77"/>
        <v>554</v>
      </c>
      <c r="S506">
        <f t="shared" si="78"/>
        <v>554</v>
      </c>
      <c r="T506">
        <f t="shared" si="79"/>
        <v>0</v>
      </c>
      <c r="U506">
        <f t="shared" si="80"/>
        <v>0</v>
      </c>
      <c r="V506">
        <f t="shared" si="72"/>
        <v>0</v>
      </c>
      <c r="W506">
        <f t="shared" si="73"/>
        <v>0</v>
      </c>
      <c r="X506">
        <f t="shared" si="74"/>
        <v>0</v>
      </c>
      <c r="Y506">
        <f t="shared" si="75"/>
        <v>0</v>
      </c>
      <c r="Z506">
        <f t="shared" si="76"/>
        <v>3</v>
      </c>
    </row>
    <row r="507" spans="1:26">
      <c r="A507" t="s">
        <v>1251</v>
      </c>
      <c r="B507" t="s">
        <v>23</v>
      </c>
      <c r="C507" t="s">
        <v>1255</v>
      </c>
      <c r="D507">
        <v>5</v>
      </c>
      <c r="E507" t="s">
        <v>1097</v>
      </c>
      <c r="F507" t="s">
        <v>16</v>
      </c>
      <c r="G507">
        <v>9</v>
      </c>
      <c r="H507" t="s">
        <v>238</v>
      </c>
      <c r="I507" t="s">
        <v>77</v>
      </c>
      <c r="J507">
        <v>3</v>
      </c>
      <c r="K507" t="s">
        <v>53</v>
      </c>
      <c r="L507" t="s">
        <v>42</v>
      </c>
      <c r="M507">
        <v>0</v>
      </c>
      <c r="N507">
        <v>2</v>
      </c>
      <c r="O507">
        <v>0</v>
      </c>
      <c r="P507">
        <v>41</v>
      </c>
      <c r="Q507">
        <v>399.5</v>
      </c>
      <c r="R507">
        <f t="shared" si="77"/>
        <v>0</v>
      </c>
      <c r="S507">
        <f t="shared" si="78"/>
        <v>0</v>
      </c>
      <c r="T507">
        <f t="shared" si="79"/>
        <v>0</v>
      </c>
      <c r="U507">
        <f t="shared" si="80"/>
        <v>399.5</v>
      </c>
      <c r="V507">
        <f t="shared" si="72"/>
        <v>399.5</v>
      </c>
      <c r="W507">
        <f t="shared" si="73"/>
        <v>0</v>
      </c>
      <c r="X507">
        <f t="shared" si="74"/>
        <v>0</v>
      </c>
      <c r="Y507">
        <f t="shared" si="75"/>
        <v>2</v>
      </c>
      <c r="Z507">
        <f t="shared" si="76"/>
        <v>3</v>
      </c>
    </row>
    <row r="508" spans="1:26">
      <c r="A508" t="s">
        <v>1251</v>
      </c>
      <c r="B508" t="s">
        <v>31</v>
      </c>
      <c r="C508" t="s">
        <v>1256</v>
      </c>
      <c r="D508">
        <v>5</v>
      </c>
      <c r="E508" t="s">
        <v>1133</v>
      </c>
      <c r="F508" t="s">
        <v>28</v>
      </c>
      <c r="G508">
        <v>10</v>
      </c>
      <c r="H508" t="s">
        <v>627</v>
      </c>
      <c r="I508" t="s">
        <v>90</v>
      </c>
      <c r="J508">
        <v>8</v>
      </c>
      <c r="K508" t="s">
        <v>397</v>
      </c>
      <c r="L508" t="s">
        <v>98</v>
      </c>
      <c r="M508">
        <v>0</v>
      </c>
      <c r="N508">
        <v>1</v>
      </c>
      <c r="O508">
        <v>1</v>
      </c>
      <c r="P508">
        <v>74</v>
      </c>
      <c r="Q508">
        <v>217</v>
      </c>
      <c r="R508">
        <f t="shared" si="77"/>
        <v>0</v>
      </c>
      <c r="S508">
        <f t="shared" si="78"/>
        <v>0</v>
      </c>
      <c r="T508">
        <f t="shared" si="79"/>
        <v>0</v>
      </c>
      <c r="U508">
        <f t="shared" si="80"/>
        <v>0</v>
      </c>
      <c r="V508">
        <f t="shared" si="72"/>
        <v>0</v>
      </c>
      <c r="W508">
        <f t="shared" si="73"/>
        <v>0</v>
      </c>
      <c r="X508">
        <f t="shared" si="74"/>
        <v>0</v>
      </c>
      <c r="Y508">
        <f t="shared" si="75"/>
        <v>0</v>
      </c>
      <c r="Z508">
        <f t="shared" si="76"/>
        <v>3</v>
      </c>
    </row>
    <row r="509" spans="1:26">
      <c r="A509" t="s">
        <v>1251</v>
      </c>
      <c r="B509" t="s">
        <v>37</v>
      </c>
      <c r="C509" t="s">
        <v>1254</v>
      </c>
      <c r="D509">
        <v>12</v>
      </c>
      <c r="E509" t="s">
        <v>403</v>
      </c>
      <c r="F509" t="s">
        <v>86</v>
      </c>
      <c r="G509">
        <v>2</v>
      </c>
      <c r="H509" t="s">
        <v>596</v>
      </c>
      <c r="I509" t="s">
        <v>16</v>
      </c>
      <c r="J509">
        <v>3</v>
      </c>
      <c r="K509" t="s">
        <v>1101</v>
      </c>
      <c r="L509" t="s">
        <v>604</v>
      </c>
      <c r="M509">
        <v>1</v>
      </c>
      <c r="N509">
        <v>0</v>
      </c>
      <c r="O509">
        <v>1</v>
      </c>
      <c r="P509">
        <v>133.5</v>
      </c>
      <c r="Q509">
        <v>407.5</v>
      </c>
      <c r="R509">
        <f t="shared" si="77"/>
        <v>0</v>
      </c>
      <c r="S509">
        <f t="shared" si="78"/>
        <v>0</v>
      </c>
      <c r="T509">
        <f t="shared" si="79"/>
        <v>0</v>
      </c>
      <c r="U509">
        <f t="shared" si="80"/>
        <v>407.5</v>
      </c>
      <c r="V509">
        <f t="shared" si="72"/>
        <v>0</v>
      </c>
      <c r="W509">
        <f t="shared" si="73"/>
        <v>0</v>
      </c>
      <c r="X509">
        <f t="shared" si="74"/>
        <v>0</v>
      </c>
      <c r="Y509">
        <f t="shared" si="75"/>
        <v>1</v>
      </c>
      <c r="Z509">
        <f t="shared" si="76"/>
        <v>3</v>
      </c>
    </row>
    <row r="510" spans="1:26">
      <c r="A510" t="s">
        <v>1251</v>
      </c>
      <c r="B510" t="s">
        <v>43</v>
      </c>
      <c r="C510" t="s">
        <v>1257</v>
      </c>
      <c r="D510">
        <v>7</v>
      </c>
      <c r="E510" t="s">
        <v>529</v>
      </c>
      <c r="F510" t="s">
        <v>57</v>
      </c>
      <c r="G510">
        <v>1</v>
      </c>
      <c r="H510" t="s">
        <v>922</v>
      </c>
      <c r="I510" t="s">
        <v>12</v>
      </c>
      <c r="J510">
        <v>9</v>
      </c>
      <c r="K510" t="s">
        <v>1137</v>
      </c>
      <c r="L510" t="s">
        <v>22</v>
      </c>
      <c r="M510">
        <v>1</v>
      </c>
      <c r="N510">
        <v>1</v>
      </c>
      <c r="O510">
        <v>0</v>
      </c>
      <c r="P510">
        <v>34.5</v>
      </c>
      <c r="Q510">
        <v>117</v>
      </c>
      <c r="R510">
        <f t="shared" si="77"/>
        <v>117</v>
      </c>
      <c r="S510">
        <f t="shared" si="78"/>
        <v>0</v>
      </c>
      <c r="T510">
        <f t="shared" si="79"/>
        <v>117</v>
      </c>
      <c r="U510">
        <f t="shared" si="80"/>
        <v>0</v>
      </c>
      <c r="V510">
        <f t="shared" si="72"/>
        <v>0</v>
      </c>
      <c r="W510">
        <f t="shared" si="73"/>
        <v>0</v>
      </c>
      <c r="X510">
        <f t="shared" si="74"/>
        <v>0</v>
      </c>
      <c r="Y510">
        <f t="shared" si="75"/>
        <v>1</v>
      </c>
      <c r="Z510">
        <f t="shared" si="76"/>
        <v>3</v>
      </c>
    </row>
    <row r="511" spans="1:26">
      <c r="A511" t="s">
        <v>1251</v>
      </c>
      <c r="B511" t="s">
        <v>48</v>
      </c>
      <c r="C511" t="s">
        <v>1258</v>
      </c>
      <c r="D511">
        <v>6</v>
      </c>
      <c r="E511" t="s">
        <v>834</v>
      </c>
      <c r="F511" t="s">
        <v>28</v>
      </c>
      <c r="G511">
        <v>4</v>
      </c>
      <c r="H511" t="s">
        <v>690</v>
      </c>
      <c r="I511" t="s">
        <v>12</v>
      </c>
      <c r="J511">
        <v>1</v>
      </c>
      <c r="K511" t="s">
        <v>540</v>
      </c>
      <c r="L511" t="s">
        <v>16</v>
      </c>
      <c r="M511">
        <v>1</v>
      </c>
      <c r="N511">
        <v>1</v>
      </c>
      <c r="O511">
        <v>0</v>
      </c>
      <c r="P511">
        <v>25.5</v>
      </c>
      <c r="Q511">
        <v>64</v>
      </c>
      <c r="R511">
        <f t="shared" si="77"/>
        <v>64</v>
      </c>
      <c r="S511">
        <f t="shared" si="78"/>
        <v>0</v>
      </c>
      <c r="T511">
        <f t="shared" si="79"/>
        <v>0</v>
      </c>
      <c r="U511">
        <f t="shared" si="80"/>
        <v>0</v>
      </c>
      <c r="V511">
        <f t="shared" si="72"/>
        <v>0</v>
      </c>
      <c r="W511">
        <f t="shared" si="73"/>
        <v>0</v>
      </c>
      <c r="X511">
        <f t="shared" si="74"/>
        <v>0</v>
      </c>
      <c r="Y511">
        <f t="shared" si="75"/>
        <v>0</v>
      </c>
      <c r="Z511">
        <f t="shared" si="76"/>
        <v>3</v>
      </c>
    </row>
    <row r="512" spans="1:26">
      <c r="A512" t="s">
        <v>1251</v>
      </c>
      <c r="B512" t="s">
        <v>54</v>
      </c>
      <c r="C512" t="s">
        <v>1259</v>
      </c>
      <c r="D512">
        <v>7</v>
      </c>
      <c r="E512" t="s">
        <v>352</v>
      </c>
      <c r="F512" t="s">
        <v>604</v>
      </c>
      <c r="G512">
        <v>8</v>
      </c>
      <c r="H512" t="s">
        <v>1073</v>
      </c>
      <c r="I512" t="s">
        <v>36</v>
      </c>
      <c r="J512">
        <v>9</v>
      </c>
      <c r="K512" t="s">
        <v>101</v>
      </c>
      <c r="L512" t="s">
        <v>57</v>
      </c>
      <c r="M512">
        <v>0</v>
      </c>
      <c r="N512">
        <v>2</v>
      </c>
      <c r="O512">
        <v>0</v>
      </c>
      <c r="P512">
        <v>30</v>
      </c>
      <c r="Q512">
        <v>90</v>
      </c>
      <c r="R512">
        <f t="shared" si="77"/>
        <v>0</v>
      </c>
      <c r="S512">
        <f t="shared" si="78"/>
        <v>0</v>
      </c>
      <c r="T512">
        <f t="shared" si="79"/>
        <v>0</v>
      </c>
      <c r="U512">
        <f t="shared" si="80"/>
        <v>0</v>
      </c>
      <c r="V512">
        <f t="shared" si="72"/>
        <v>0</v>
      </c>
      <c r="W512">
        <f t="shared" si="73"/>
        <v>0</v>
      </c>
      <c r="X512">
        <f t="shared" si="74"/>
        <v>90</v>
      </c>
      <c r="Y512">
        <f t="shared" si="75"/>
        <v>1</v>
      </c>
      <c r="Z512">
        <f t="shared" si="76"/>
        <v>3</v>
      </c>
    </row>
    <row r="513" spans="1:26">
      <c r="A513" t="s">
        <v>1251</v>
      </c>
      <c r="B513" t="s">
        <v>60</v>
      </c>
      <c r="C513" t="s">
        <v>1260</v>
      </c>
      <c r="D513">
        <v>1</v>
      </c>
      <c r="E513" t="s">
        <v>1261</v>
      </c>
      <c r="F513" t="s">
        <v>90</v>
      </c>
      <c r="G513">
        <v>10</v>
      </c>
      <c r="H513" t="s">
        <v>714</v>
      </c>
      <c r="I513" t="s">
        <v>57</v>
      </c>
      <c r="J513">
        <v>11</v>
      </c>
      <c r="K513" t="s">
        <v>755</v>
      </c>
      <c r="L513" t="s">
        <v>28</v>
      </c>
      <c r="M513">
        <v>1</v>
      </c>
      <c r="N513">
        <v>0</v>
      </c>
      <c r="O513">
        <v>1</v>
      </c>
      <c r="P513">
        <v>60.5</v>
      </c>
      <c r="Q513">
        <v>107</v>
      </c>
      <c r="R513">
        <f t="shared" si="77"/>
        <v>0</v>
      </c>
      <c r="S513">
        <f t="shared" si="78"/>
        <v>0</v>
      </c>
      <c r="T513">
        <f t="shared" si="79"/>
        <v>107</v>
      </c>
      <c r="U513">
        <f t="shared" si="80"/>
        <v>0</v>
      </c>
      <c r="V513">
        <f t="shared" si="72"/>
        <v>0</v>
      </c>
      <c r="W513">
        <f t="shared" si="73"/>
        <v>0</v>
      </c>
      <c r="X513">
        <f t="shared" si="74"/>
        <v>0</v>
      </c>
      <c r="Y513">
        <f t="shared" si="75"/>
        <v>1</v>
      </c>
      <c r="Z513">
        <f t="shared" si="76"/>
        <v>3</v>
      </c>
    </row>
    <row r="514" spans="1:26">
      <c r="A514" t="s">
        <v>1262</v>
      </c>
      <c r="B514" t="s">
        <v>9</v>
      </c>
      <c r="C514" t="s">
        <v>1263</v>
      </c>
      <c r="D514">
        <v>8</v>
      </c>
      <c r="E514" t="s">
        <v>303</v>
      </c>
      <c r="F514" t="s">
        <v>604</v>
      </c>
      <c r="G514">
        <v>7</v>
      </c>
      <c r="H514" t="s">
        <v>1264</v>
      </c>
      <c r="I514" t="s">
        <v>12</v>
      </c>
      <c r="J514">
        <v>9</v>
      </c>
      <c r="K514" t="s">
        <v>929</v>
      </c>
      <c r="L514" t="s">
        <v>90</v>
      </c>
      <c r="M514">
        <v>0</v>
      </c>
      <c r="N514">
        <v>2</v>
      </c>
      <c r="O514">
        <v>0</v>
      </c>
      <c r="P514">
        <v>53</v>
      </c>
      <c r="Q514">
        <v>174.5</v>
      </c>
      <c r="R514">
        <f t="shared" si="77"/>
        <v>174.5</v>
      </c>
      <c r="S514">
        <f t="shared" si="78"/>
        <v>0</v>
      </c>
      <c r="T514">
        <f t="shared" si="79"/>
        <v>0</v>
      </c>
      <c r="U514">
        <f t="shared" si="80"/>
        <v>0</v>
      </c>
      <c r="V514">
        <f t="shared" si="72"/>
        <v>0</v>
      </c>
      <c r="W514">
        <f t="shared" si="73"/>
        <v>0</v>
      </c>
      <c r="X514">
        <f t="shared" si="74"/>
        <v>0</v>
      </c>
      <c r="Y514">
        <f t="shared" si="75"/>
        <v>0</v>
      </c>
      <c r="Z514">
        <f t="shared" si="76"/>
        <v>3</v>
      </c>
    </row>
    <row r="515" spans="1:26">
      <c r="A515" t="s">
        <v>1262</v>
      </c>
      <c r="B515" t="s">
        <v>17</v>
      </c>
      <c r="C515" t="s">
        <v>1265</v>
      </c>
      <c r="D515">
        <v>1</v>
      </c>
      <c r="E515" t="s">
        <v>852</v>
      </c>
      <c r="F515" t="s">
        <v>12</v>
      </c>
      <c r="G515">
        <v>12</v>
      </c>
      <c r="H515" t="s">
        <v>1160</v>
      </c>
      <c r="I515" t="s">
        <v>98</v>
      </c>
      <c r="J515">
        <v>3</v>
      </c>
      <c r="K515" t="s">
        <v>1266</v>
      </c>
      <c r="L515" t="s">
        <v>604</v>
      </c>
      <c r="M515">
        <v>1</v>
      </c>
      <c r="N515">
        <v>0</v>
      </c>
      <c r="O515">
        <v>1</v>
      </c>
      <c r="P515">
        <v>38.5</v>
      </c>
      <c r="Q515">
        <v>173</v>
      </c>
      <c r="R515">
        <f t="shared" si="77"/>
        <v>173</v>
      </c>
      <c r="S515">
        <f t="shared" si="78"/>
        <v>0</v>
      </c>
      <c r="T515">
        <f t="shared" si="79"/>
        <v>0</v>
      </c>
      <c r="U515">
        <f t="shared" si="80"/>
        <v>0</v>
      </c>
      <c r="V515">
        <f t="shared" ref="V515:V578" si="81">IF(OR(F515="梁家俊",I515="梁家俊"),Q515, 0)</f>
        <v>0</v>
      </c>
      <c r="W515">
        <f t="shared" ref="W515:W578" si="82">IF(OR(F515="蔡明紹",I515="蔡明紹"),Q515, 0)</f>
        <v>173</v>
      </c>
      <c r="X515">
        <f t="shared" ref="X515:X578" si="83">IF(OR(F515="周俊樂",I515="周俊樂"),Q515, 0)</f>
        <v>0</v>
      </c>
      <c r="Y515">
        <f t="shared" ref="Y515:Y578" si="84">COUNTIF(T515:X515, "&gt;0")</f>
        <v>1</v>
      </c>
      <c r="Z515">
        <f t="shared" ref="Z515:Z578" si="85">MONTH(A515)</f>
        <v>3</v>
      </c>
    </row>
    <row r="516" spans="1:26">
      <c r="A516" t="s">
        <v>1262</v>
      </c>
      <c r="B516" t="s">
        <v>23</v>
      </c>
      <c r="C516" t="s">
        <v>1267</v>
      </c>
      <c r="D516">
        <v>8</v>
      </c>
      <c r="E516" t="s">
        <v>1268</v>
      </c>
      <c r="F516" t="s">
        <v>12</v>
      </c>
      <c r="G516">
        <v>6</v>
      </c>
      <c r="H516" t="s">
        <v>1050</v>
      </c>
      <c r="I516" t="s">
        <v>98</v>
      </c>
      <c r="J516">
        <v>9</v>
      </c>
      <c r="K516" t="s">
        <v>892</v>
      </c>
      <c r="L516" t="s">
        <v>90</v>
      </c>
      <c r="M516">
        <v>0</v>
      </c>
      <c r="N516">
        <v>2</v>
      </c>
      <c r="O516">
        <v>0</v>
      </c>
      <c r="P516">
        <v>44.5</v>
      </c>
      <c r="Q516">
        <v>74.5</v>
      </c>
      <c r="R516">
        <f t="shared" si="77"/>
        <v>74.5</v>
      </c>
      <c r="S516">
        <f t="shared" si="78"/>
        <v>0</v>
      </c>
      <c r="T516">
        <f t="shared" si="79"/>
        <v>0</v>
      </c>
      <c r="U516">
        <f t="shared" si="80"/>
        <v>0</v>
      </c>
      <c r="V516">
        <f t="shared" si="81"/>
        <v>0</v>
      </c>
      <c r="W516">
        <f t="shared" si="82"/>
        <v>74.5</v>
      </c>
      <c r="X516">
        <f t="shared" si="83"/>
        <v>0</v>
      </c>
      <c r="Y516">
        <f t="shared" si="84"/>
        <v>1</v>
      </c>
      <c r="Z516">
        <f t="shared" si="85"/>
        <v>3</v>
      </c>
    </row>
    <row r="517" spans="1:26">
      <c r="A517" t="s">
        <v>1262</v>
      </c>
      <c r="B517" t="s">
        <v>31</v>
      </c>
      <c r="C517" t="s">
        <v>1269</v>
      </c>
      <c r="D517">
        <v>6</v>
      </c>
      <c r="E517" t="s">
        <v>1038</v>
      </c>
      <c r="F517" t="s">
        <v>14</v>
      </c>
      <c r="G517">
        <v>1</v>
      </c>
      <c r="H517" t="s">
        <v>114</v>
      </c>
      <c r="I517" t="s">
        <v>604</v>
      </c>
      <c r="J517">
        <v>2</v>
      </c>
      <c r="K517" t="s">
        <v>1270</v>
      </c>
      <c r="L517" t="s">
        <v>57</v>
      </c>
      <c r="M517">
        <v>1</v>
      </c>
      <c r="N517">
        <v>1</v>
      </c>
      <c r="O517">
        <v>0</v>
      </c>
      <c r="P517">
        <v>108.5</v>
      </c>
      <c r="Q517">
        <v>250</v>
      </c>
      <c r="R517">
        <f t="shared" si="77"/>
        <v>0</v>
      </c>
      <c r="S517">
        <f t="shared" si="78"/>
        <v>0</v>
      </c>
      <c r="T517">
        <f t="shared" si="79"/>
        <v>0</v>
      </c>
      <c r="U517">
        <f t="shared" si="80"/>
        <v>0</v>
      </c>
      <c r="V517">
        <f t="shared" si="81"/>
        <v>0</v>
      </c>
      <c r="W517">
        <f t="shared" si="82"/>
        <v>0</v>
      </c>
      <c r="X517">
        <f t="shared" si="83"/>
        <v>0</v>
      </c>
      <c r="Y517">
        <f t="shared" si="84"/>
        <v>0</v>
      </c>
      <c r="Z517">
        <f t="shared" si="85"/>
        <v>3</v>
      </c>
    </row>
    <row r="518" spans="1:26">
      <c r="A518" t="s">
        <v>1262</v>
      </c>
      <c r="B518" t="s">
        <v>37</v>
      </c>
      <c r="C518" t="s">
        <v>1271</v>
      </c>
      <c r="D518">
        <v>8</v>
      </c>
      <c r="E518" t="s">
        <v>1272</v>
      </c>
      <c r="F518" t="s">
        <v>604</v>
      </c>
      <c r="G518">
        <v>1</v>
      </c>
      <c r="H518" t="s">
        <v>989</v>
      </c>
      <c r="I518" t="s">
        <v>12</v>
      </c>
      <c r="J518">
        <v>5</v>
      </c>
      <c r="K518" t="s">
        <v>1047</v>
      </c>
      <c r="L518" t="s">
        <v>57</v>
      </c>
      <c r="M518">
        <v>1</v>
      </c>
      <c r="N518">
        <v>1</v>
      </c>
      <c r="O518">
        <v>0</v>
      </c>
      <c r="P518">
        <v>56</v>
      </c>
      <c r="Q518">
        <v>227.5</v>
      </c>
      <c r="R518">
        <f t="shared" si="77"/>
        <v>227.5</v>
      </c>
      <c r="S518">
        <f t="shared" si="78"/>
        <v>0</v>
      </c>
      <c r="T518">
        <f t="shared" si="79"/>
        <v>0</v>
      </c>
      <c r="U518">
        <f t="shared" si="80"/>
        <v>0</v>
      </c>
      <c r="V518">
        <f t="shared" si="81"/>
        <v>0</v>
      </c>
      <c r="W518">
        <f t="shared" si="82"/>
        <v>0</v>
      </c>
      <c r="X518">
        <f t="shared" si="83"/>
        <v>0</v>
      </c>
      <c r="Y518">
        <f t="shared" si="84"/>
        <v>0</v>
      </c>
      <c r="Z518">
        <f t="shared" si="85"/>
        <v>3</v>
      </c>
    </row>
    <row r="519" spans="1:26">
      <c r="A519" t="s">
        <v>1262</v>
      </c>
      <c r="B519" t="s">
        <v>43</v>
      </c>
      <c r="C519" t="s">
        <v>1273</v>
      </c>
      <c r="D519">
        <v>9</v>
      </c>
      <c r="E519" t="s">
        <v>1274</v>
      </c>
      <c r="F519" t="s">
        <v>14</v>
      </c>
      <c r="G519">
        <v>2</v>
      </c>
      <c r="H519" t="s">
        <v>667</v>
      </c>
      <c r="I519" t="s">
        <v>12</v>
      </c>
      <c r="J519">
        <v>3</v>
      </c>
      <c r="K519" t="s">
        <v>1045</v>
      </c>
      <c r="L519" t="s">
        <v>42</v>
      </c>
      <c r="M519">
        <v>1</v>
      </c>
      <c r="N519">
        <v>1</v>
      </c>
      <c r="O519">
        <v>0</v>
      </c>
      <c r="P519">
        <v>412.5</v>
      </c>
      <c r="Q519">
        <v>344</v>
      </c>
      <c r="R519">
        <f t="shared" si="77"/>
        <v>344</v>
      </c>
      <c r="S519">
        <f t="shared" si="78"/>
        <v>0</v>
      </c>
      <c r="T519">
        <f t="shared" si="79"/>
        <v>0</v>
      </c>
      <c r="U519">
        <f t="shared" si="80"/>
        <v>0</v>
      </c>
      <c r="V519">
        <f t="shared" si="81"/>
        <v>0</v>
      </c>
      <c r="W519">
        <f t="shared" si="82"/>
        <v>0</v>
      </c>
      <c r="X519">
        <f t="shared" si="83"/>
        <v>0</v>
      </c>
      <c r="Y519">
        <f t="shared" si="84"/>
        <v>0</v>
      </c>
      <c r="Z519">
        <f t="shared" si="85"/>
        <v>3</v>
      </c>
    </row>
    <row r="520" spans="1:26">
      <c r="A520" t="s">
        <v>1262</v>
      </c>
      <c r="B520" t="s">
        <v>48</v>
      </c>
      <c r="C520" t="s">
        <v>1275</v>
      </c>
      <c r="D520">
        <v>10</v>
      </c>
      <c r="E520" t="s">
        <v>773</v>
      </c>
      <c r="F520" t="s">
        <v>22</v>
      </c>
      <c r="G520">
        <v>6</v>
      </c>
      <c r="H520" t="s">
        <v>790</v>
      </c>
      <c r="I520" t="s">
        <v>90</v>
      </c>
      <c r="J520">
        <v>9</v>
      </c>
      <c r="K520" t="s">
        <v>1276</v>
      </c>
      <c r="L520" t="s">
        <v>98</v>
      </c>
      <c r="M520">
        <v>0</v>
      </c>
      <c r="N520">
        <v>1</v>
      </c>
      <c r="O520">
        <v>1</v>
      </c>
      <c r="P520">
        <v>21.5</v>
      </c>
      <c r="Q520">
        <v>57</v>
      </c>
      <c r="R520">
        <f t="shared" si="77"/>
        <v>0</v>
      </c>
      <c r="S520">
        <f t="shared" si="78"/>
        <v>57</v>
      </c>
      <c r="T520">
        <f t="shared" si="79"/>
        <v>0</v>
      </c>
      <c r="U520">
        <f t="shared" si="80"/>
        <v>0</v>
      </c>
      <c r="V520">
        <f t="shared" si="81"/>
        <v>0</v>
      </c>
      <c r="W520">
        <f t="shared" si="82"/>
        <v>0</v>
      </c>
      <c r="X520">
        <f t="shared" si="83"/>
        <v>0</v>
      </c>
      <c r="Y520">
        <f t="shared" si="84"/>
        <v>0</v>
      </c>
      <c r="Z520">
        <f t="shared" si="85"/>
        <v>3</v>
      </c>
    </row>
    <row r="521" spans="1:26">
      <c r="A521" t="s">
        <v>1262</v>
      </c>
      <c r="B521" t="s">
        <v>54</v>
      </c>
      <c r="C521" t="s">
        <v>1277</v>
      </c>
      <c r="D521">
        <v>11</v>
      </c>
      <c r="E521" t="s">
        <v>251</v>
      </c>
      <c r="F521" t="s">
        <v>98</v>
      </c>
      <c r="G521">
        <v>9</v>
      </c>
      <c r="H521" t="s">
        <v>41</v>
      </c>
      <c r="I521" t="s">
        <v>16</v>
      </c>
      <c r="J521">
        <v>2</v>
      </c>
      <c r="K521" t="s">
        <v>425</v>
      </c>
      <c r="L521" t="s">
        <v>42</v>
      </c>
      <c r="M521">
        <v>0</v>
      </c>
      <c r="N521">
        <v>1</v>
      </c>
      <c r="O521">
        <v>1</v>
      </c>
      <c r="P521">
        <v>123.5</v>
      </c>
      <c r="Q521">
        <v>248</v>
      </c>
      <c r="R521">
        <f t="shared" si="77"/>
        <v>0</v>
      </c>
      <c r="S521">
        <f t="shared" si="78"/>
        <v>0</v>
      </c>
      <c r="T521">
        <f t="shared" si="79"/>
        <v>0</v>
      </c>
      <c r="U521">
        <f t="shared" si="80"/>
        <v>248</v>
      </c>
      <c r="V521">
        <f t="shared" si="81"/>
        <v>0</v>
      </c>
      <c r="W521">
        <f t="shared" si="82"/>
        <v>248</v>
      </c>
      <c r="X521">
        <f t="shared" si="83"/>
        <v>0</v>
      </c>
      <c r="Y521">
        <f t="shared" si="84"/>
        <v>2</v>
      </c>
      <c r="Z521">
        <f t="shared" si="85"/>
        <v>3</v>
      </c>
    </row>
    <row r="522" spans="1:26">
      <c r="A522" t="s">
        <v>1262</v>
      </c>
      <c r="B522" t="s">
        <v>60</v>
      </c>
      <c r="C522" t="s">
        <v>1278</v>
      </c>
      <c r="D522">
        <v>6</v>
      </c>
      <c r="E522" t="s">
        <v>503</v>
      </c>
      <c r="F522" t="s">
        <v>42</v>
      </c>
      <c r="G522">
        <v>11</v>
      </c>
      <c r="H522" t="s">
        <v>1279</v>
      </c>
      <c r="I522" t="s">
        <v>63</v>
      </c>
      <c r="J522">
        <v>1</v>
      </c>
      <c r="K522" t="s">
        <v>907</v>
      </c>
      <c r="L522" t="s">
        <v>604</v>
      </c>
      <c r="M522">
        <v>0</v>
      </c>
      <c r="N522">
        <v>1</v>
      </c>
      <c r="O522">
        <v>1</v>
      </c>
      <c r="P522">
        <v>22.5</v>
      </c>
      <c r="Q522">
        <v>2602.5</v>
      </c>
      <c r="R522">
        <f t="shared" si="77"/>
        <v>0</v>
      </c>
      <c r="S522">
        <f t="shared" si="78"/>
        <v>0</v>
      </c>
      <c r="T522">
        <f t="shared" si="79"/>
        <v>0</v>
      </c>
      <c r="U522">
        <f t="shared" si="80"/>
        <v>0</v>
      </c>
      <c r="V522">
        <f t="shared" si="81"/>
        <v>0</v>
      </c>
      <c r="W522">
        <f t="shared" si="82"/>
        <v>0</v>
      </c>
      <c r="X522">
        <f t="shared" si="83"/>
        <v>0</v>
      </c>
      <c r="Y522">
        <f t="shared" si="84"/>
        <v>0</v>
      </c>
      <c r="Z522">
        <f t="shared" si="85"/>
        <v>3</v>
      </c>
    </row>
    <row r="523" spans="1:26">
      <c r="A523" t="s">
        <v>1262</v>
      </c>
      <c r="B523" t="s">
        <v>66</v>
      </c>
      <c r="C523" t="s">
        <v>1280</v>
      </c>
      <c r="D523">
        <v>2</v>
      </c>
      <c r="E523" t="s">
        <v>903</v>
      </c>
      <c r="F523" t="s">
        <v>16</v>
      </c>
      <c r="G523">
        <v>3</v>
      </c>
      <c r="H523" t="s">
        <v>1106</v>
      </c>
      <c r="I523" t="s">
        <v>604</v>
      </c>
      <c r="J523">
        <v>12</v>
      </c>
      <c r="K523" t="s">
        <v>208</v>
      </c>
      <c r="L523" t="s">
        <v>57</v>
      </c>
      <c r="M523">
        <v>2</v>
      </c>
      <c r="N523">
        <v>0</v>
      </c>
      <c r="O523">
        <v>0</v>
      </c>
      <c r="P523">
        <v>288.5</v>
      </c>
      <c r="Q523">
        <v>655.5</v>
      </c>
      <c r="R523">
        <f t="shared" si="77"/>
        <v>0</v>
      </c>
      <c r="S523">
        <f t="shared" si="78"/>
        <v>0</v>
      </c>
      <c r="T523">
        <f t="shared" si="79"/>
        <v>0</v>
      </c>
      <c r="U523">
        <f t="shared" si="80"/>
        <v>655.5</v>
      </c>
      <c r="V523">
        <f t="shared" si="81"/>
        <v>0</v>
      </c>
      <c r="W523">
        <f t="shared" si="82"/>
        <v>0</v>
      </c>
      <c r="X523">
        <f t="shared" si="83"/>
        <v>0</v>
      </c>
      <c r="Y523">
        <f t="shared" si="84"/>
        <v>1</v>
      </c>
      <c r="Z523">
        <f t="shared" si="85"/>
        <v>3</v>
      </c>
    </row>
    <row r="524" spans="1:26">
      <c r="A524" t="s">
        <v>1281</v>
      </c>
      <c r="B524" t="s">
        <v>9</v>
      </c>
      <c r="C524" t="s">
        <v>1282</v>
      </c>
      <c r="D524">
        <v>11</v>
      </c>
      <c r="E524" t="s">
        <v>495</v>
      </c>
      <c r="F524" t="s">
        <v>22</v>
      </c>
      <c r="G524">
        <v>4</v>
      </c>
      <c r="H524" t="s">
        <v>841</v>
      </c>
      <c r="I524" t="s">
        <v>74</v>
      </c>
      <c r="J524">
        <v>3</v>
      </c>
      <c r="K524" t="s">
        <v>448</v>
      </c>
      <c r="L524" t="s">
        <v>604</v>
      </c>
      <c r="M524">
        <v>1</v>
      </c>
      <c r="N524">
        <v>0</v>
      </c>
      <c r="O524">
        <v>1</v>
      </c>
      <c r="P524">
        <v>154</v>
      </c>
      <c r="Q524">
        <v>359</v>
      </c>
      <c r="R524">
        <f t="shared" si="77"/>
        <v>0</v>
      </c>
      <c r="S524">
        <f t="shared" si="78"/>
        <v>359</v>
      </c>
      <c r="T524">
        <f t="shared" si="79"/>
        <v>0</v>
      </c>
      <c r="U524">
        <f t="shared" si="80"/>
        <v>0</v>
      </c>
      <c r="V524">
        <f t="shared" si="81"/>
        <v>0</v>
      </c>
      <c r="W524">
        <f t="shared" si="82"/>
        <v>0</v>
      </c>
      <c r="X524">
        <f t="shared" si="83"/>
        <v>0</v>
      </c>
      <c r="Y524">
        <f t="shared" si="84"/>
        <v>0</v>
      </c>
      <c r="Z524">
        <f t="shared" si="85"/>
        <v>3</v>
      </c>
    </row>
    <row r="525" spans="1:26">
      <c r="A525" t="s">
        <v>1281</v>
      </c>
      <c r="B525" t="s">
        <v>17</v>
      </c>
      <c r="C525" t="s">
        <v>1283</v>
      </c>
      <c r="D525">
        <v>8</v>
      </c>
      <c r="E525" t="s">
        <v>1284</v>
      </c>
      <c r="F525" t="s">
        <v>143</v>
      </c>
      <c r="G525">
        <v>9</v>
      </c>
      <c r="H525" t="s">
        <v>1285</v>
      </c>
      <c r="I525" t="s">
        <v>90</v>
      </c>
      <c r="J525">
        <v>6</v>
      </c>
      <c r="K525" t="s">
        <v>1286</v>
      </c>
      <c r="L525" t="s">
        <v>52</v>
      </c>
      <c r="M525">
        <v>0</v>
      </c>
      <c r="N525">
        <v>2</v>
      </c>
      <c r="O525">
        <v>0</v>
      </c>
      <c r="P525">
        <v>261</v>
      </c>
      <c r="Q525">
        <v>941.5</v>
      </c>
      <c r="R525">
        <f t="shared" si="77"/>
        <v>0</v>
      </c>
      <c r="S525">
        <f t="shared" si="78"/>
        <v>0</v>
      </c>
      <c r="T525">
        <f t="shared" si="79"/>
        <v>0</v>
      </c>
      <c r="U525">
        <f t="shared" si="80"/>
        <v>0</v>
      </c>
      <c r="V525">
        <f t="shared" si="81"/>
        <v>0</v>
      </c>
      <c r="W525">
        <f t="shared" si="82"/>
        <v>0</v>
      </c>
      <c r="X525">
        <f t="shared" si="83"/>
        <v>0</v>
      </c>
      <c r="Y525">
        <f t="shared" si="84"/>
        <v>0</v>
      </c>
      <c r="Z525">
        <f t="shared" si="85"/>
        <v>3</v>
      </c>
    </row>
    <row r="526" spans="1:26">
      <c r="A526" t="s">
        <v>1281</v>
      </c>
      <c r="B526" t="s">
        <v>23</v>
      </c>
      <c r="C526" t="s">
        <v>1287</v>
      </c>
      <c r="D526">
        <v>14</v>
      </c>
      <c r="E526" t="s">
        <v>680</v>
      </c>
      <c r="F526" t="s">
        <v>98</v>
      </c>
      <c r="G526">
        <v>4</v>
      </c>
      <c r="H526" t="s">
        <v>887</v>
      </c>
      <c r="I526" t="s">
        <v>167</v>
      </c>
      <c r="J526">
        <v>8</v>
      </c>
      <c r="K526" t="s">
        <v>1005</v>
      </c>
      <c r="L526" t="s">
        <v>604</v>
      </c>
      <c r="M526">
        <v>1</v>
      </c>
      <c r="N526">
        <v>0</v>
      </c>
      <c r="O526">
        <v>1</v>
      </c>
      <c r="P526">
        <v>194.5</v>
      </c>
      <c r="Q526">
        <v>362</v>
      </c>
      <c r="R526">
        <f t="shared" si="77"/>
        <v>0</v>
      </c>
      <c r="S526">
        <f t="shared" si="78"/>
        <v>0</v>
      </c>
      <c r="T526">
        <f t="shared" si="79"/>
        <v>0</v>
      </c>
      <c r="U526">
        <f t="shared" si="80"/>
        <v>0</v>
      </c>
      <c r="V526">
        <f t="shared" si="81"/>
        <v>0</v>
      </c>
      <c r="W526">
        <f t="shared" si="82"/>
        <v>362</v>
      </c>
      <c r="X526">
        <f t="shared" si="83"/>
        <v>0</v>
      </c>
      <c r="Y526">
        <f t="shared" si="84"/>
        <v>1</v>
      </c>
      <c r="Z526">
        <f t="shared" si="85"/>
        <v>3</v>
      </c>
    </row>
    <row r="527" spans="1:26">
      <c r="A527" t="s">
        <v>1281</v>
      </c>
      <c r="B527" t="s">
        <v>31</v>
      </c>
      <c r="C527" t="s">
        <v>1283</v>
      </c>
      <c r="D527">
        <v>5</v>
      </c>
      <c r="E527" t="s">
        <v>94</v>
      </c>
      <c r="F527" t="s">
        <v>28</v>
      </c>
      <c r="G527">
        <v>11</v>
      </c>
      <c r="H527" t="s">
        <v>313</v>
      </c>
      <c r="I527" t="s">
        <v>22</v>
      </c>
      <c r="J527">
        <v>1</v>
      </c>
      <c r="K527" t="s">
        <v>1083</v>
      </c>
      <c r="L527" t="s">
        <v>344</v>
      </c>
      <c r="M527">
        <v>0</v>
      </c>
      <c r="N527">
        <v>1</v>
      </c>
      <c r="O527">
        <v>1</v>
      </c>
      <c r="P527">
        <v>30.5</v>
      </c>
      <c r="Q527">
        <v>65</v>
      </c>
      <c r="R527">
        <f t="shared" si="77"/>
        <v>0</v>
      </c>
      <c r="S527">
        <f t="shared" si="78"/>
        <v>65</v>
      </c>
      <c r="T527">
        <f t="shared" si="79"/>
        <v>0</v>
      </c>
      <c r="U527">
        <f t="shared" si="80"/>
        <v>0</v>
      </c>
      <c r="V527">
        <f t="shared" si="81"/>
        <v>0</v>
      </c>
      <c r="W527">
        <f t="shared" si="82"/>
        <v>0</v>
      </c>
      <c r="X527">
        <f t="shared" si="83"/>
        <v>0</v>
      </c>
      <c r="Y527">
        <f t="shared" si="84"/>
        <v>0</v>
      </c>
      <c r="Z527">
        <f t="shared" si="85"/>
        <v>3</v>
      </c>
    </row>
    <row r="528" spans="1:26">
      <c r="A528" t="s">
        <v>1281</v>
      </c>
      <c r="B528" t="s">
        <v>37</v>
      </c>
      <c r="C528" t="s">
        <v>1288</v>
      </c>
      <c r="D528">
        <v>13</v>
      </c>
      <c r="E528" t="s">
        <v>932</v>
      </c>
      <c r="F528" t="s">
        <v>98</v>
      </c>
      <c r="G528">
        <v>4</v>
      </c>
      <c r="H528" t="s">
        <v>1008</v>
      </c>
      <c r="I528" t="s">
        <v>14</v>
      </c>
      <c r="J528">
        <v>5</v>
      </c>
      <c r="K528" t="s">
        <v>899</v>
      </c>
      <c r="L528" t="s">
        <v>90</v>
      </c>
      <c r="M528">
        <v>1</v>
      </c>
      <c r="N528">
        <v>0</v>
      </c>
      <c r="O528">
        <v>1</v>
      </c>
      <c r="P528">
        <v>93</v>
      </c>
      <c r="Q528">
        <v>216.5</v>
      </c>
      <c r="R528">
        <f t="shared" si="77"/>
        <v>0</v>
      </c>
      <c r="S528">
        <f t="shared" si="78"/>
        <v>0</v>
      </c>
      <c r="T528">
        <f t="shared" si="79"/>
        <v>0</v>
      </c>
      <c r="U528">
        <f t="shared" si="80"/>
        <v>0</v>
      </c>
      <c r="V528">
        <f t="shared" si="81"/>
        <v>0</v>
      </c>
      <c r="W528">
        <f t="shared" si="82"/>
        <v>216.5</v>
      </c>
      <c r="X528">
        <f t="shared" si="83"/>
        <v>0</v>
      </c>
      <c r="Y528">
        <f t="shared" si="84"/>
        <v>1</v>
      </c>
      <c r="Z528">
        <f t="shared" si="85"/>
        <v>3</v>
      </c>
    </row>
    <row r="529" spans="1:26">
      <c r="A529" t="s">
        <v>1281</v>
      </c>
      <c r="B529" t="s">
        <v>43</v>
      </c>
      <c r="C529" t="s">
        <v>1289</v>
      </c>
      <c r="D529">
        <v>4</v>
      </c>
      <c r="E529" t="s">
        <v>1188</v>
      </c>
      <c r="F529" t="s">
        <v>22</v>
      </c>
      <c r="G529">
        <v>7</v>
      </c>
      <c r="H529" t="s">
        <v>925</v>
      </c>
      <c r="I529" t="s">
        <v>90</v>
      </c>
      <c r="J529">
        <v>10</v>
      </c>
      <c r="K529" t="s">
        <v>185</v>
      </c>
      <c r="L529" t="s">
        <v>28</v>
      </c>
      <c r="M529">
        <v>1</v>
      </c>
      <c r="N529">
        <v>1</v>
      </c>
      <c r="O529">
        <v>0</v>
      </c>
      <c r="P529">
        <v>20.5</v>
      </c>
      <c r="Q529">
        <v>223</v>
      </c>
      <c r="R529">
        <f t="shared" si="77"/>
        <v>0</v>
      </c>
      <c r="S529">
        <f t="shared" si="78"/>
        <v>223</v>
      </c>
      <c r="T529">
        <f t="shared" si="79"/>
        <v>0</v>
      </c>
      <c r="U529">
        <f t="shared" si="80"/>
        <v>0</v>
      </c>
      <c r="V529">
        <f t="shared" si="81"/>
        <v>0</v>
      </c>
      <c r="W529">
        <f t="shared" si="82"/>
        <v>0</v>
      </c>
      <c r="X529">
        <f t="shared" si="83"/>
        <v>0</v>
      </c>
      <c r="Y529">
        <f t="shared" si="84"/>
        <v>0</v>
      </c>
      <c r="Z529">
        <f t="shared" si="85"/>
        <v>3</v>
      </c>
    </row>
    <row r="530" spans="1:26">
      <c r="A530" t="s">
        <v>1281</v>
      </c>
      <c r="B530" t="s">
        <v>48</v>
      </c>
      <c r="C530" t="s">
        <v>1290</v>
      </c>
      <c r="D530">
        <v>8</v>
      </c>
      <c r="E530" t="s">
        <v>458</v>
      </c>
      <c r="F530" t="s">
        <v>57</v>
      </c>
      <c r="G530">
        <v>6</v>
      </c>
      <c r="H530" t="s">
        <v>1200</v>
      </c>
      <c r="I530" t="s">
        <v>98</v>
      </c>
      <c r="J530">
        <v>2</v>
      </c>
      <c r="K530" t="s">
        <v>789</v>
      </c>
      <c r="L530" t="s">
        <v>604</v>
      </c>
      <c r="M530">
        <v>0</v>
      </c>
      <c r="N530">
        <v>2</v>
      </c>
      <c r="O530">
        <v>0</v>
      </c>
      <c r="P530">
        <v>55</v>
      </c>
      <c r="Q530">
        <v>109</v>
      </c>
      <c r="R530">
        <f t="shared" si="77"/>
        <v>0</v>
      </c>
      <c r="S530">
        <f t="shared" si="78"/>
        <v>0</v>
      </c>
      <c r="T530">
        <f t="shared" si="79"/>
        <v>109</v>
      </c>
      <c r="U530">
        <f t="shared" si="80"/>
        <v>0</v>
      </c>
      <c r="V530">
        <f t="shared" si="81"/>
        <v>0</v>
      </c>
      <c r="W530">
        <f t="shared" si="82"/>
        <v>109</v>
      </c>
      <c r="X530">
        <f t="shared" si="83"/>
        <v>0</v>
      </c>
      <c r="Y530">
        <f t="shared" si="84"/>
        <v>2</v>
      </c>
      <c r="Z530">
        <f t="shared" si="85"/>
        <v>3</v>
      </c>
    </row>
    <row r="531" spans="1:26">
      <c r="A531" t="s">
        <v>1281</v>
      </c>
      <c r="B531" t="s">
        <v>54</v>
      </c>
      <c r="C531" t="s">
        <v>1291</v>
      </c>
      <c r="D531">
        <v>12</v>
      </c>
      <c r="E531" t="s">
        <v>299</v>
      </c>
      <c r="F531" t="s">
        <v>28</v>
      </c>
      <c r="G531">
        <v>11</v>
      </c>
      <c r="H531" t="s">
        <v>1124</v>
      </c>
      <c r="I531" t="s">
        <v>98</v>
      </c>
      <c r="J531">
        <v>1</v>
      </c>
      <c r="K531" t="s">
        <v>1292</v>
      </c>
      <c r="L531" t="s">
        <v>604</v>
      </c>
      <c r="M531">
        <v>0</v>
      </c>
      <c r="N531">
        <v>0</v>
      </c>
      <c r="O531">
        <v>2</v>
      </c>
      <c r="P531">
        <v>42</v>
      </c>
      <c r="Q531">
        <v>193</v>
      </c>
      <c r="R531">
        <f t="shared" si="77"/>
        <v>0</v>
      </c>
      <c r="S531">
        <f t="shared" si="78"/>
        <v>0</v>
      </c>
      <c r="T531">
        <f t="shared" si="79"/>
        <v>0</v>
      </c>
      <c r="U531">
        <f t="shared" si="80"/>
        <v>0</v>
      </c>
      <c r="V531">
        <f t="shared" si="81"/>
        <v>0</v>
      </c>
      <c r="W531">
        <f t="shared" si="82"/>
        <v>193</v>
      </c>
      <c r="X531">
        <f t="shared" si="83"/>
        <v>0</v>
      </c>
      <c r="Y531">
        <f t="shared" si="84"/>
        <v>1</v>
      </c>
      <c r="Z531">
        <f t="shared" si="85"/>
        <v>3</v>
      </c>
    </row>
    <row r="532" spans="1:26">
      <c r="A532" t="s">
        <v>1293</v>
      </c>
      <c r="B532" t="s">
        <v>9</v>
      </c>
      <c r="C532" t="s">
        <v>1294</v>
      </c>
      <c r="D532">
        <v>13</v>
      </c>
      <c r="E532" t="s">
        <v>1014</v>
      </c>
      <c r="F532" t="s">
        <v>36</v>
      </c>
      <c r="G532">
        <v>8</v>
      </c>
      <c r="H532" t="s">
        <v>1295</v>
      </c>
      <c r="I532" t="s">
        <v>30</v>
      </c>
      <c r="J532">
        <v>5</v>
      </c>
      <c r="K532" t="s">
        <v>1296</v>
      </c>
      <c r="L532" t="s">
        <v>12</v>
      </c>
      <c r="M532">
        <v>0</v>
      </c>
      <c r="N532">
        <v>1</v>
      </c>
      <c r="O532">
        <v>1</v>
      </c>
      <c r="P532">
        <v>40.5</v>
      </c>
      <c r="Q532">
        <v>1568</v>
      </c>
      <c r="R532">
        <f t="shared" si="77"/>
        <v>0</v>
      </c>
      <c r="S532">
        <f t="shared" si="78"/>
        <v>0</v>
      </c>
      <c r="T532">
        <f t="shared" si="79"/>
        <v>0</v>
      </c>
      <c r="U532">
        <f t="shared" si="80"/>
        <v>0</v>
      </c>
      <c r="V532">
        <f t="shared" si="81"/>
        <v>0</v>
      </c>
      <c r="W532">
        <f t="shared" si="82"/>
        <v>0</v>
      </c>
      <c r="X532">
        <f t="shared" si="83"/>
        <v>1568</v>
      </c>
      <c r="Y532">
        <f t="shared" si="84"/>
        <v>1</v>
      </c>
      <c r="Z532">
        <f t="shared" si="85"/>
        <v>4</v>
      </c>
    </row>
    <row r="533" spans="1:26">
      <c r="A533" t="s">
        <v>1293</v>
      </c>
      <c r="B533" t="s">
        <v>17</v>
      </c>
      <c r="C533" t="s">
        <v>1297</v>
      </c>
      <c r="D533">
        <v>8</v>
      </c>
      <c r="E533" t="s">
        <v>1224</v>
      </c>
      <c r="F533" t="s">
        <v>74</v>
      </c>
      <c r="G533">
        <v>9</v>
      </c>
      <c r="H533" t="s">
        <v>1094</v>
      </c>
      <c r="I533" t="s">
        <v>28</v>
      </c>
      <c r="J533">
        <v>11</v>
      </c>
      <c r="K533" t="s">
        <v>800</v>
      </c>
      <c r="L533" t="s">
        <v>14</v>
      </c>
      <c r="M533">
        <v>0</v>
      </c>
      <c r="N533">
        <v>2</v>
      </c>
      <c r="O533">
        <v>0</v>
      </c>
      <c r="P533">
        <v>61.5</v>
      </c>
      <c r="Q533">
        <v>424.5</v>
      </c>
      <c r="R533">
        <f t="shared" si="77"/>
        <v>0</v>
      </c>
      <c r="S533">
        <f t="shared" si="78"/>
        <v>0</v>
      </c>
      <c r="T533">
        <f t="shared" si="79"/>
        <v>0</v>
      </c>
      <c r="U533">
        <f t="shared" si="80"/>
        <v>0</v>
      </c>
      <c r="V533">
        <f t="shared" si="81"/>
        <v>0</v>
      </c>
      <c r="W533">
        <f t="shared" si="82"/>
        <v>0</v>
      </c>
      <c r="X533">
        <f t="shared" si="83"/>
        <v>0</v>
      </c>
      <c r="Y533">
        <f t="shared" si="84"/>
        <v>0</v>
      </c>
      <c r="Z533">
        <f t="shared" si="85"/>
        <v>4</v>
      </c>
    </row>
    <row r="534" spans="1:26">
      <c r="A534" t="s">
        <v>1293</v>
      </c>
      <c r="B534" t="s">
        <v>23</v>
      </c>
      <c r="C534" t="s">
        <v>1298</v>
      </c>
      <c r="D534">
        <v>7</v>
      </c>
      <c r="E534" t="s">
        <v>634</v>
      </c>
      <c r="F534" t="s">
        <v>90</v>
      </c>
      <c r="G534">
        <v>8</v>
      </c>
      <c r="H534" t="s">
        <v>44</v>
      </c>
      <c r="I534" t="s">
        <v>28</v>
      </c>
      <c r="J534">
        <v>4</v>
      </c>
      <c r="K534" t="s">
        <v>1299</v>
      </c>
      <c r="L534" t="s">
        <v>14</v>
      </c>
      <c r="M534">
        <v>0</v>
      </c>
      <c r="N534">
        <v>2</v>
      </c>
      <c r="O534">
        <v>0</v>
      </c>
      <c r="P534">
        <v>54.5</v>
      </c>
      <c r="Q534">
        <v>112</v>
      </c>
      <c r="R534">
        <f t="shared" si="77"/>
        <v>0</v>
      </c>
      <c r="S534">
        <f t="shared" si="78"/>
        <v>0</v>
      </c>
      <c r="T534">
        <f t="shared" si="79"/>
        <v>0</v>
      </c>
      <c r="U534">
        <f t="shared" si="80"/>
        <v>0</v>
      </c>
      <c r="V534">
        <f t="shared" si="81"/>
        <v>0</v>
      </c>
      <c r="W534">
        <f t="shared" si="82"/>
        <v>0</v>
      </c>
      <c r="X534">
        <f t="shared" si="83"/>
        <v>0</v>
      </c>
      <c r="Y534">
        <f t="shared" si="84"/>
        <v>0</v>
      </c>
      <c r="Z534">
        <f t="shared" si="85"/>
        <v>4</v>
      </c>
    </row>
    <row r="535" spans="1:26">
      <c r="A535" t="s">
        <v>1293</v>
      </c>
      <c r="B535" t="s">
        <v>31</v>
      </c>
      <c r="C535" t="s">
        <v>1300</v>
      </c>
      <c r="D535">
        <v>9</v>
      </c>
      <c r="E535" t="s">
        <v>844</v>
      </c>
      <c r="F535" t="s">
        <v>57</v>
      </c>
      <c r="G535">
        <v>14</v>
      </c>
      <c r="H535" t="s">
        <v>1215</v>
      </c>
      <c r="I535" t="s">
        <v>22</v>
      </c>
      <c r="J535">
        <v>2</v>
      </c>
      <c r="K535" t="s">
        <v>596</v>
      </c>
      <c r="L535" t="s">
        <v>16</v>
      </c>
      <c r="M535">
        <v>0</v>
      </c>
      <c r="N535">
        <v>1</v>
      </c>
      <c r="O535">
        <v>1</v>
      </c>
      <c r="P535">
        <v>38.5</v>
      </c>
      <c r="Q535">
        <v>127</v>
      </c>
      <c r="R535">
        <f t="shared" si="77"/>
        <v>0</v>
      </c>
      <c r="S535">
        <f t="shared" si="78"/>
        <v>127</v>
      </c>
      <c r="T535">
        <f t="shared" si="79"/>
        <v>127</v>
      </c>
      <c r="U535">
        <f t="shared" si="80"/>
        <v>0</v>
      </c>
      <c r="V535">
        <f t="shared" si="81"/>
        <v>0</v>
      </c>
      <c r="W535">
        <f t="shared" si="82"/>
        <v>0</v>
      </c>
      <c r="X535">
        <f t="shared" si="83"/>
        <v>0</v>
      </c>
      <c r="Y535">
        <f t="shared" si="84"/>
        <v>1</v>
      </c>
      <c r="Z535">
        <f t="shared" si="85"/>
        <v>4</v>
      </c>
    </row>
    <row r="536" spans="1:26">
      <c r="A536" t="s">
        <v>1293</v>
      </c>
      <c r="B536" t="s">
        <v>37</v>
      </c>
      <c r="C536" t="s">
        <v>1301</v>
      </c>
      <c r="D536">
        <v>13</v>
      </c>
      <c r="E536" t="s">
        <v>384</v>
      </c>
      <c r="F536" t="s">
        <v>90</v>
      </c>
      <c r="G536">
        <v>2</v>
      </c>
      <c r="H536" t="s">
        <v>1013</v>
      </c>
      <c r="I536" t="s">
        <v>12</v>
      </c>
      <c r="J536">
        <v>5</v>
      </c>
      <c r="K536" t="s">
        <v>1302</v>
      </c>
      <c r="L536" t="s">
        <v>30</v>
      </c>
      <c r="M536">
        <v>1</v>
      </c>
      <c r="N536">
        <v>0</v>
      </c>
      <c r="O536">
        <v>1</v>
      </c>
      <c r="P536">
        <v>78</v>
      </c>
      <c r="Q536">
        <v>117.5</v>
      </c>
      <c r="R536">
        <f t="shared" si="77"/>
        <v>117.5</v>
      </c>
      <c r="S536">
        <f t="shared" si="78"/>
        <v>0</v>
      </c>
      <c r="T536">
        <f t="shared" si="79"/>
        <v>0</v>
      </c>
      <c r="U536">
        <f t="shared" si="80"/>
        <v>0</v>
      </c>
      <c r="V536">
        <f t="shared" si="81"/>
        <v>0</v>
      </c>
      <c r="W536">
        <f t="shared" si="82"/>
        <v>0</v>
      </c>
      <c r="X536">
        <f t="shared" si="83"/>
        <v>0</v>
      </c>
      <c r="Y536">
        <f t="shared" si="84"/>
        <v>0</v>
      </c>
      <c r="Z536">
        <f t="shared" si="85"/>
        <v>4</v>
      </c>
    </row>
    <row r="537" spans="1:26">
      <c r="A537" t="s">
        <v>1293</v>
      </c>
      <c r="B537" t="s">
        <v>43</v>
      </c>
      <c r="C537" t="s">
        <v>1303</v>
      </c>
      <c r="D537">
        <v>10</v>
      </c>
      <c r="E537" t="s">
        <v>663</v>
      </c>
      <c r="F537" t="s">
        <v>30</v>
      </c>
      <c r="G537">
        <v>3</v>
      </c>
      <c r="H537" t="s">
        <v>228</v>
      </c>
      <c r="I537" t="s">
        <v>16</v>
      </c>
      <c r="J537">
        <v>13</v>
      </c>
      <c r="K537" t="s">
        <v>1304</v>
      </c>
      <c r="L537" t="s">
        <v>57</v>
      </c>
      <c r="M537">
        <v>1</v>
      </c>
      <c r="N537">
        <v>0</v>
      </c>
      <c r="O537">
        <v>1</v>
      </c>
      <c r="P537">
        <v>415.5</v>
      </c>
      <c r="Q537">
        <v>1206</v>
      </c>
      <c r="R537">
        <f t="shared" si="77"/>
        <v>0</v>
      </c>
      <c r="S537">
        <f t="shared" si="78"/>
        <v>0</v>
      </c>
      <c r="T537">
        <f t="shared" si="79"/>
        <v>0</v>
      </c>
      <c r="U537">
        <f t="shared" si="80"/>
        <v>1206</v>
      </c>
      <c r="V537">
        <f t="shared" si="81"/>
        <v>0</v>
      </c>
      <c r="W537">
        <f t="shared" si="82"/>
        <v>0</v>
      </c>
      <c r="X537">
        <f t="shared" si="83"/>
        <v>0</v>
      </c>
      <c r="Y537">
        <f t="shared" si="84"/>
        <v>1</v>
      </c>
      <c r="Z537">
        <f t="shared" si="85"/>
        <v>4</v>
      </c>
    </row>
    <row r="538" spans="1:26">
      <c r="A538" t="s">
        <v>1293</v>
      </c>
      <c r="B538" t="s">
        <v>48</v>
      </c>
      <c r="C538" t="s">
        <v>1301</v>
      </c>
      <c r="D538">
        <v>8</v>
      </c>
      <c r="E538" t="s">
        <v>1305</v>
      </c>
      <c r="F538" t="s">
        <v>12</v>
      </c>
      <c r="G538">
        <v>3</v>
      </c>
      <c r="H538" t="s">
        <v>937</v>
      </c>
      <c r="I538" t="s">
        <v>98</v>
      </c>
      <c r="J538">
        <v>10</v>
      </c>
      <c r="K538" t="s">
        <v>1306</v>
      </c>
      <c r="L538" t="s">
        <v>14</v>
      </c>
      <c r="M538">
        <v>1</v>
      </c>
      <c r="N538">
        <v>1</v>
      </c>
      <c r="O538">
        <v>0</v>
      </c>
      <c r="P538">
        <v>41</v>
      </c>
      <c r="Q538">
        <v>368</v>
      </c>
      <c r="R538">
        <f t="shared" si="77"/>
        <v>368</v>
      </c>
      <c r="S538">
        <f t="shared" si="78"/>
        <v>0</v>
      </c>
      <c r="T538">
        <f t="shared" si="79"/>
        <v>0</v>
      </c>
      <c r="U538">
        <f t="shared" si="80"/>
        <v>0</v>
      </c>
      <c r="V538">
        <f t="shared" si="81"/>
        <v>0</v>
      </c>
      <c r="W538">
        <f t="shared" si="82"/>
        <v>368</v>
      </c>
      <c r="X538">
        <f t="shared" si="83"/>
        <v>0</v>
      </c>
      <c r="Y538">
        <f t="shared" si="84"/>
        <v>1</v>
      </c>
      <c r="Z538">
        <f t="shared" si="85"/>
        <v>4</v>
      </c>
    </row>
    <row r="539" spans="1:26">
      <c r="A539" t="s">
        <v>1293</v>
      </c>
      <c r="B539" t="s">
        <v>54</v>
      </c>
      <c r="C539" t="s">
        <v>1307</v>
      </c>
      <c r="D539">
        <v>11</v>
      </c>
      <c r="E539" t="s">
        <v>1308</v>
      </c>
      <c r="F539" t="s">
        <v>22</v>
      </c>
      <c r="G539">
        <v>9</v>
      </c>
      <c r="H539" t="s">
        <v>288</v>
      </c>
      <c r="I539" t="s">
        <v>16</v>
      </c>
      <c r="J539">
        <v>4</v>
      </c>
      <c r="K539" t="s">
        <v>1218</v>
      </c>
      <c r="L539" t="s">
        <v>12</v>
      </c>
      <c r="M539">
        <v>0</v>
      </c>
      <c r="N539">
        <v>1</v>
      </c>
      <c r="O539">
        <v>1</v>
      </c>
      <c r="P539">
        <v>69.5</v>
      </c>
      <c r="Q539">
        <v>806</v>
      </c>
      <c r="R539">
        <f t="shared" si="77"/>
        <v>0</v>
      </c>
      <c r="S539">
        <f t="shared" si="78"/>
        <v>806</v>
      </c>
      <c r="T539">
        <f t="shared" si="79"/>
        <v>0</v>
      </c>
      <c r="U539">
        <f t="shared" si="80"/>
        <v>806</v>
      </c>
      <c r="V539">
        <f t="shared" si="81"/>
        <v>0</v>
      </c>
      <c r="W539">
        <f t="shared" si="82"/>
        <v>0</v>
      </c>
      <c r="X539">
        <f t="shared" si="83"/>
        <v>0</v>
      </c>
      <c r="Y539">
        <f t="shared" si="84"/>
        <v>1</v>
      </c>
      <c r="Z539">
        <f t="shared" si="85"/>
        <v>4</v>
      </c>
    </row>
    <row r="540" spans="1:26">
      <c r="A540" t="s">
        <v>1293</v>
      </c>
      <c r="B540" t="s">
        <v>60</v>
      </c>
      <c r="C540" t="s">
        <v>1309</v>
      </c>
      <c r="D540">
        <v>9</v>
      </c>
      <c r="E540" t="s">
        <v>45</v>
      </c>
      <c r="F540" t="s">
        <v>98</v>
      </c>
      <c r="G540">
        <v>6</v>
      </c>
      <c r="H540" t="s">
        <v>784</v>
      </c>
      <c r="I540" t="s">
        <v>12</v>
      </c>
      <c r="J540">
        <v>2</v>
      </c>
      <c r="K540" t="s">
        <v>206</v>
      </c>
      <c r="L540" t="s">
        <v>74</v>
      </c>
      <c r="M540">
        <v>0</v>
      </c>
      <c r="N540">
        <v>2</v>
      </c>
      <c r="O540">
        <v>0</v>
      </c>
      <c r="P540">
        <v>84</v>
      </c>
      <c r="Q540">
        <v>173.5</v>
      </c>
      <c r="R540">
        <f t="shared" si="77"/>
        <v>173.5</v>
      </c>
      <c r="S540">
        <f t="shared" si="78"/>
        <v>0</v>
      </c>
      <c r="T540">
        <f t="shared" si="79"/>
        <v>0</v>
      </c>
      <c r="U540">
        <f t="shared" si="80"/>
        <v>0</v>
      </c>
      <c r="V540">
        <f t="shared" si="81"/>
        <v>0</v>
      </c>
      <c r="W540">
        <f t="shared" si="82"/>
        <v>173.5</v>
      </c>
      <c r="X540">
        <f t="shared" si="83"/>
        <v>0</v>
      </c>
      <c r="Y540">
        <f t="shared" si="84"/>
        <v>1</v>
      </c>
      <c r="Z540">
        <f t="shared" si="85"/>
        <v>4</v>
      </c>
    </row>
    <row r="541" spans="1:26">
      <c r="A541" t="s">
        <v>1293</v>
      </c>
      <c r="B541" t="s">
        <v>66</v>
      </c>
      <c r="C541" t="s">
        <v>1310</v>
      </c>
      <c r="D541">
        <v>2</v>
      </c>
      <c r="E541" t="s">
        <v>1311</v>
      </c>
      <c r="F541" t="s">
        <v>12</v>
      </c>
      <c r="G541">
        <v>14</v>
      </c>
      <c r="H541" t="s">
        <v>1312</v>
      </c>
      <c r="I541" t="s">
        <v>63</v>
      </c>
      <c r="J541">
        <v>9</v>
      </c>
      <c r="K541" t="s">
        <v>779</v>
      </c>
      <c r="L541" t="s">
        <v>57</v>
      </c>
      <c r="M541">
        <v>1</v>
      </c>
      <c r="N541">
        <v>0</v>
      </c>
      <c r="O541">
        <v>1</v>
      </c>
      <c r="P541">
        <v>32</v>
      </c>
      <c r="Q541">
        <v>2430</v>
      </c>
      <c r="R541">
        <f t="shared" si="77"/>
        <v>2430</v>
      </c>
      <c r="S541">
        <f t="shared" si="78"/>
        <v>0</v>
      </c>
      <c r="T541">
        <f t="shared" si="79"/>
        <v>0</v>
      </c>
      <c r="U541">
        <f t="shared" si="80"/>
        <v>0</v>
      </c>
      <c r="V541">
        <f t="shared" si="81"/>
        <v>0</v>
      </c>
      <c r="W541">
        <f t="shared" si="82"/>
        <v>0</v>
      </c>
      <c r="X541">
        <f t="shared" si="83"/>
        <v>0</v>
      </c>
      <c r="Y541">
        <f t="shared" si="84"/>
        <v>0</v>
      </c>
      <c r="Z541">
        <f t="shared" si="85"/>
        <v>4</v>
      </c>
    </row>
    <row r="542" spans="1:26">
      <c r="A542" t="s">
        <v>1313</v>
      </c>
      <c r="B542" t="s">
        <v>9</v>
      </c>
      <c r="C542" t="s">
        <v>1314</v>
      </c>
      <c r="D542">
        <v>5</v>
      </c>
      <c r="E542" t="s">
        <v>163</v>
      </c>
      <c r="F542" t="s">
        <v>57</v>
      </c>
      <c r="G542">
        <v>1</v>
      </c>
      <c r="H542" t="s">
        <v>1315</v>
      </c>
      <c r="I542" t="s">
        <v>74</v>
      </c>
      <c r="J542">
        <v>3</v>
      </c>
      <c r="K542" t="s">
        <v>1316</v>
      </c>
      <c r="L542" t="s">
        <v>26</v>
      </c>
      <c r="M542">
        <v>1</v>
      </c>
      <c r="N542">
        <v>1</v>
      </c>
      <c r="O542">
        <v>0</v>
      </c>
      <c r="P542">
        <v>68.5</v>
      </c>
      <c r="Q542">
        <v>400.5</v>
      </c>
      <c r="R542">
        <f t="shared" si="77"/>
        <v>0</v>
      </c>
      <c r="S542">
        <f t="shared" si="78"/>
        <v>0</v>
      </c>
      <c r="T542">
        <f t="shared" si="79"/>
        <v>400.5</v>
      </c>
      <c r="U542">
        <f t="shared" si="80"/>
        <v>0</v>
      </c>
      <c r="V542">
        <f t="shared" si="81"/>
        <v>0</v>
      </c>
      <c r="W542">
        <f t="shared" si="82"/>
        <v>0</v>
      </c>
      <c r="X542">
        <f t="shared" si="83"/>
        <v>0</v>
      </c>
      <c r="Y542">
        <f t="shared" si="84"/>
        <v>1</v>
      </c>
      <c r="Z542">
        <f t="shared" si="85"/>
        <v>4</v>
      </c>
    </row>
    <row r="543" spans="1:26">
      <c r="A543" t="s">
        <v>1313</v>
      </c>
      <c r="B543" t="s">
        <v>17</v>
      </c>
      <c r="C543" t="s">
        <v>1317</v>
      </c>
      <c r="D543">
        <v>6</v>
      </c>
      <c r="E543" t="s">
        <v>19</v>
      </c>
      <c r="F543" t="s">
        <v>74</v>
      </c>
      <c r="G543">
        <v>8</v>
      </c>
      <c r="H543" t="s">
        <v>657</v>
      </c>
      <c r="I543" t="s">
        <v>12</v>
      </c>
      <c r="J543">
        <v>11</v>
      </c>
      <c r="K543" t="s">
        <v>122</v>
      </c>
      <c r="L543" t="s">
        <v>22</v>
      </c>
      <c r="M543">
        <v>0</v>
      </c>
      <c r="N543">
        <v>2</v>
      </c>
      <c r="O543">
        <v>0</v>
      </c>
      <c r="P543">
        <v>164</v>
      </c>
      <c r="Q543">
        <v>330.5</v>
      </c>
      <c r="R543">
        <f t="shared" si="77"/>
        <v>330.5</v>
      </c>
      <c r="S543">
        <f t="shared" si="78"/>
        <v>0</v>
      </c>
      <c r="T543">
        <f t="shared" si="79"/>
        <v>0</v>
      </c>
      <c r="U543">
        <f t="shared" si="80"/>
        <v>0</v>
      </c>
      <c r="V543">
        <f t="shared" si="81"/>
        <v>0</v>
      </c>
      <c r="W543">
        <f t="shared" si="82"/>
        <v>0</v>
      </c>
      <c r="X543">
        <f t="shared" si="83"/>
        <v>0</v>
      </c>
      <c r="Y543">
        <f t="shared" si="84"/>
        <v>0</v>
      </c>
      <c r="Z543">
        <f t="shared" si="85"/>
        <v>4</v>
      </c>
    </row>
    <row r="544" spans="1:26">
      <c r="A544" t="s">
        <v>1313</v>
      </c>
      <c r="B544" t="s">
        <v>23</v>
      </c>
      <c r="C544" t="s">
        <v>1318</v>
      </c>
      <c r="D544">
        <v>3</v>
      </c>
      <c r="E544" t="s">
        <v>180</v>
      </c>
      <c r="F544" t="s">
        <v>90</v>
      </c>
      <c r="G544">
        <v>8</v>
      </c>
      <c r="H544" t="s">
        <v>1137</v>
      </c>
      <c r="I544" t="s">
        <v>22</v>
      </c>
      <c r="J544">
        <v>9</v>
      </c>
      <c r="K544" t="s">
        <v>1319</v>
      </c>
      <c r="L544" t="s">
        <v>57</v>
      </c>
      <c r="M544">
        <v>1</v>
      </c>
      <c r="N544">
        <v>1</v>
      </c>
      <c r="O544">
        <v>0</v>
      </c>
      <c r="P544">
        <v>77</v>
      </c>
      <c r="Q544">
        <v>155</v>
      </c>
      <c r="R544">
        <f t="shared" si="77"/>
        <v>0</v>
      </c>
      <c r="S544">
        <f t="shared" si="78"/>
        <v>155</v>
      </c>
      <c r="T544">
        <f t="shared" si="79"/>
        <v>0</v>
      </c>
      <c r="U544">
        <f t="shared" si="80"/>
        <v>0</v>
      </c>
      <c r="V544">
        <f t="shared" si="81"/>
        <v>0</v>
      </c>
      <c r="W544">
        <f t="shared" si="82"/>
        <v>0</v>
      </c>
      <c r="X544">
        <f t="shared" si="83"/>
        <v>0</v>
      </c>
      <c r="Y544">
        <f t="shared" si="84"/>
        <v>0</v>
      </c>
      <c r="Z544">
        <f t="shared" si="85"/>
        <v>4</v>
      </c>
    </row>
    <row r="545" spans="1:26">
      <c r="A545" t="s">
        <v>1313</v>
      </c>
      <c r="B545" t="s">
        <v>31</v>
      </c>
      <c r="C545" t="s">
        <v>1318</v>
      </c>
      <c r="D545">
        <v>5</v>
      </c>
      <c r="E545" t="s">
        <v>27</v>
      </c>
      <c r="F545" t="s">
        <v>143</v>
      </c>
      <c r="G545">
        <v>12</v>
      </c>
      <c r="H545" t="s">
        <v>1320</v>
      </c>
      <c r="I545" t="s">
        <v>26</v>
      </c>
      <c r="J545">
        <v>3</v>
      </c>
      <c r="K545" t="s">
        <v>1321</v>
      </c>
      <c r="L545" t="s">
        <v>42</v>
      </c>
      <c r="M545">
        <v>0</v>
      </c>
      <c r="N545">
        <v>1</v>
      </c>
      <c r="O545">
        <v>1</v>
      </c>
      <c r="P545">
        <v>99.5</v>
      </c>
      <c r="Q545">
        <v>773.5</v>
      </c>
      <c r="R545">
        <f t="shared" si="77"/>
        <v>0</v>
      </c>
      <c r="S545">
        <f t="shared" si="78"/>
        <v>0</v>
      </c>
      <c r="T545">
        <f t="shared" si="79"/>
        <v>0</v>
      </c>
      <c r="U545">
        <f t="shared" si="80"/>
        <v>0</v>
      </c>
      <c r="V545">
        <f t="shared" si="81"/>
        <v>0</v>
      </c>
      <c r="W545">
        <f t="shared" si="82"/>
        <v>0</v>
      </c>
      <c r="X545">
        <f t="shared" si="83"/>
        <v>0</v>
      </c>
      <c r="Y545">
        <f t="shared" si="84"/>
        <v>0</v>
      </c>
      <c r="Z545">
        <f t="shared" si="85"/>
        <v>4</v>
      </c>
    </row>
    <row r="546" spans="1:26">
      <c r="A546" t="s">
        <v>1313</v>
      </c>
      <c r="B546" t="s">
        <v>37</v>
      </c>
      <c r="C546" t="s">
        <v>1322</v>
      </c>
      <c r="D546">
        <v>5</v>
      </c>
      <c r="E546" t="s">
        <v>485</v>
      </c>
      <c r="F546" t="s">
        <v>12</v>
      </c>
      <c r="G546">
        <v>2</v>
      </c>
      <c r="H546" t="s">
        <v>1323</v>
      </c>
      <c r="I546" t="s">
        <v>42</v>
      </c>
      <c r="J546">
        <v>7</v>
      </c>
      <c r="K546" t="s">
        <v>198</v>
      </c>
      <c r="L546" t="s">
        <v>28</v>
      </c>
      <c r="M546">
        <v>1</v>
      </c>
      <c r="N546">
        <v>1</v>
      </c>
      <c r="O546">
        <v>0</v>
      </c>
      <c r="P546">
        <v>24.5</v>
      </c>
      <c r="Q546">
        <v>131</v>
      </c>
      <c r="R546">
        <f t="shared" si="77"/>
        <v>131</v>
      </c>
      <c r="S546">
        <f t="shared" si="78"/>
        <v>0</v>
      </c>
      <c r="T546">
        <f t="shared" si="79"/>
        <v>0</v>
      </c>
      <c r="U546">
        <f t="shared" si="80"/>
        <v>0</v>
      </c>
      <c r="V546">
        <f t="shared" si="81"/>
        <v>0</v>
      </c>
      <c r="W546">
        <f t="shared" si="82"/>
        <v>0</v>
      </c>
      <c r="X546">
        <f t="shared" si="83"/>
        <v>0</v>
      </c>
      <c r="Y546">
        <f t="shared" si="84"/>
        <v>0</v>
      </c>
      <c r="Z546">
        <f t="shared" si="85"/>
        <v>4</v>
      </c>
    </row>
    <row r="547" spans="1:26">
      <c r="A547" t="s">
        <v>1313</v>
      </c>
      <c r="B547" t="s">
        <v>43</v>
      </c>
      <c r="C547" t="s">
        <v>1324</v>
      </c>
      <c r="D547">
        <v>1</v>
      </c>
      <c r="E547" t="s">
        <v>954</v>
      </c>
      <c r="F547" t="s">
        <v>90</v>
      </c>
      <c r="G547">
        <v>8</v>
      </c>
      <c r="H547" t="s">
        <v>1325</v>
      </c>
      <c r="I547" t="s">
        <v>57</v>
      </c>
      <c r="J547">
        <v>9</v>
      </c>
      <c r="K547" t="s">
        <v>81</v>
      </c>
      <c r="L547" t="s">
        <v>30</v>
      </c>
      <c r="M547">
        <v>1</v>
      </c>
      <c r="N547">
        <v>1</v>
      </c>
      <c r="O547">
        <v>0</v>
      </c>
      <c r="P547">
        <v>61.5</v>
      </c>
      <c r="Q547">
        <v>653.5</v>
      </c>
      <c r="R547">
        <f t="shared" si="77"/>
        <v>0</v>
      </c>
      <c r="S547">
        <f t="shared" si="78"/>
        <v>0</v>
      </c>
      <c r="T547">
        <f t="shared" si="79"/>
        <v>653.5</v>
      </c>
      <c r="U547">
        <f t="shared" si="80"/>
        <v>0</v>
      </c>
      <c r="V547">
        <f t="shared" si="81"/>
        <v>0</v>
      </c>
      <c r="W547">
        <f t="shared" si="82"/>
        <v>0</v>
      </c>
      <c r="X547">
        <f t="shared" si="83"/>
        <v>0</v>
      </c>
      <c r="Y547">
        <f t="shared" si="84"/>
        <v>1</v>
      </c>
      <c r="Z547">
        <f t="shared" si="85"/>
        <v>4</v>
      </c>
    </row>
    <row r="548" spans="1:26">
      <c r="A548" t="s">
        <v>1313</v>
      </c>
      <c r="B548" t="s">
        <v>48</v>
      </c>
      <c r="C548" t="s">
        <v>1326</v>
      </c>
      <c r="D548">
        <v>5</v>
      </c>
      <c r="E548" t="s">
        <v>1230</v>
      </c>
      <c r="F548" t="s">
        <v>12</v>
      </c>
      <c r="G548">
        <v>2</v>
      </c>
      <c r="H548" t="s">
        <v>617</v>
      </c>
      <c r="I548" t="s">
        <v>57</v>
      </c>
      <c r="J548">
        <v>8</v>
      </c>
      <c r="K548" t="s">
        <v>589</v>
      </c>
      <c r="L548" t="s">
        <v>98</v>
      </c>
      <c r="M548">
        <v>1</v>
      </c>
      <c r="N548">
        <v>1</v>
      </c>
      <c r="O548">
        <v>0</v>
      </c>
      <c r="P548">
        <v>46</v>
      </c>
      <c r="Q548">
        <v>83.5</v>
      </c>
      <c r="R548">
        <f t="shared" si="77"/>
        <v>83.5</v>
      </c>
      <c r="S548">
        <f t="shared" si="78"/>
        <v>0</v>
      </c>
      <c r="T548">
        <f t="shared" si="79"/>
        <v>83.5</v>
      </c>
      <c r="U548">
        <f t="shared" si="80"/>
        <v>0</v>
      </c>
      <c r="V548">
        <f t="shared" si="81"/>
        <v>0</v>
      </c>
      <c r="W548">
        <f t="shared" si="82"/>
        <v>0</v>
      </c>
      <c r="X548">
        <f t="shared" si="83"/>
        <v>0</v>
      </c>
      <c r="Y548">
        <f t="shared" si="84"/>
        <v>1</v>
      </c>
      <c r="Z548">
        <f t="shared" si="85"/>
        <v>4</v>
      </c>
    </row>
    <row r="549" spans="1:26">
      <c r="A549" t="s">
        <v>1313</v>
      </c>
      <c r="B549" t="s">
        <v>54</v>
      </c>
      <c r="C549" t="s">
        <v>1324</v>
      </c>
      <c r="D549">
        <v>2</v>
      </c>
      <c r="E549" t="s">
        <v>830</v>
      </c>
      <c r="F549" t="s">
        <v>36</v>
      </c>
      <c r="G549">
        <v>4</v>
      </c>
      <c r="H549" t="s">
        <v>262</v>
      </c>
      <c r="I549" t="s">
        <v>344</v>
      </c>
      <c r="J549">
        <v>8</v>
      </c>
      <c r="K549" t="s">
        <v>255</v>
      </c>
      <c r="L549" t="s">
        <v>42</v>
      </c>
      <c r="M549">
        <v>2</v>
      </c>
      <c r="N549">
        <v>0</v>
      </c>
      <c r="O549">
        <v>0</v>
      </c>
      <c r="P549">
        <v>26</v>
      </c>
      <c r="Q549">
        <v>966</v>
      </c>
      <c r="R549">
        <f t="shared" si="77"/>
        <v>0</v>
      </c>
      <c r="S549">
        <f t="shared" si="78"/>
        <v>0</v>
      </c>
      <c r="T549">
        <f t="shared" si="79"/>
        <v>0</v>
      </c>
      <c r="U549">
        <f t="shared" si="80"/>
        <v>0</v>
      </c>
      <c r="V549">
        <f t="shared" si="81"/>
        <v>0</v>
      </c>
      <c r="W549">
        <f t="shared" si="82"/>
        <v>0</v>
      </c>
      <c r="X549">
        <f t="shared" si="83"/>
        <v>966</v>
      </c>
      <c r="Y549">
        <f t="shared" si="84"/>
        <v>1</v>
      </c>
      <c r="Z549">
        <f t="shared" si="85"/>
        <v>4</v>
      </c>
    </row>
    <row r="550" spans="1:26">
      <c r="A550" t="s">
        <v>1313</v>
      </c>
      <c r="B550" t="s">
        <v>60</v>
      </c>
      <c r="C550" t="s">
        <v>1327</v>
      </c>
      <c r="D550">
        <v>5</v>
      </c>
      <c r="E550" t="s">
        <v>79</v>
      </c>
      <c r="F550" t="s">
        <v>74</v>
      </c>
      <c r="G550">
        <v>10</v>
      </c>
      <c r="H550" t="s">
        <v>913</v>
      </c>
      <c r="I550" t="s">
        <v>12</v>
      </c>
      <c r="J550">
        <v>8</v>
      </c>
      <c r="K550" t="s">
        <v>960</v>
      </c>
      <c r="L550" t="s">
        <v>77</v>
      </c>
      <c r="M550">
        <v>0</v>
      </c>
      <c r="N550">
        <v>1</v>
      </c>
      <c r="O550">
        <v>1</v>
      </c>
      <c r="P550">
        <v>67.5</v>
      </c>
      <c r="Q550">
        <v>67</v>
      </c>
      <c r="R550">
        <f t="shared" si="77"/>
        <v>67</v>
      </c>
      <c r="S550">
        <f t="shared" si="78"/>
        <v>0</v>
      </c>
      <c r="T550">
        <f t="shared" si="79"/>
        <v>0</v>
      </c>
      <c r="U550">
        <f t="shared" si="80"/>
        <v>0</v>
      </c>
      <c r="V550">
        <f t="shared" si="81"/>
        <v>0</v>
      </c>
      <c r="W550">
        <f t="shared" si="82"/>
        <v>0</v>
      </c>
      <c r="X550">
        <f t="shared" si="83"/>
        <v>0</v>
      </c>
      <c r="Y550">
        <f t="shared" si="84"/>
        <v>0</v>
      </c>
      <c r="Z550">
        <f t="shared" si="85"/>
        <v>4</v>
      </c>
    </row>
    <row r="551" spans="1:26">
      <c r="A551" t="s">
        <v>1328</v>
      </c>
      <c r="B551" t="s">
        <v>9</v>
      </c>
      <c r="C551" t="s">
        <v>1329</v>
      </c>
      <c r="D551">
        <v>5</v>
      </c>
      <c r="E551" t="s">
        <v>1330</v>
      </c>
      <c r="F551" t="s">
        <v>57</v>
      </c>
      <c r="G551">
        <v>4</v>
      </c>
      <c r="H551" t="s">
        <v>1331</v>
      </c>
      <c r="I551" t="s">
        <v>604</v>
      </c>
      <c r="J551">
        <v>6</v>
      </c>
      <c r="K551" t="s">
        <v>1332</v>
      </c>
      <c r="L551" t="s">
        <v>36</v>
      </c>
      <c r="M551">
        <v>1</v>
      </c>
      <c r="N551">
        <v>1</v>
      </c>
      <c r="O551">
        <v>0</v>
      </c>
      <c r="P551">
        <v>25.5</v>
      </c>
      <c r="Q551">
        <v>20</v>
      </c>
      <c r="R551">
        <f t="shared" si="77"/>
        <v>0</v>
      </c>
      <c r="S551">
        <f t="shared" si="78"/>
        <v>0</v>
      </c>
      <c r="T551">
        <f t="shared" si="79"/>
        <v>20</v>
      </c>
      <c r="U551">
        <f t="shared" si="80"/>
        <v>0</v>
      </c>
      <c r="V551">
        <f t="shared" si="81"/>
        <v>0</v>
      </c>
      <c r="W551">
        <f t="shared" si="82"/>
        <v>0</v>
      </c>
      <c r="X551">
        <f t="shared" si="83"/>
        <v>0</v>
      </c>
      <c r="Y551">
        <f t="shared" si="84"/>
        <v>1</v>
      </c>
      <c r="Z551">
        <f t="shared" si="85"/>
        <v>4</v>
      </c>
    </row>
    <row r="552" spans="1:26">
      <c r="A552" t="s">
        <v>1328</v>
      </c>
      <c r="B552" t="s">
        <v>17</v>
      </c>
      <c r="C552" t="s">
        <v>1333</v>
      </c>
      <c r="D552">
        <v>4</v>
      </c>
      <c r="E552" t="s">
        <v>1005</v>
      </c>
      <c r="F552" t="s">
        <v>604</v>
      </c>
      <c r="G552">
        <v>13</v>
      </c>
      <c r="H552" t="s">
        <v>1205</v>
      </c>
      <c r="I552" t="s">
        <v>52</v>
      </c>
      <c r="J552">
        <v>9</v>
      </c>
      <c r="K552" t="s">
        <v>676</v>
      </c>
      <c r="L552" t="s">
        <v>30</v>
      </c>
      <c r="M552">
        <v>1</v>
      </c>
      <c r="N552">
        <v>0</v>
      </c>
      <c r="O552">
        <v>1</v>
      </c>
      <c r="P552">
        <v>30</v>
      </c>
      <c r="Q552">
        <v>288</v>
      </c>
      <c r="R552">
        <f t="shared" ref="R552:R615" si="86">IF(OR(F552="潘頓",I552="潘頓"),Q552, 0)</f>
        <v>0</v>
      </c>
      <c r="S552">
        <f t="shared" ref="S552:S615" si="87">IF(OR(F552="蘇兆輝",I552="蘇兆輝"),Q552, 0)</f>
        <v>0</v>
      </c>
      <c r="T552">
        <f t="shared" ref="T552:T615" si="88">IF(OR(F552="何澤堯",I552="何澤堯"),Q552, 0)</f>
        <v>0</v>
      </c>
      <c r="U552">
        <f t="shared" ref="U552:U615" si="89">IF(OR(F552="鍾易禮",I552="鍾易禮"),Q552, 0)</f>
        <v>0</v>
      </c>
      <c r="V552">
        <f t="shared" si="81"/>
        <v>0</v>
      </c>
      <c r="W552">
        <f t="shared" si="82"/>
        <v>0</v>
      </c>
      <c r="X552">
        <f t="shared" si="83"/>
        <v>0</v>
      </c>
      <c r="Y552">
        <f t="shared" si="84"/>
        <v>0</v>
      </c>
      <c r="Z552">
        <f t="shared" si="85"/>
        <v>4</v>
      </c>
    </row>
    <row r="553" spans="1:26">
      <c r="A553" t="s">
        <v>1328</v>
      </c>
      <c r="B553" t="s">
        <v>23</v>
      </c>
      <c r="C553" t="s">
        <v>1334</v>
      </c>
      <c r="D553">
        <v>8</v>
      </c>
      <c r="E553" t="s">
        <v>1335</v>
      </c>
      <c r="F553" t="s">
        <v>12</v>
      </c>
      <c r="G553">
        <v>7</v>
      </c>
      <c r="H553" t="s">
        <v>1336</v>
      </c>
      <c r="I553" t="s">
        <v>28</v>
      </c>
      <c r="J553">
        <v>3</v>
      </c>
      <c r="K553" t="s">
        <v>546</v>
      </c>
      <c r="L553" t="s">
        <v>604</v>
      </c>
      <c r="M553">
        <v>0</v>
      </c>
      <c r="N553">
        <v>2</v>
      </c>
      <c r="O553">
        <v>0</v>
      </c>
      <c r="P553">
        <v>25</v>
      </c>
      <c r="Q553">
        <v>94</v>
      </c>
      <c r="R553">
        <f t="shared" si="86"/>
        <v>94</v>
      </c>
      <c r="S553">
        <f t="shared" si="87"/>
        <v>0</v>
      </c>
      <c r="T553">
        <f t="shared" si="88"/>
        <v>0</v>
      </c>
      <c r="U553">
        <f t="shared" si="89"/>
        <v>0</v>
      </c>
      <c r="V553">
        <f t="shared" si="81"/>
        <v>0</v>
      </c>
      <c r="W553">
        <f t="shared" si="82"/>
        <v>0</v>
      </c>
      <c r="X553">
        <f t="shared" si="83"/>
        <v>0</v>
      </c>
      <c r="Y553">
        <f t="shared" si="84"/>
        <v>0</v>
      </c>
      <c r="Z553">
        <f t="shared" si="85"/>
        <v>4</v>
      </c>
    </row>
    <row r="554" spans="1:26">
      <c r="A554" t="s">
        <v>1328</v>
      </c>
      <c r="B554" t="s">
        <v>31</v>
      </c>
      <c r="C554" t="s">
        <v>1337</v>
      </c>
      <c r="D554">
        <v>3</v>
      </c>
      <c r="E554" t="s">
        <v>1008</v>
      </c>
      <c r="F554" t="s">
        <v>604</v>
      </c>
      <c r="G554">
        <v>6</v>
      </c>
      <c r="H554" t="s">
        <v>1142</v>
      </c>
      <c r="I554" t="s">
        <v>57</v>
      </c>
      <c r="J554">
        <v>12</v>
      </c>
      <c r="K554" t="s">
        <v>887</v>
      </c>
      <c r="L554" t="s">
        <v>90</v>
      </c>
      <c r="M554">
        <v>1</v>
      </c>
      <c r="N554">
        <v>1</v>
      </c>
      <c r="O554">
        <v>0</v>
      </c>
      <c r="P554">
        <v>24</v>
      </c>
      <c r="Q554">
        <v>100.5</v>
      </c>
      <c r="R554">
        <f t="shared" si="86"/>
        <v>0</v>
      </c>
      <c r="S554">
        <f t="shared" si="87"/>
        <v>0</v>
      </c>
      <c r="T554">
        <f t="shared" si="88"/>
        <v>100.5</v>
      </c>
      <c r="U554">
        <f t="shared" si="89"/>
        <v>0</v>
      </c>
      <c r="V554">
        <f t="shared" si="81"/>
        <v>0</v>
      </c>
      <c r="W554">
        <f t="shared" si="82"/>
        <v>0</v>
      </c>
      <c r="X554">
        <f t="shared" si="83"/>
        <v>0</v>
      </c>
      <c r="Y554">
        <f t="shared" si="84"/>
        <v>1</v>
      </c>
      <c r="Z554">
        <f t="shared" si="85"/>
        <v>4</v>
      </c>
    </row>
    <row r="555" spans="1:26">
      <c r="A555" t="s">
        <v>1328</v>
      </c>
      <c r="B555" t="s">
        <v>37</v>
      </c>
      <c r="C555" t="s">
        <v>1338</v>
      </c>
      <c r="D555">
        <v>3</v>
      </c>
      <c r="E555" t="s">
        <v>938</v>
      </c>
      <c r="F555" t="s">
        <v>74</v>
      </c>
      <c r="G555">
        <v>1</v>
      </c>
      <c r="H555" t="s">
        <v>896</v>
      </c>
      <c r="I555" t="s">
        <v>12</v>
      </c>
      <c r="J555">
        <v>12</v>
      </c>
      <c r="K555" t="s">
        <v>371</v>
      </c>
      <c r="L555" t="s">
        <v>22</v>
      </c>
      <c r="M555">
        <v>2</v>
      </c>
      <c r="N555">
        <v>0</v>
      </c>
      <c r="O555">
        <v>0</v>
      </c>
      <c r="P555">
        <v>41.5</v>
      </c>
      <c r="Q555">
        <v>47</v>
      </c>
      <c r="R555">
        <f t="shared" si="86"/>
        <v>47</v>
      </c>
      <c r="S555">
        <f t="shared" si="87"/>
        <v>0</v>
      </c>
      <c r="T555">
        <f t="shared" si="88"/>
        <v>0</v>
      </c>
      <c r="U555">
        <f t="shared" si="89"/>
        <v>0</v>
      </c>
      <c r="V555">
        <f t="shared" si="81"/>
        <v>0</v>
      </c>
      <c r="W555">
        <f t="shared" si="82"/>
        <v>0</v>
      </c>
      <c r="X555">
        <f t="shared" si="83"/>
        <v>0</v>
      </c>
      <c r="Y555">
        <f t="shared" si="84"/>
        <v>0</v>
      </c>
      <c r="Z555">
        <f t="shared" si="85"/>
        <v>4</v>
      </c>
    </row>
    <row r="556" spans="1:26">
      <c r="A556" t="s">
        <v>1328</v>
      </c>
      <c r="B556" t="s">
        <v>43</v>
      </c>
      <c r="C556" t="s">
        <v>1339</v>
      </c>
      <c r="D556">
        <v>2</v>
      </c>
      <c r="E556" t="s">
        <v>637</v>
      </c>
      <c r="F556" t="s">
        <v>604</v>
      </c>
      <c r="G556">
        <v>6</v>
      </c>
      <c r="H556" t="s">
        <v>670</v>
      </c>
      <c r="I556" t="s">
        <v>57</v>
      </c>
      <c r="J556">
        <v>8</v>
      </c>
      <c r="K556" t="s">
        <v>425</v>
      </c>
      <c r="L556" t="s">
        <v>42</v>
      </c>
      <c r="M556">
        <v>1</v>
      </c>
      <c r="N556">
        <v>1</v>
      </c>
      <c r="O556">
        <v>0</v>
      </c>
      <c r="P556">
        <v>20.5</v>
      </c>
      <c r="Q556">
        <v>59</v>
      </c>
      <c r="R556">
        <f t="shared" si="86"/>
        <v>0</v>
      </c>
      <c r="S556">
        <f t="shared" si="87"/>
        <v>0</v>
      </c>
      <c r="T556">
        <f t="shared" si="88"/>
        <v>59</v>
      </c>
      <c r="U556">
        <f t="shared" si="89"/>
        <v>0</v>
      </c>
      <c r="V556">
        <f t="shared" si="81"/>
        <v>0</v>
      </c>
      <c r="W556">
        <f t="shared" si="82"/>
        <v>0</v>
      </c>
      <c r="X556">
        <f t="shared" si="83"/>
        <v>0</v>
      </c>
      <c r="Y556">
        <f t="shared" si="84"/>
        <v>1</v>
      </c>
      <c r="Z556">
        <f t="shared" si="85"/>
        <v>4</v>
      </c>
    </row>
    <row r="557" spans="1:26">
      <c r="A557" t="s">
        <v>1328</v>
      </c>
      <c r="B557" t="s">
        <v>48</v>
      </c>
      <c r="C557" t="s">
        <v>1340</v>
      </c>
      <c r="D557">
        <v>3</v>
      </c>
      <c r="E557" t="s">
        <v>1207</v>
      </c>
      <c r="F557" t="s">
        <v>604</v>
      </c>
      <c r="G557">
        <v>9</v>
      </c>
      <c r="H557" t="s">
        <v>1341</v>
      </c>
      <c r="I557" t="s">
        <v>36</v>
      </c>
      <c r="J557">
        <v>1</v>
      </c>
      <c r="K557" t="s">
        <v>1235</v>
      </c>
      <c r="L557" t="s">
        <v>98</v>
      </c>
      <c r="M557">
        <v>1</v>
      </c>
      <c r="N557">
        <v>1</v>
      </c>
      <c r="O557">
        <v>0</v>
      </c>
      <c r="P557">
        <v>27</v>
      </c>
      <c r="Q557">
        <v>113.5</v>
      </c>
      <c r="R557">
        <f t="shared" si="86"/>
        <v>0</v>
      </c>
      <c r="S557">
        <f t="shared" si="87"/>
        <v>0</v>
      </c>
      <c r="T557">
        <f t="shared" si="88"/>
        <v>0</v>
      </c>
      <c r="U557">
        <f t="shared" si="89"/>
        <v>0</v>
      </c>
      <c r="V557">
        <f t="shared" si="81"/>
        <v>0</v>
      </c>
      <c r="W557">
        <f t="shared" si="82"/>
        <v>0</v>
      </c>
      <c r="X557">
        <f t="shared" si="83"/>
        <v>113.5</v>
      </c>
      <c r="Y557">
        <f t="shared" si="84"/>
        <v>1</v>
      </c>
      <c r="Z557">
        <f t="shared" si="85"/>
        <v>4</v>
      </c>
    </row>
    <row r="558" spans="1:26">
      <c r="A558" t="s">
        <v>1328</v>
      </c>
      <c r="B558" t="s">
        <v>54</v>
      </c>
      <c r="C558" t="s">
        <v>1342</v>
      </c>
      <c r="D558">
        <v>1</v>
      </c>
      <c r="E558" t="s">
        <v>33</v>
      </c>
      <c r="F558" t="s">
        <v>12</v>
      </c>
      <c r="G558">
        <v>2</v>
      </c>
      <c r="H558" t="s">
        <v>433</v>
      </c>
      <c r="I558" t="s">
        <v>90</v>
      </c>
      <c r="J558">
        <v>5</v>
      </c>
      <c r="K558" t="s">
        <v>1343</v>
      </c>
      <c r="L558" t="s">
        <v>77</v>
      </c>
      <c r="M558">
        <v>2</v>
      </c>
      <c r="N558">
        <v>0</v>
      </c>
      <c r="O558">
        <v>0</v>
      </c>
      <c r="P558">
        <v>12</v>
      </c>
      <c r="Q558">
        <v>20.5</v>
      </c>
      <c r="R558">
        <f t="shared" si="86"/>
        <v>20.5</v>
      </c>
      <c r="S558">
        <f t="shared" si="87"/>
        <v>0</v>
      </c>
      <c r="T558">
        <f t="shared" si="88"/>
        <v>0</v>
      </c>
      <c r="U558">
        <f t="shared" si="89"/>
        <v>0</v>
      </c>
      <c r="V558">
        <f t="shared" si="81"/>
        <v>0</v>
      </c>
      <c r="W558">
        <f t="shared" si="82"/>
        <v>0</v>
      </c>
      <c r="X558">
        <f t="shared" si="83"/>
        <v>0</v>
      </c>
      <c r="Y558">
        <f t="shared" si="84"/>
        <v>0</v>
      </c>
      <c r="Z558">
        <f t="shared" si="85"/>
        <v>4</v>
      </c>
    </row>
    <row r="559" spans="1:26">
      <c r="A559" t="s">
        <v>1328</v>
      </c>
      <c r="B559" t="s">
        <v>60</v>
      </c>
      <c r="C559" t="s">
        <v>1344</v>
      </c>
      <c r="D559">
        <v>1</v>
      </c>
      <c r="E559" t="s">
        <v>192</v>
      </c>
      <c r="F559" t="s">
        <v>12</v>
      </c>
      <c r="G559">
        <v>5</v>
      </c>
      <c r="H559" t="s">
        <v>274</v>
      </c>
      <c r="I559" t="s">
        <v>22</v>
      </c>
      <c r="J559">
        <v>4</v>
      </c>
      <c r="K559" t="s">
        <v>510</v>
      </c>
      <c r="L559" t="s">
        <v>98</v>
      </c>
      <c r="M559">
        <v>1</v>
      </c>
      <c r="N559">
        <v>1</v>
      </c>
      <c r="O559">
        <v>0</v>
      </c>
      <c r="P559">
        <v>12.5</v>
      </c>
      <c r="Q559">
        <v>45</v>
      </c>
      <c r="R559">
        <f t="shared" si="86"/>
        <v>45</v>
      </c>
      <c r="S559">
        <f t="shared" si="87"/>
        <v>45</v>
      </c>
      <c r="T559">
        <f t="shared" si="88"/>
        <v>0</v>
      </c>
      <c r="U559">
        <f t="shared" si="89"/>
        <v>0</v>
      </c>
      <c r="V559">
        <f t="shared" si="81"/>
        <v>0</v>
      </c>
      <c r="W559">
        <f t="shared" si="82"/>
        <v>0</v>
      </c>
      <c r="X559">
        <f t="shared" si="83"/>
        <v>0</v>
      </c>
      <c r="Y559">
        <f t="shared" si="84"/>
        <v>0</v>
      </c>
      <c r="Z559">
        <f t="shared" si="85"/>
        <v>4</v>
      </c>
    </row>
    <row r="560" spans="1:26">
      <c r="A560" t="s">
        <v>1328</v>
      </c>
      <c r="B560" t="s">
        <v>66</v>
      </c>
      <c r="C560" t="s">
        <v>1345</v>
      </c>
      <c r="D560">
        <v>9</v>
      </c>
      <c r="E560" t="s">
        <v>719</v>
      </c>
      <c r="F560" t="s">
        <v>12</v>
      </c>
      <c r="G560">
        <v>3</v>
      </c>
      <c r="H560" t="s">
        <v>218</v>
      </c>
      <c r="I560" t="s">
        <v>604</v>
      </c>
      <c r="J560">
        <v>11</v>
      </c>
      <c r="K560" t="s">
        <v>1346</v>
      </c>
      <c r="L560" t="s">
        <v>28</v>
      </c>
      <c r="M560">
        <v>1</v>
      </c>
      <c r="N560">
        <v>1</v>
      </c>
      <c r="O560">
        <v>0</v>
      </c>
      <c r="P560">
        <v>17.5</v>
      </c>
      <c r="Q560">
        <v>53.5</v>
      </c>
      <c r="R560">
        <f t="shared" si="86"/>
        <v>53.5</v>
      </c>
      <c r="S560">
        <f t="shared" si="87"/>
        <v>0</v>
      </c>
      <c r="T560">
        <f t="shared" si="88"/>
        <v>0</v>
      </c>
      <c r="U560">
        <f t="shared" si="89"/>
        <v>0</v>
      </c>
      <c r="V560">
        <f t="shared" si="81"/>
        <v>0</v>
      </c>
      <c r="W560">
        <f t="shared" si="82"/>
        <v>0</v>
      </c>
      <c r="X560">
        <f t="shared" si="83"/>
        <v>0</v>
      </c>
      <c r="Y560">
        <f t="shared" si="84"/>
        <v>0</v>
      </c>
      <c r="Z560">
        <f t="shared" si="85"/>
        <v>4</v>
      </c>
    </row>
    <row r="561" spans="1:26">
      <c r="A561" t="s">
        <v>1328</v>
      </c>
      <c r="B561" t="s">
        <v>860</v>
      </c>
      <c r="C561" t="s">
        <v>1347</v>
      </c>
      <c r="D561">
        <v>13</v>
      </c>
      <c r="E561" t="s">
        <v>1348</v>
      </c>
      <c r="F561" t="s">
        <v>57</v>
      </c>
      <c r="G561">
        <v>4</v>
      </c>
      <c r="H561" t="s">
        <v>1106</v>
      </c>
      <c r="I561" t="s">
        <v>604</v>
      </c>
      <c r="J561">
        <v>6</v>
      </c>
      <c r="K561" t="s">
        <v>817</v>
      </c>
      <c r="L561" t="s">
        <v>77</v>
      </c>
      <c r="M561">
        <v>1</v>
      </c>
      <c r="N561">
        <v>0</v>
      </c>
      <c r="O561">
        <v>1</v>
      </c>
      <c r="P561">
        <v>119.5</v>
      </c>
      <c r="Q561">
        <v>300</v>
      </c>
      <c r="R561">
        <f t="shared" si="86"/>
        <v>0</v>
      </c>
      <c r="S561">
        <f t="shared" si="87"/>
        <v>0</v>
      </c>
      <c r="T561">
        <f t="shared" si="88"/>
        <v>300</v>
      </c>
      <c r="U561">
        <f t="shared" si="89"/>
        <v>0</v>
      </c>
      <c r="V561">
        <f t="shared" si="81"/>
        <v>0</v>
      </c>
      <c r="W561">
        <f t="shared" si="82"/>
        <v>0</v>
      </c>
      <c r="X561">
        <f t="shared" si="83"/>
        <v>0</v>
      </c>
      <c r="Y561">
        <f t="shared" si="84"/>
        <v>1</v>
      </c>
      <c r="Z561">
        <f t="shared" si="85"/>
        <v>4</v>
      </c>
    </row>
    <row r="562" spans="1:26">
      <c r="A562" t="s">
        <v>1349</v>
      </c>
      <c r="B562" t="s">
        <v>9</v>
      </c>
      <c r="C562" t="s">
        <v>1350</v>
      </c>
      <c r="D562">
        <v>4</v>
      </c>
      <c r="E562" t="s">
        <v>796</v>
      </c>
      <c r="F562" t="s">
        <v>28</v>
      </c>
      <c r="G562">
        <v>3</v>
      </c>
      <c r="H562" t="s">
        <v>244</v>
      </c>
      <c r="I562" t="s">
        <v>90</v>
      </c>
      <c r="J562">
        <v>7</v>
      </c>
      <c r="K562" t="s">
        <v>592</v>
      </c>
      <c r="L562" t="s">
        <v>344</v>
      </c>
      <c r="M562">
        <v>2</v>
      </c>
      <c r="N562">
        <v>0</v>
      </c>
      <c r="O562">
        <v>0</v>
      </c>
      <c r="P562">
        <v>22.5</v>
      </c>
      <c r="Q562">
        <v>57</v>
      </c>
      <c r="R562">
        <f t="shared" si="86"/>
        <v>0</v>
      </c>
      <c r="S562">
        <f t="shared" si="87"/>
        <v>0</v>
      </c>
      <c r="T562">
        <f t="shared" si="88"/>
        <v>0</v>
      </c>
      <c r="U562">
        <f t="shared" si="89"/>
        <v>0</v>
      </c>
      <c r="V562">
        <f t="shared" si="81"/>
        <v>0</v>
      </c>
      <c r="W562">
        <f t="shared" si="82"/>
        <v>0</v>
      </c>
      <c r="X562">
        <f t="shared" si="83"/>
        <v>0</v>
      </c>
      <c r="Y562">
        <f t="shared" si="84"/>
        <v>0</v>
      </c>
      <c r="Z562">
        <f t="shared" si="85"/>
        <v>4</v>
      </c>
    </row>
    <row r="563" spans="1:26">
      <c r="A563" t="s">
        <v>1349</v>
      </c>
      <c r="B563" t="s">
        <v>17</v>
      </c>
      <c r="C563" t="s">
        <v>1351</v>
      </c>
      <c r="D563">
        <v>10</v>
      </c>
      <c r="E563" t="s">
        <v>1059</v>
      </c>
      <c r="F563" t="s">
        <v>98</v>
      </c>
      <c r="G563">
        <v>1</v>
      </c>
      <c r="H563" t="s">
        <v>955</v>
      </c>
      <c r="I563" t="s">
        <v>28</v>
      </c>
      <c r="J563">
        <v>3</v>
      </c>
      <c r="K563" t="s">
        <v>1266</v>
      </c>
      <c r="L563" t="s">
        <v>604</v>
      </c>
      <c r="M563">
        <v>1</v>
      </c>
      <c r="N563">
        <v>0</v>
      </c>
      <c r="O563">
        <v>1</v>
      </c>
      <c r="P563">
        <v>172.5</v>
      </c>
      <c r="Q563">
        <v>739</v>
      </c>
      <c r="R563">
        <f t="shared" si="86"/>
        <v>0</v>
      </c>
      <c r="S563">
        <f t="shared" si="87"/>
        <v>0</v>
      </c>
      <c r="T563">
        <f t="shared" si="88"/>
        <v>0</v>
      </c>
      <c r="U563">
        <f t="shared" si="89"/>
        <v>0</v>
      </c>
      <c r="V563">
        <f t="shared" si="81"/>
        <v>0</v>
      </c>
      <c r="W563">
        <f t="shared" si="82"/>
        <v>739</v>
      </c>
      <c r="X563">
        <f t="shared" si="83"/>
        <v>0</v>
      </c>
      <c r="Y563">
        <f t="shared" si="84"/>
        <v>1</v>
      </c>
      <c r="Z563">
        <f t="shared" si="85"/>
        <v>4</v>
      </c>
    </row>
    <row r="564" spans="1:26">
      <c r="A564" t="s">
        <v>1349</v>
      </c>
      <c r="B564" t="s">
        <v>23</v>
      </c>
      <c r="C564" t="s">
        <v>1352</v>
      </c>
      <c r="D564">
        <v>10</v>
      </c>
      <c r="E564" t="s">
        <v>638</v>
      </c>
      <c r="F564" t="s">
        <v>42</v>
      </c>
      <c r="G564">
        <v>5</v>
      </c>
      <c r="H564" t="s">
        <v>1231</v>
      </c>
      <c r="I564" t="s">
        <v>28</v>
      </c>
      <c r="J564">
        <v>9</v>
      </c>
      <c r="K564" t="s">
        <v>168</v>
      </c>
      <c r="L564" t="s">
        <v>98</v>
      </c>
      <c r="M564">
        <v>0</v>
      </c>
      <c r="N564">
        <v>1</v>
      </c>
      <c r="O564">
        <v>1</v>
      </c>
      <c r="P564">
        <v>86</v>
      </c>
      <c r="Q564">
        <v>126</v>
      </c>
      <c r="R564">
        <f t="shared" si="86"/>
        <v>0</v>
      </c>
      <c r="S564">
        <f t="shared" si="87"/>
        <v>0</v>
      </c>
      <c r="T564">
        <f t="shared" si="88"/>
        <v>0</v>
      </c>
      <c r="U564">
        <f t="shared" si="89"/>
        <v>0</v>
      </c>
      <c r="V564">
        <f t="shared" si="81"/>
        <v>0</v>
      </c>
      <c r="W564">
        <f t="shared" si="82"/>
        <v>0</v>
      </c>
      <c r="X564">
        <f t="shared" si="83"/>
        <v>0</v>
      </c>
      <c r="Y564">
        <f t="shared" si="84"/>
        <v>0</v>
      </c>
      <c r="Z564">
        <f t="shared" si="85"/>
        <v>4</v>
      </c>
    </row>
    <row r="565" spans="1:26">
      <c r="A565" t="s">
        <v>1349</v>
      </c>
      <c r="B565" t="s">
        <v>31</v>
      </c>
      <c r="C565" t="s">
        <v>1353</v>
      </c>
      <c r="D565">
        <v>9</v>
      </c>
      <c r="E565" t="s">
        <v>306</v>
      </c>
      <c r="F565" t="s">
        <v>28</v>
      </c>
      <c r="G565">
        <v>6</v>
      </c>
      <c r="H565" t="s">
        <v>925</v>
      </c>
      <c r="I565" t="s">
        <v>90</v>
      </c>
      <c r="J565">
        <v>4</v>
      </c>
      <c r="K565" t="s">
        <v>836</v>
      </c>
      <c r="L565" t="s">
        <v>98</v>
      </c>
      <c r="M565">
        <v>0</v>
      </c>
      <c r="N565">
        <v>2</v>
      </c>
      <c r="O565">
        <v>0</v>
      </c>
      <c r="P565">
        <v>49.5</v>
      </c>
      <c r="Q565">
        <v>95</v>
      </c>
      <c r="R565">
        <f t="shared" si="86"/>
        <v>0</v>
      </c>
      <c r="S565">
        <f t="shared" si="87"/>
        <v>0</v>
      </c>
      <c r="T565">
        <f t="shared" si="88"/>
        <v>0</v>
      </c>
      <c r="U565">
        <f t="shared" si="89"/>
        <v>0</v>
      </c>
      <c r="V565">
        <f t="shared" si="81"/>
        <v>0</v>
      </c>
      <c r="W565">
        <f t="shared" si="82"/>
        <v>0</v>
      </c>
      <c r="X565">
        <f t="shared" si="83"/>
        <v>0</v>
      </c>
      <c r="Y565">
        <f t="shared" si="84"/>
        <v>0</v>
      </c>
      <c r="Z565">
        <f t="shared" si="85"/>
        <v>4</v>
      </c>
    </row>
    <row r="566" spans="1:26">
      <c r="A566" t="s">
        <v>1349</v>
      </c>
      <c r="B566" t="s">
        <v>37</v>
      </c>
      <c r="C566" t="s">
        <v>1354</v>
      </c>
      <c r="D566">
        <v>2</v>
      </c>
      <c r="E566" t="s">
        <v>1097</v>
      </c>
      <c r="F566" t="s">
        <v>16</v>
      </c>
      <c r="G566">
        <v>4</v>
      </c>
      <c r="H566" t="s">
        <v>444</v>
      </c>
      <c r="I566" t="s">
        <v>57</v>
      </c>
      <c r="J566">
        <v>10</v>
      </c>
      <c r="K566" t="s">
        <v>1355</v>
      </c>
      <c r="L566" t="s">
        <v>12</v>
      </c>
      <c r="M566">
        <v>2</v>
      </c>
      <c r="N566">
        <v>0</v>
      </c>
      <c r="O566">
        <v>0</v>
      </c>
      <c r="P566">
        <v>60</v>
      </c>
      <c r="Q566">
        <v>74</v>
      </c>
      <c r="R566">
        <f t="shared" si="86"/>
        <v>0</v>
      </c>
      <c r="S566">
        <f t="shared" si="87"/>
        <v>0</v>
      </c>
      <c r="T566">
        <f t="shared" si="88"/>
        <v>74</v>
      </c>
      <c r="U566">
        <f t="shared" si="89"/>
        <v>74</v>
      </c>
      <c r="V566">
        <f t="shared" si="81"/>
        <v>0</v>
      </c>
      <c r="W566">
        <f t="shared" si="82"/>
        <v>0</v>
      </c>
      <c r="X566">
        <f t="shared" si="83"/>
        <v>0</v>
      </c>
      <c r="Y566">
        <f t="shared" si="84"/>
        <v>2</v>
      </c>
      <c r="Z566">
        <f t="shared" si="85"/>
        <v>4</v>
      </c>
    </row>
    <row r="567" spans="1:26">
      <c r="A567" t="s">
        <v>1349</v>
      </c>
      <c r="B567" t="s">
        <v>43</v>
      </c>
      <c r="C567" t="s">
        <v>1356</v>
      </c>
      <c r="D567">
        <v>3</v>
      </c>
      <c r="E567" t="s">
        <v>873</v>
      </c>
      <c r="F567" t="s">
        <v>57</v>
      </c>
      <c r="G567">
        <v>4</v>
      </c>
      <c r="H567" t="s">
        <v>602</v>
      </c>
      <c r="I567" t="s">
        <v>30</v>
      </c>
      <c r="J567">
        <v>7</v>
      </c>
      <c r="K567" t="s">
        <v>715</v>
      </c>
      <c r="L567" t="s">
        <v>98</v>
      </c>
      <c r="M567">
        <v>2</v>
      </c>
      <c r="N567">
        <v>0</v>
      </c>
      <c r="O567">
        <v>0</v>
      </c>
      <c r="P567">
        <v>113.5</v>
      </c>
      <c r="Q567">
        <v>161.5</v>
      </c>
      <c r="R567">
        <f t="shared" si="86"/>
        <v>0</v>
      </c>
      <c r="S567">
        <f t="shared" si="87"/>
        <v>0</v>
      </c>
      <c r="T567">
        <f t="shared" si="88"/>
        <v>161.5</v>
      </c>
      <c r="U567">
        <f t="shared" si="89"/>
        <v>0</v>
      </c>
      <c r="V567">
        <f t="shared" si="81"/>
        <v>0</v>
      </c>
      <c r="W567">
        <f t="shared" si="82"/>
        <v>0</v>
      </c>
      <c r="X567">
        <f t="shared" si="83"/>
        <v>0</v>
      </c>
      <c r="Y567">
        <f t="shared" si="84"/>
        <v>1</v>
      </c>
      <c r="Z567">
        <f t="shared" si="85"/>
        <v>4</v>
      </c>
    </row>
    <row r="568" spans="1:26">
      <c r="A568" t="s">
        <v>1349</v>
      </c>
      <c r="B568" t="s">
        <v>48</v>
      </c>
      <c r="C568" t="s">
        <v>1352</v>
      </c>
      <c r="D568">
        <v>10</v>
      </c>
      <c r="E568" t="s">
        <v>668</v>
      </c>
      <c r="F568" t="s">
        <v>30</v>
      </c>
      <c r="G568">
        <v>5</v>
      </c>
      <c r="H568" t="s">
        <v>1197</v>
      </c>
      <c r="I568" t="s">
        <v>604</v>
      </c>
      <c r="J568">
        <v>11</v>
      </c>
      <c r="K568" t="s">
        <v>1166</v>
      </c>
      <c r="L568" t="s">
        <v>28</v>
      </c>
      <c r="M568">
        <v>0</v>
      </c>
      <c r="N568">
        <v>1</v>
      </c>
      <c r="O568">
        <v>1</v>
      </c>
      <c r="P568">
        <v>95.5</v>
      </c>
      <c r="Q568">
        <v>220.5</v>
      </c>
      <c r="R568">
        <f t="shared" si="86"/>
        <v>0</v>
      </c>
      <c r="S568">
        <f t="shared" si="87"/>
        <v>0</v>
      </c>
      <c r="T568">
        <f t="shared" si="88"/>
        <v>0</v>
      </c>
      <c r="U568">
        <f t="shared" si="89"/>
        <v>0</v>
      </c>
      <c r="V568">
        <f t="shared" si="81"/>
        <v>0</v>
      </c>
      <c r="W568">
        <f t="shared" si="82"/>
        <v>0</v>
      </c>
      <c r="X568">
        <f t="shared" si="83"/>
        <v>0</v>
      </c>
      <c r="Y568">
        <f t="shared" si="84"/>
        <v>0</v>
      </c>
      <c r="Z568">
        <f t="shared" si="85"/>
        <v>4</v>
      </c>
    </row>
    <row r="569" spans="1:26">
      <c r="A569" t="s">
        <v>1349</v>
      </c>
      <c r="B569" t="s">
        <v>54</v>
      </c>
      <c r="C569" t="s">
        <v>1357</v>
      </c>
      <c r="D569">
        <v>11</v>
      </c>
      <c r="E569" t="s">
        <v>70</v>
      </c>
      <c r="F569" t="s">
        <v>77</v>
      </c>
      <c r="G569">
        <v>8</v>
      </c>
      <c r="H569" t="s">
        <v>1073</v>
      </c>
      <c r="I569" t="s">
        <v>36</v>
      </c>
      <c r="J569">
        <v>10</v>
      </c>
      <c r="K569" t="s">
        <v>295</v>
      </c>
      <c r="L569" t="s">
        <v>90</v>
      </c>
      <c r="M569">
        <v>0</v>
      </c>
      <c r="N569">
        <v>1</v>
      </c>
      <c r="O569">
        <v>1</v>
      </c>
      <c r="P569">
        <v>59</v>
      </c>
      <c r="Q569">
        <v>149</v>
      </c>
      <c r="R569">
        <f t="shared" si="86"/>
        <v>0</v>
      </c>
      <c r="S569">
        <f t="shared" si="87"/>
        <v>0</v>
      </c>
      <c r="T569">
        <f t="shared" si="88"/>
        <v>0</v>
      </c>
      <c r="U569">
        <f t="shared" si="89"/>
        <v>0</v>
      </c>
      <c r="V569">
        <f t="shared" si="81"/>
        <v>149</v>
      </c>
      <c r="W569">
        <f t="shared" si="82"/>
        <v>0</v>
      </c>
      <c r="X569">
        <f t="shared" si="83"/>
        <v>149</v>
      </c>
      <c r="Y569">
        <f t="shared" si="84"/>
        <v>2</v>
      </c>
      <c r="Z569">
        <f t="shared" si="85"/>
        <v>4</v>
      </c>
    </row>
    <row r="570" spans="1:26">
      <c r="A570" t="s">
        <v>1349</v>
      </c>
      <c r="B570" t="s">
        <v>60</v>
      </c>
      <c r="C570" t="s">
        <v>1358</v>
      </c>
      <c r="D570">
        <v>4</v>
      </c>
      <c r="E570" t="s">
        <v>301</v>
      </c>
      <c r="F570" t="s">
        <v>42</v>
      </c>
      <c r="G570">
        <v>12</v>
      </c>
      <c r="H570" t="s">
        <v>755</v>
      </c>
      <c r="I570" t="s">
        <v>28</v>
      </c>
      <c r="J570">
        <v>8</v>
      </c>
      <c r="K570" t="s">
        <v>980</v>
      </c>
      <c r="L570" t="s">
        <v>12</v>
      </c>
      <c r="M570">
        <v>1</v>
      </c>
      <c r="N570">
        <v>0</v>
      </c>
      <c r="O570">
        <v>1</v>
      </c>
      <c r="P570">
        <v>60</v>
      </c>
      <c r="Q570">
        <v>262.5</v>
      </c>
      <c r="R570">
        <f t="shared" si="86"/>
        <v>0</v>
      </c>
      <c r="S570">
        <f t="shared" si="87"/>
        <v>0</v>
      </c>
      <c r="T570">
        <f t="shared" si="88"/>
        <v>0</v>
      </c>
      <c r="U570">
        <f t="shared" si="89"/>
        <v>0</v>
      </c>
      <c r="V570">
        <f t="shared" si="81"/>
        <v>0</v>
      </c>
      <c r="W570">
        <f t="shared" si="82"/>
        <v>0</v>
      </c>
      <c r="X570">
        <f t="shared" si="83"/>
        <v>0</v>
      </c>
      <c r="Y570">
        <f t="shared" si="84"/>
        <v>0</v>
      </c>
      <c r="Z570">
        <f t="shared" si="85"/>
        <v>4</v>
      </c>
    </row>
    <row r="571" spans="1:26">
      <c r="A571" t="s">
        <v>1359</v>
      </c>
      <c r="B571" t="s">
        <v>9</v>
      </c>
      <c r="C571" t="s">
        <v>1360</v>
      </c>
      <c r="D571">
        <v>10</v>
      </c>
      <c r="E571" t="s">
        <v>1180</v>
      </c>
      <c r="F571" t="s">
        <v>74</v>
      </c>
      <c r="G571">
        <v>11</v>
      </c>
      <c r="H571" t="s">
        <v>1361</v>
      </c>
      <c r="I571" t="s">
        <v>12</v>
      </c>
      <c r="J571">
        <v>6</v>
      </c>
      <c r="K571" t="s">
        <v>1181</v>
      </c>
      <c r="L571" t="s">
        <v>42</v>
      </c>
      <c r="M571">
        <v>0</v>
      </c>
      <c r="N571">
        <v>0</v>
      </c>
      <c r="O571">
        <v>2</v>
      </c>
      <c r="P571">
        <v>62.5</v>
      </c>
      <c r="Q571">
        <v>276</v>
      </c>
      <c r="R571">
        <f t="shared" si="86"/>
        <v>276</v>
      </c>
      <c r="S571">
        <f t="shared" si="87"/>
        <v>0</v>
      </c>
      <c r="T571">
        <f t="shared" si="88"/>
        <v>0</v>
      </c>
      <c r="U571">
        <f t="shared" si="89"/>
        <v>0</v>
      </c>
      <c r="V571">
        <f t="shared" si="81"/>
        <v>0</v>
      </c>
      <c r="W571">
        <f t="shared" si="82"/>
        <v>0</v>
      </c>
      <c r="X571">
        <f t="shared" si="83"/>
        <v>0</v>
      </c>
      <c r="Y571">
        <f t="shared" si="84"/>
        <v>0</v>
      </c>
      <c r="Z571">
        <f t="shared" si="85"/>
        <v>4</v>
      </c>
    </row>
    <row r="572" spans="1:26">
      <c r="A572" t="s">
        <v>1359</v>
      </c>
      <c r="B572" t="s">
        <v>17</v>
      </c>
      <c r="C572" t="s">
        <v>1362</v>
      </c>
      <c r="D572">
        <v>5</v>
      </c>
      <c r="E572" t="s">
        <v>1363</v>
      </c>
      <c r="F572" t="s">
        <v>57</v>
      </c>
      <c r="G572">
        <v>9</v>
      </c>
      <c r="H572" t="s">
        <v>553</v>
      </c>
      <c r="I572" t="s">
        <v>12</v>
      </c>
      <c r="J572">
        <v>7</v>
      </c>
      <c r="K572" t="s">
        <v>1364</v>
      </c>
      <c r="L572" t="s">
        <v>28</v>
      </c>
      <c r="M572">
        <v>0</v>
      </c>
      <c r="N572">
        <v>2</v>
      </c>
      <c r="O572">
        <v>0</v>
      </c>
      <c r="P572">
        <v>212.5</v>
      </c>
      <c r="Q572">
        <v>394</v>
      </c>
      <c r="R572">
        <f t="shared" si="86"/>
        <v>394</v>
      </c>
      <c r="S572">
        <f t="shared" si="87"/>
        <v>0</v>
      </c>
      <c r="T572">
        <f t="shared" si="88"/>
        <v>394</v>
      </c>
      <c r="U572">
        <f t="shared" si="89"/>
        <v>0</v>
      </c>
      <c r="V572">
        <f t="shared" si="81"/>
        <v>0</v>
      </c>
      <c r="W572">
        <f t="shared" si="82"/>
        <v>0</v>
      </c>
      <c r="X572">
        <f t="shared" si="83"/>
        <v>0</v>
      </c>
      <c r="Y572">
        <f t="shared" si="84"/>
        <v>1</v>
      </c>
      <c r="Z572">
        <f t="shared" si="85"/>
        <v>4</v>
      </c>
    </row>
    <row r="573" spans="1:26">
      <c r="A573" t="s">
        <v>1359</v>
      </c>
      <c r="B573" t="s">
        <v>23</v>
      </c>
      <c r="C573" t="s">
        <v>1365</v>
      </c>
      <c r="D573">
        <v>7</v>
      </c>
      <c r="E573" t="s">
        <v>1366</v>
      </c>
      <c r="F573" t="s">
        <v>604</v>
      </c>
      <c r="G573">
        <v>9</v>
      </c>
      <c r="H573" t="s">
        <v>753</v>
      </c>
      <c r="I573" t="s">
        <v>90</v>
      </c>
      <c r="J573">
        <v>4</v>
      </c>
      <c r="K573" t="s">
        <v>841</v>
      </c>
      <c r="L573" t="s">
        <v>14</v>
      </c>
      <c r="M573">
        <v>0</v>
      </c>
      <c r="N573">
        <v>2</v>
      </c>
      <c r="O573">
        <v>0</v>
      </c>
      <c r="P573">
        <v>35.5</v>
      </c>
      <c r="Q573">
        <v>261.5</v>
      </c>
      <c r="R573">
        <f t="shared" si="86"/>
        <v>0</v>
      </c>
      <c r="S573">
        <f t="shared" si="87"/>
        <v>0</v>
      </c>
      <c r="T573">
        <f t="shared" si="88"/>
        <v>0</v>
      </c>
      <c r="U573">
        <f t="shared" si="89"/>
        <v>0</v>
      </c>
      <c r="V573">
        <f t="shared" si="81"/>
        <v>0</v>
      </c>
      <c r="W573">
        <f t="shared" si="82"/>
        <v>0</v>
      </c>
      <c r="X573">
        <f t="shared" si="83"/>
        <v>0</v>
      </c>
      <c r="Y573">
        <f t="shared" si="84"/>
        <v>0</v>
      </c>
      <c r="Z573">
        <f t="shared" si="85"/>
        <v>4</v>
      </c>
    </row>
    <row r="574" spans="1:26">
      <c r="A574" t="s">
        <v>1359</v>
      </c>
      <c r="B574" t="s">
        <v>31</v>
      </c>
      <c r="C574" t="s">
        <v>1367</v>
      </c>
      <c r="D574">
        <v>1</v>
      </c>
      <c r="E574" t="s">
        <v>606</v>
      </c>
      <c r="F574" t="s">
        <v>12</v>
      </c>
      <c r="G574">
        <v>12</v>
      </c>
      <c r="H574" t="s">
        <v>807</v>
      </c>
      <c r="I574" t="s">
        <v>86</v>
      </c>
      <c r="J574">
        <v>7</v>
      </c>
      <c r="K574" t="s">
        <v>1276</v>
      </c>
      <c r="L574" t="s">
        <v>98</v>
      </c>
      <c r="M574">
        <v>1</v>
      </c>
      <c r="N574">
        <v>0</v>
      </c>
      <c r="O574">
        <v>1</v>
      </c>
      <c r="P574">
        <v>13.5</v>
      </c>
      <c r="Q574">
        <v>385.5</v>
      </c>
      <c r="R574">
        <f t="shared" si="86"/>
        <v>385.5</v>
      </c>
      <c r="S574">
        <f t="shared" si="87"/>
        <v>0</v>
      </c>
      <c r="T574">
        <f t="shared" si="88"/>
        <v>0</v>
      </c>
      <c r="U574">
        <f t="shared" si="89"/>
        <v>0</v>
      </c>
      <c r="V574">
        <f t="shared" si="81"/>
        <v>0</v>
      </c>
      <c r="W574">
        <f t="shared" si="82"/>
        <v>0</v>
      </c>
      <c r="X574">
        <f t="shared" si="83"/>
        <v>0</v>
      </c>
      <c r="Y574">
        <f t="shared" si="84"/>
        <v>0</v>
      </c>
      <c r="Z574">
        <f t="shared" si="85"/>
        <v>4</v>
      </c>
    </row>
    <row r="575" spans="1:26">
      <c r="A575" t="s">
        <v>1359</v>
      </c>
      <c r="B575" t="s">
        <v>37</v>
      </c>
      <c r="C575" t="s">
        <v>1368</v>
      </c>
      <c r="D575">
        <v>11</v>
      </c>
      <c r="E575" t="s">
        <v>1369</v>
      </c>
      <c r="F575" t="s">
        <v>344</v>
      </c>
      <c r="G575">
        <v>10</v>
      </c>
      <c r="H575" t="s">
        <v>1370</v>
      </c>
      <c r="I575" t="s">
        <v>28</v>
      </c>
      <c r="J575">
        <v>7</v>
      </c>
      <c r="K575" t="s">
        <v>603</v>
      </c>
      <c r="L575" t="s">
        <v>90</v>
      </c>
      <c r="M575">
        <v>0</v>
      </c>
      <c r="N575">
        <v>0</v>
      </c>
      <c r="O575">
        <v>2</v>
      </c>
      <c r="P575">
        <v>542</v>
      </c>
      <c r="Q575">
        <v>1354.5</v>
      </c>
      <c r="R575">
        <f t="shared" si="86"/>
        <v>0</v>
      </c>
      <c r="S575">
        <f t="shared" si="87"/>
        <v>0</v>
      </c>
      <c r="T575">
        <f t="shared" si="88"/>
        <v>0</v>
      </c>
      <c r="U575">
        <f t="shared" si="89"/>
        <v>0</v>
      </c>
      <c r="V575">
        <f t="shared" si="81"/>
        <v>0</v>
      </c>
      <c r="W575">
        <f t="shared" si="82"/>
        <v>0</v>
      </c>
      <c r="X575">
        <f t="shared" si="83"/>
        <v>0</v>
      </c>
      <c r="Y575">
        <f t="shared" si="84"/>
        <v>0</v>
      </c>
      <c r="Z575">
        <f t="shared" si="85"/>
        <v>4</v>
      </c>
    </row>
    <row r="576" spans="1:26">
      <c r="A576" t="s">
        <v>1359</v>
      </c>
      <c r="B576" t="s">
        <v>43</v>
      </c>
      <c r="C576" t="s">
        <v>1371</v>
      </c>
      <c r="D576">
        <v>14</v>
      </c>
      <c r="E576" t="s">
        <v>820</v>
      </c>
      <c r="F576" t="s">
        <v>57</v>
      </c>
      <c r="G576">
        <v>5</v>
      </c>
      <c r="H576" t="s">
        <v>1042</v>
      </c>
      <c r="I576" t="s">
        <v>604</v>
      </c>
      <c r="J576">
        <v>7</v>
      </c>
      <c r="K576" t="s">
        <v>507</v>
      </c>
      <c r="L576" t="s">
        <v>98</v>
      </c>
      <c r="M576">
        <v>0</v>
      </c>
      <c r="N576">
        <v>1</v>
      </c>
      <c r="O576">
        <v>1</v>
      </c>
      <c r="P576">
        <v>152</v>
      </c>
      <c r="Q576">
        <v>310</v>
      </c>
      <c r="R576">
        <f t="shared" si="86"/>
        <v>0</v>
      </c>
      <c r="S576">
        <f t="shared" si="87"/>
        <v>0</v>
      </c>
      <c r="T576">
        <f t="shared" si="88"/>
        <v>310</v>
      </c>
      <c r="U576">
        <f t="shared" si="89"/>
        <v>0</v>
      </c>
      <c r="V576">
        <f t="shared" si="81"/>
        <v>0</v>
      </c>
      <c r="W576">
        <f t="shared" si="82"/>
        <v>0</v>
      </c>
      <c r="X576">
        <f t="shared" si="83"/>
        <v>0</v>
      </c>
      <c r="Y576">
        <f t="shared" si="84"/>
        <v>1</v>
      </c>
      <c r="Z576">
        <f t="shared" si="85"/>
        <v>4</v>
      </c>
    </row>
    <row r="577" spans="1:26">
      <c r="A577" t="s">
        <v>1359</v>
      </c>
      <c r="B577" t="s">
        <v>48</v>
      </c>
      <c r="C577" t="s">
        <v>1372</v>
      </c>
      <c r="D577">
        <v>5</v>
      </c>
      <c r="E577" t="s">
        <v>329</v>
      </c>
      <c r="F577" t="s">
        <v>42</v>
      </c>
      <c r="G577">
        <v>1</v>
      </c>
      <c r="H577" t="s">
        <v>1373</v>
      </c>
      <c r="I577" t="s">
        <v>344</v>
      </c>
      <c r="J577">
        <v>3</v>
      </c>
      <c r="K577" t="s">
        <v>552</v>
      </c>
      <c r="L577" t="s">
        <v>12</v>
      </c>
      <c r="M577">
        <v>1</v>
      </c>
      <c r="N577">
        <v>1</v>
      </c>
      <c r="O577">
        <v>0</v>
      </c>
      <c r="P577">
        <v>84.5</v>
      </c>
      <c r="Q577">
        <v>799</v>
      </c>
      <c r="R577">
        <f t="shared" si="86"/>
        <v>0</v>
      </c>
      <c r="S577">
        <f t="shared" si="87"/>
        <v>0</v>
      </c>
      <c r="T577">
        <f t="shared" si="88"/>
        <v>0</v>
      </c>
      <c r="U577">
        <f t="shared" si="89"/>
        <v>0</v>
      </c>
      <c r="V577">
        <f t="shared" si="81"/>
        <v>0</v>
      </c>
      <c r="W577">
        <f t="shared" si="82"/>
        <v>0</v>
      </c>
      <c r="X577">
        <f t="shared" si="83"/>
        <v>0</v>
      </c>
      <c r="Y577">
        <f t="shared" si="84"/>
        <v>0</v>
      </c>
      <c r="Z577">
        <f t="shared" si="85"/>
        <v>4</v>
      </c>
    </row>
    <row r="578" spans="1:26">
      <c r="A578" t="s">
        <v>1359</v>
      </c>
      <c r="B578" t="s">
        <v>54</v>
      </c>
      <c r="C578" t="s">
        <v>1374</v>
      </c>
      <c r="D578">
        <v>9</v>
      </c>
      <c r="E578" t="s">
        <v>1250</v>
      </c>
      <c r="F578" t="s">
        <v>12</v>
      </c>
      <c r="G578">
        <v>1</v>
      </c>
      <c r="H578" t="s">
        <v>999</v>
      </c>
      <c r="I578" t="s">
        <v>604</v>
      </c>
      <c r="J578">
        <v>2</v>
      </c>
      <c r="K578" t="s">
        <v>1032</v>
      </c>
      <c r="L578" t="s">
        <v>77</v>
      </c>
      <c r="M578">
        <v>1</v>
      </c>
      <c r="N578">
        <v>1</v>
      </c>
      <c r="O578">
        <v>0</v>
      </c>
      <c r="P578">
        <v>21.5</v>
      </c>
      <c r="Q578">
        <v>46.5</v>
      </c>
      <c r="R578">
        <f t="shared" si="86"/>
        <v>46.5</v>
      </c>
      <c r="S578">
        <f t="shared" si="87"/>
        <v>0</v>
      </c>
      <c r="T578">
        <f t="shared" si="88"/>
        <v>0</v>
      </c>
      <c r="U578">
        <f t="shared" si="89"/>
        <v>0</v>
      </c>
      <c r="V578">
        <f t="shared" si="81"/>
        <v>0</v>
      </c>
      <c r="W578">
        <f t="shared" si="82"/>
        <v>0</v>
      </c>
      <c r="X578">
        <f t="shared" si="83"/>
        <v>0</v>
      </c>
      <c r="Y578">
        <f t="shared" si="84"/>
        <v>0</v>
      </c>
      <c r="Z578">
        <f t="shared" si="85"/>
        <v>4</v>
      </c>
    </row>
    <row r="579" spans="1:26">
      <c r="A579" t="s">
        <v>1359</v>
      </c>
      <c r="B579" t="s">
        <v>60</v>
      </c>
      <c r="C579" t="s">
        <v>1375</v>
      </c>
      <c r="D579">
        <v>5</v>
      </c>
      <c r="E579" t="s">
        <v>25</v>
      </c>
      <c r="F579" t="s">
        <v>12</v>
      </c>
      <c r="G579">
        <v>11</v>
      </c>
      <c r="H579" t="s">
        <v>581</v>
      </c>
      <c r="I579" t="s">
        <v>28</v>
      </c>
      <c r="J579">
        <v>9</v>
      </c>
      <c r="K579" t="s">
        <v>50</v>
      </c>
      <c r="L579" t="s">
        <v>42</v>
      </c>
      <c r="M579">
        <v>0</v>
      </c>
      <c r="N579">
        <v>1</v>
      </c>
      <c r="O579">
        <v>1</v>
      </c>
      <c r="P579">
        <v>19.5</v>
      </c>
      <c r="Q579">
        <v>48</v>
      </c>
      <c r="R579">
        <f t="shared" si="86"/>
        <v>48</v>
      </c>
      <c r="S579">
        <f t="shared" si="87"/>
        <v>0</v>
      </c>
      <c r="T579">
        <f t="shared" si="88"/>
        <v>0</v>
      </c>
      <c r="U579">
        <f t="shared" si="89"/>
        <v>0</v>
      </c>
      <c r="V579">
        <f t="shared" ref="V579:V642" si="90">IF(OR(F579="梁家俊",I579="梁家俊"),Q579, 0)</f>
        <v>0</v>
      </c>
      <c r="W579">
        <f t="shared" ref="W579:W642" si="91">IF(OR(F579="蔡明紹",I579="蔡明紹"),Q579, 0)</f>
        <v>0</v>
      </c>
      <c r="X579">
        <f t="shared" ref="X579:X642" si="92">IF(OR(F579="周俊樂",I579="周俊樂"),Q579, 0)</f>
        <v>0</v>
      </c>
      <c r="Y579">
        <f t="shared" ref="Y579:Y642" si="93">COUNTIF(T579:X579, "&gt;0")</f>
        <v>0</v>
      </c>
      <c r="Z579">
        <f t="shared" ref="Z579:Z642" si="94">MONTH(A579)</f>
        <v>4</v>
      </c>
    </row>
    <row r="580" spans="1:26">
      <c r="A580" t="s">
        <v>1359</v>
      </c>
      <c r="B580" t="s">
        <v>66</v>
      </c>
      <c r="C580" t="s">
        <v>1376</v>
      </c>
      <c r="D580">
        <v>8</v>
      </c>
      <c r="E580" t="s">
        <v>212</v>
      </c>
      <c r="F580" t="s">
        <v>90</v>
      </c>
      <c r="G580">
        <v>4</v>
      </c>
      <c r="H580" t="s">
        <v>942</v>
      </c>
      <c r="I580" t="s">
        <v>12</v>
      </c>
      <c r="J580">
        <v>6</v>
      </c>
      <c r="K580" t="s">
        <v>1189</v>
      </c>
      <c r="L580" t="s">
        <v>98</v>
      </c>
      <c r="M580">
        <v>1</v>
      </c>
      <c r="N580">
        <v>1</v>
      </c>
      <c r="O580">
        <v>0</v>
      </c>
      <c r="P580">
        <v>103</v>
      </c>
      <c r="Q580">
        <v>278</v>
      </c>
      <c r="R580">
        <f t="shared" si="86"/>
        <v>278</v>
      </c>
      <c r="S580">
        <f t="shared" si="87"/>
        <v>0</v>
      </c>
      <c r="T580">
        <f t="shared" si="88"/>
        <v>0</v>
      </c>
      <c r="U580">
        <f t="shared" si="89"/>
        <v>0</v>
      </c>
      <c r="V580">
        <f t="shared" si="90"/>
        <v>0</v>
      </c>
      <c r="W580">
        <f t="shared" si="91"/>
        <v>0</v>
      </c>
      <c r="X580">
        <f t="shared" si="92"/>
        <v>0</v>
      </c>
      <c r="Y580">
        <f t="shared" si="93"/>
        <v>0</v>
      </c>
      <c r="Z580">
        <f t="shared" si="94"/>
        <v>4</v>
      </c>
    </row>
    <row r="581" spans="1:26">
      <c r="A581" t="s">
        <v>1377</v>
      </c>
      <c r="B581" t="s">
        <v>9</v>
      </c>
      <c r="C581" t="s">
        <v>1378</v>
      </c>
      <c r="D581">
        <v>1</v>
      </c>
      <c r="E581" t="s">
        <v>828</v>
      </c>
      <c r="F581" t="s">
        <v>12</v>
      </c>
      <c r="G581">
        <v>5</v>
      </c>
      <c r="H581" t="s">
        <v>247</v>
      </c>
      <c r="I581" t="s">
        <v>98</v>
      </c>
      <c r="J581">
        <v>7</v>
      </c>
      <c r="K581" t="s">
        <v>666</v>
      </c>
      <c r="L581" t="s">
        <v>57</v>
      </c>
      <c r="M581">
        <v>1</v>
      </c>
      <c r="N581">
        <v>1</v>
      </c>
      <c r="O581">
        <v>0</v>
      </c>
      <c r="P581">
        <v>37</v>
      </c>
      <c r="Q581">
        <v>119.5</v>
      </c>
      <c r="R581">
        <f t="shared" si="86"/>
        <v>119.5</v>
      </c>
      <c r="S581">
        <f t="shared" si="87"/>
        <v>0</v>
      </c>
      <c r="T581">
        <f t="shared" si="88"/>
        <v>0</v>
      </c>
      <c r="U581">
        <f t="shared" si="89"/>
        <v>0</v>
      </c>
      <c r="V581">
        <f t="shared" si="90"/>
        <v>0</v>
      </c>
      <c r="W581">
        <f t="shared" si="91"/>
        <v>119.5</v>
      </c>
      <c r="X581">
        <f t="shared" si="92"/>
        <v>0</v>
      </c>
      <c r="Y581">
        <f t="shared" si="93"/>
        <v>1</v>
      </c>
      <c r="Z581">
        <f t="shared" si="94"/>
        <v>4</v>
      </c>
    </row>
    <row r="582" spans="1:26">
      <c r="A582" t="s">
        <v>1377</v>
      </c>
      <c r="B582" t="s">
        <v>17</v>
      </c>
      <c r="C582" t="s">
        <v>1379</v>
      </c>
      <c r="D582">
        <v>9</v>
      </c>
      <c r="E582" t="s">
        <v>1380</v>
      </c>
      <c r="F582" t="s">
        <v>77</v>
      </c>
      <c r="G582">
        <v>5</v>
      </c>
      <c r="H582" t="s">
        <v>1381</v>
      </c>
      <c r="I582" t="s">
        <v>22</v>
      </c>
      <c r="J582">
        <v>10</v>
      </c>
      <c r="K582" t="s">
        <v>1224</v>
      </c>
      <c r="L582" t="s">
        <v>74</v>
      </c>
      <c r="M582">
        <v>0</v>
      </c>
      <c r="N582">
        <v>2</v>
      </c>
      <c r="O582">
        <v>0</v>
      </c>
      <c r="P582">
        <v>69.5</v>
      </c>
      <c r="Q582">
        <v>1031</v>
      </c>
      <c r="R582">
        <f t="shared" si="86"/>
        <v>0</v>
      </c>
      <c r="S582">
        <f t="shared" si="87"/>
        <v>1031</v>
      </c>
      <c r="T582">
        <f t="shared" si="88"/>
        <v>0</v>
      </c>
      <c r="U582">
        <f t="shared" si="89"/>
        <v>0</v>
      </c>
      <c r="V582">
        <f t="shared" si="90"/>
        <v>1031</v>
      </c>
      <c r="W582">
        <f t="shared" si="91"/>
        <v>0</v>
      </c>
      <c r="X582">
        <f t="shared" si="92"/>
        <v>0</v>
      </c>
      <c r="Y582">
        <f t="shared" si="93"/>
        <v>1</v>
      </c>
      <c r="Z582">
        <f t="shared" si="94"/>
        <v>4</v>
      </c>
    </row>
    <row r="583" spans="1:26">
      <c r="A583" t="s">
        <v>1377</v>
      </c>
      <c r="B583" t="s">
        <v>23</v>
      </c>
      <c r="C583" t="s">
        <v>1382</v>
      </c>
      <c r="D583">
        <v>8</v>
      </c>
      <c r="E583" t="s">
        <v>465</v>
      </c>
      <c r="F583" t="s">
        <v>98</v>
      </c>
      <c r="G583">
        <v>1</v>
      </c>
      <c r="H583" t="s">
        <v>1323</v>
      </c>
      <c r="I583" t="s">
        <v>57</v>
      </c>
      <c r="J583">
        <v>2</v>
      </c>
      <c r="K583" t="s">
        <v>588</v>
      </c>
      <c r="L583" t="s">
        <v>16</v>
      </c>
      <c r="M583">
        <v>1</v>
      </c>
      <c r="N583">
        <v>1</v>
      </c>
      <c r="O583">
        <v>0</v>
      </c>
      <c r="P583">
        <v>69.5</v>
      </c>
      <c r="Q583">
        <v>126.5</v>
      </c>
      <c r="R583">
        <f t="shared" si="86"/>
        <v>0</v>
      </c>
      <c r="S583">
        <f t="shared" si="87"/>
        <v>0</v>
      </c>
      <c r="T583">
        <f t="shared" si="88"/>
        <v>126.5</v>
      </c>
      <c r="U583">
        <f t="shared" si="89"/>
        <v>0</v>
      </c>
      <c r="V583">
        <f t="shared" si="90"/>
        <v>0</v>
      </c>
      <c r="W583">
        <f t="shared" si="91"/>
        <v>126.5</v>
      </c>
      <c r="X583">
        <f t="shared" si="92"/>
        <v>0</v>
      </c>
      <c r="Y583">
        <f t="shared" si="93"/>
        <v>2</v>
      </c>
      <c r="Z583">
        <f t="shared" si="94"/>
        <v>4</v>
      </c>
    </row>
    <row r="584" spans="1:26">
      <c r="A584" t="s">
        <v>1377</v>
      </c>
      <c r="B584" t="s">
        <v>31</v>
      </c>
      <c r="C584" t="s">
        <v>1383</v>
      </c>
      <c r="D584">
        <v>1</v>
      </c>
      <c r="E584" t="s">
        <v>660</v>
      </c>
      <c r="F584" t="s">
        <v>57</v>
      </c>
      <c r="G584">
        <v>4</v>
      </c>
      <c r="H584" t="s">
        <v>1384</v>
      </c>
      <c r="I584" t="s">
        <v>22</v>
      </c>
      <c r="J584">
        <v>10</v>
      </c>
      <c r="K584" t="s">
        <v>825</v>
      </c>
      <c r="L584" t="s">
        <v>167</v>
      </c>
      <c r="M584">
        <v>2</v>
      </c>
      <c r="N584">
        <v>0</v>
      </c>
      <c r="O584">
        <v>0</v>
      </c>
      <c r="P584">
        <v>69</v>
      </c>
      <c r="Q584">
        <v>426.5</v>
      </c>
      <c r="R584">
        <f t="shared" si="86"/>
        <v>0</v>
      </c>
      <c r="S584">
        <f t="shared" si="87"/>
        <v>426.5</v>
      </c>
      <c r="T584">
        <f t="shared" si="88"/>
        <v>426.5</v>
      </c>
      <c r="U584">
        <f t="shared" si="89"/>
        <v>0</v>
      </c>
      <c r="V584">
        <f t="shared" si="90"/>
        <v>0</v>
      </c>
      <c r="W584">
        <f t="shared" si="91"/>
        <v>0</v>
      </c>
      <c r="X584">
        <f t="shared" si="92"/>
        <v>0</v>
      </c>
      <c r="Y584">
        <f t="shared" si="93"/>
        <v>1</v>
      </c>
      <c r="Z584">
        <f t="shared" si="94"/>
        <v>4</v>
      </c>
    </row>
    <row r="585" spans="1:26">
      <c r="A585" t="s">
        <v>1377</v>
      </c>
      <c r="B585" t="s">
        <v>37</v>
      </c>
      <c r="C585" t="s">
        <v>1383</v>
      </c>
      <c r="D585">
        <v>3</v>
      </c>
      <c r="E585" t="s">
        <v>596</v>
      </c>
      <c r="F585" t="s">
        <v>344</v>
      </c>
      <c r="G585">
        <v>5</v>
      </c>
      <c r="H585" t="s">
        <v>233</v>
      </c>
      <c r="I585" t="s">
        <v>12</v>
      </c>
      <c r="J585">
        <v>4</v>
      </c>
      <c r="K585" t="s">
        <v>303</v>
      </c>
      <c r="L585" t="s">
        <v>604</v>
      </c>
      <c r="M585">
        <v>1</v>
      </c>
      <c r="N585">
        <v>1</v>
      </c>
      <c r="O585">
        <v>0</v>
      </c>
      <c r="P585">
        <v>64</v>
      </c>
      <c r="Q585">
        <v>140</v>
      </c>
      <c r="R585">
        <f t="shared" si="86"/>
        <v>140</v>
      </c>
      <c r="S585">
        <f t="shared" si="87"/>
        <v>0</v>
      </c>
      <c r="T585">
        <f t="shared" si="88"/>
        <v>0</v>
      </c>
      <c r="U585">
        <f t="shared" si="89"/>
        <v>0</v>
      </c>
      <c r="V585">
        <f t="shared" si="90"/>
        <v>0</v>
      </c>
      <c r="W585">
        <f t="shared" si="91"/>
        <v>0</v>
      </c>
      <c r="X585">
        <f t="shared" si="92"/>
        <v>0</v>
      </c>
      <c r="Y585">
        <f t="shared" si="93"/>
        <v>0</v>
      </c>
      <c r="Z585">
        <f t="shared" si="94"/>
        <v>4</v>
      </c>
    </row>
    <row r="586" spans="1:26">
      <c r="A586" t="s">
        <v>1377</v>
      </c>
      <c r="B586" t="s">
        <v>43</v>
      </c>
      <c r="C586" t="s">
        <v>1385</v>
      </c>
      <c r="D586">
        <v>10</v>
      </c>
      <c r="E586" t="s">
        <v>354</v>
      </c>
      <c r="F586" t="s">
        <v>36</v>
      </c>
      <c r="G586">
        <v>5</v>
      </c>
      <c r="H586" t="s">
        <v>627</v>
      </c>
      <c r="I586" t="s">
        <v>90</v>
      </c>
      <c r="J586">
        <v>6</v>
      </c>
      <c r="K586" t="s">
        <v>96</v>
      </c>
      <c r="L586" t="s">
        <v>98</v>
      </c>
      <c r="M586">
        <v>0</v>
      </c>
      <c r="N586">
        <v>1</v>
      </c>
      <c r="O586">
        <v>1</v>
      </c>
      <c r="P586">
        <v>62</v>
      </c>
      <c r="Q586">
        <v>172.5</v>
      </c>
      <c r="R586">
        <f t="shared" si="86"/>
        <v>0</v>
      </c>
      <c r="S586">
        <f t="shared" si="87"/>
        <v>0</v>
      </c>
      <c r="T586">
        <f t="shared" si="88"/>
        <v>0</v>
      </c>
      <c r="U586">
        <f t="shared" si="89"/>
        <v>0</v>
      </c>
      <c r="V586">
        <f t="shared" si="90"/>
        <v>0</v>
      </c>
      <c r="W586">
        <f t="shared" si="91"/>
        <v>0</v>
      </c>
      <c r="X586">
        <f t="shared" si="92"/>
        <v>172.5</v>
      </c>
      <c r="Y586">
        <f t="shared" si="93"/>
        <v>1</v>
      </c>
      <c r="Z586">
        <f t="shared" si="94"/>
        <v>4</v>
      </c>
    </row>
    <row r="587" spans="1:26">
      <c r="A587" t="s">
        <v>1377</v>
      </c>
      <c r="B587" t="s">
        <v>48</v>
      </c>
      <c r="C587" t="s">
        <v>1386</v>
      </c>
      <c r="D587">
        <v>7</v>
      </c>
      <c r="E587" t="s">
        <v>980</v>
      </c>
      <c r="F587" t="s">
        <v>12</v>
      </c>
      <c r="G587">
        <v>3</v>
      </c>
      <c r="H587" t="s">
        <v>1387</v>
      </c>
      <c r="I587" t="s">
        <v>74</v>
      </c>
      <c r="J587">
        <v>4</v>
      </c>
      <c r="K587" t="s">
        <v>784</v>
      </c>
      <c r="L587" t="s">
        <v>604</v>
      </c>
      <c r="M587">
        <v>1</v>
      </c>
      <c r="N587">
        <v>1</v>
      </c>
      <c r="O587">
        <v>0</v>
      </c>
      <c r="P587">
        <v>21</v>
      </c>
      <c r="Q587">
        <v>169.5</v>
      </c>
      <c r="R587">
        <f t="shared" si="86"/>
        <v>169.5</v>
      </c>
      <c r="S587">
        <f t="shared" si="87"/>
        <v>0</v>
      </c>
      <c r="T587">
        <f t="shared" si="88"/>
        <v>0</v>
      </c>
      <c r="U587">
        <f t="shared" si="89"/>
        <v>0</v>
      </c>
      <c r="V587">
        <f t="shared" si="90"/>
        <v>0</v>
      </c>
      <c r="W587">
        <f t="shared" si="91"/>
        <v>0</v>
      </c>
      <c r="X587">
        <f t="shared" si="92"/>
        <v>0</v>
      </c>
      <c r="Y587">
        <f t="shared" si="93"/>
        <v>0</v>
      </c>
      <c r="Z587">
        <f t="shared" si="94"/>
        <v>4</v>
      </c>
    </row>
    <row r="588" spans="1:26">
      <c r="A588" t="s">
        <v>1377</v>
      </c>
      <c r="B588" t="s">
        <v>54</v>
      </c>
      <c r="C588" t="s">
        <v>1388</v>
      </c>
      <c r="D588">
        <v>1</v>
      </c>
      <c r="E588" t="s">
        <v>529</v>
      </c>
      <c r="F588" t="s">
        <v>57</v>
      </c>
      <c r="G588">
        <v>4</v>
      </c>
      <c r="H588" t="s">
        <v>641</v>
      </c>
      <c r="I588" t="s">
        <v>12</v>
      </c>
      <c r="J588">
        <v>6</v>
      </c>
      <c r="K588" t="s">
        <v>397</v>
      </c>
      <c r="L588" t="s">
        <v>604</v>
      </c>
      <c r="M588">
        <v>2</v>
      </c>
      <c r="N588">
        <v>0</v>
      </c>
      <c r="O588">
        <v>0</v>
      </c>
      <c r="P588">
        <v>40.5</v>
      </c>
      <c r="Q588">
        <v>172.5</v>
      </c>
      <c r="R588">
        <f t="shared" si="86"/>
        <v>172.5</v>
      </c>
      <c r="S588">
        <f t="shared" si="87"/>
        <v>0</v>
      </c>
      <c r="T588">
        <f t="shared" si="88"/>
        <v>172.5</v>
      </c>
      <c r="U588">
        <f t="shared" si="89"/>
        <v>0</v>
      </c>
      <c r="V588">
        <f t="shared" si="90"/>
        <v>0</v>
      </c>
      <c r="W588">
        <f t="shared" si="91"/>
        <v>0</v>
      </c>
      <c r="X588">
        <f t="shared" si="92"/>
        <v>0</v>
      </c>
      <c r="Y588">
        <f t="shared" si="93"/>
        <v>1</v>
      </c>
      <c r="Z588">
        <f t="shared" si="94"/>
        <v>4</v>
      </c>
    </row>
    <row r="589" spans="1:26">
      <c r="A589" t="s">
        <v>1377</v>
      </c>
      <c r="B589" t="s">
        <v>60</v>
      </c>
      <c r="C589" t="s">
        <v>1386</v>
      </c>
      <c r="D589">
        <v>5</v>
      </c>
      <c r="E589" t="s">
        <v>632</v>
      </c>
      <c r="F589" t="s">
        <v>604</v>
      </c>
      <c r="G589">
        <v>6</v>
      </c>
      <c r="H589" t="s">
        <v>304</v>
      </c>
      <c r="I589" t="s">
        <v>57</v>
      </c>
      <c r="J589">
        <v>3</v>
      </c>
      <c r="K589" t="s">
        <v>834</v>
      </c>
      <c r="L589" t="s">
        <v>28</v>
      </c>
      <c r="M589">
        <v>0</v>
      </c>
      <c r="N589">
        <v>2</v>
      </c>
      <c r="O589">
        <v>0</v>
      </c>
      <c r="P589">
        <v>76</v>
      </c>
      <c r="Q589">
        <v>160.5</v>
      </c>
      <c r="R589">
        <f t="shared" si="86"/>
        <v>0</v>
      </c>
      <c r="S589">
        <f t="shared" si="87"/>
        <v>0</v>
      </c>
      <c r="T589">
        <f t="shared" si="88"/>
        <v>160.5</v>
      </c>
      <c r="U589">
        <f t="shared" si="89"/>
        <v>0</v>
      </c>
      <c r="V589">
        <f t="shared" si="90"/>
        <v>0</v>
      </c>
      <c r="W589">
        <f t="shared" si="91"/>
        <v>0</v>
      </c>
      <c r="X589">
        <f t="shared" si="92"/>
        <v>0</v>
      </c>
      <c r="Y589">
        <f t="shared" si="93"/>
        <v>1</v>
      </c>
      <c r="Z589">
        <f t="shared" si="94"/>
        <v>4</v>
      </c>
    </row>
    <row r="590" spans="1:26">
      <c r="A590" t="s">
        <v>1389</v>
      </c>
      <c r="B590" t="s">
        <v>9</v>
      </c>
      <c r="C590" t="s">
        <v>1390</v>
      </c>
      <c r="D590">
        <v>2</v>
      </c>
      <c r="E590" t="s">
        <v>1188</v>
      </c>
      <c r="F590" t="s">
        <v>22</v>
      </c>
      <c r="G590">
        <v>4</v>
      </c>
      <c r="H590" t="s">
        <v>334</v>
      </c>
      <c r="I590" t="s">
        <v>90</v>
      </c>
      <c r="J590">
        <v>7</v>
      </c>
      <c r="K590" t="s">
        <v>185</v>
      </c>
      <c r="L590" t="s">
        <v>28</v>
      </c>
      <c r="M590">
        <v>2</v>
      </c>
      <c r="N590">
        <v>0</v>
      </c>
      <c r="O590">
        <v>0</v>
      </c>
      <c r="P590">
        <v>18</v>
      </c>
      <c r="Q590">
        <v>56.5</v>
      </c>
      <c r="R590">
        <f t="shared" si="86"/>
        <v>0</v>
      </c>
      <c r="S590">
        <f t="shared" si="87"/>
        <v>56.5</v>
      </c>
      <c r="T590">
        <f t="shared" si="88"/>
        <v>0</v>
      </c>
      <c r="U590">
        <f t="shared" si="89"/>
        <v>0</v>
      </c>
      <c r="V590">
        <f t="shared" si="90"/>
        <v>0</v>
      </c>
      <c r="W590">
        <f t="shared" si="91"/>
        <v>0</v>
      </c>
      <c r="X590">
        <f t="shared" si="92"/>
        <v>0</v>
      </c>
      <c r="Y590">
        <f t="shared" si="93"/>
        <v>0</v>
      </c>
      <c r="Z590">
        <f t="shared" si="94"/>
        <v>4</v>
      </c>
    </row>
    <row r="591" spans="1:26">
      <c r="A591" t="s">
        <v>1389</v>
      </c>
      <c r="B591" t="s">
        <v>17</v>
      </c>
      <c r="C591" t="s">
        <v>1391</v>
      </c>
      <c r="D591">
        <v>9</v>
      </c>
      <c r="E591" t="s">
        <v>1132</v>
      </c>
      <c r="F591" t="s">
        <v>28</v>
      </c>
      <c r="G591">
        <v>3</v>
      </c>
      <c r="H591" t="s">
        <v>811</v>
      </c>
      <c r="I591" t="s">
        <v>90</v>
      </c>
      <c r="J591">
        <v>1</v>
      </c>
      <c r="K591" t="s">
        <v>1008</v>
      </c>
      <c r="L591" t="s">
        <v>604</v>
      </c>
      <c r="M591">
        <v>1</v>
      </c>
      <c r="N591">
        <v>1</v>
      </c>
      <c r="O591">
        <v>0</v>
      </c>
      <c r="P591">
        <v>276</v>
      </c>
      <c r="Q591">
        <v>1835</v>
      </c>
      <c r="R591">
        <f t="shared" si="86"/>
        <v>0</v>
      </c>
      <c r="S591">
        <f t="shared" si="87"/>
        <v>0</v>
      </c>
      <c r="T591">
        <f t="shared" si="88"/>
        <v>0</v>
      </c>
      <c r="U591">
        <f t="shared" si="89"/>
        <v>0</v>
      </c>
      <c r="V591">
        <f t="shared" si="90"/>
        <v>0</v>
      </c>
      <c r="W591">
        <f t="shared" si="91"/>
        <v>0</v>
      </c>
      <c r="X591">
        <f t="shared" si="92"/>
        <v>0</v>
      </c>
      <c r="Y591">
        <f t="shared" si="93"/>
        <v>0</v>
      </c>
      <c r="Z591">
        <f t="shared" si="94"/>
        <v>4</v>
      </c>
    </row>
    <row r="592" spans="1:26">
      <c r="A592" t="s">
        <v>1389</v>
      </c>
      <c r="B592" t="s">
        <v>23</v>
      </c>
      <c r="C592" t="s">
        <v>1392</v>
      </c>
      <c r="D592">
        <v>10</v>
      </c>
      <c r="E592" t="s">
        <v>1393</v>
      </c>
      <c r="F592" t="s">
        <v>63</v>
      </c>
      <c r="G592">
        <v>6</v>
      </c>
      <c r="H592" t="s">
        <v>1394</v>
      </c>
      <c r="I592" t="s">
        <v>36</v>
      </c>
      <c r="J592">
        <v>7</v>
      </c>
      <c r="K592" t="s">
        <v>1395</v>
      </c>
      <c r="L592" t="s">
        <v>98</v>
      </c>
      <c r="M592">
        <v>0</v>
      </c>
      <c r="N592">
        <v>1</v>
      </c>
      <c r="O592">
        <v>1</v>
      </c>
      <c r="P592">
        <v>263.5</v>
      </c>
      <c r="Q592">
        <v>2898.5</v>
      </c>
      <c r="R592">
        <f t="shared" si="86"/>
        <v>0</v>
      </c>
      <c r="S592">
        <f t="shared" si="87"/>
        <v>0</v>
      </c>
      <c r="T592">
        <f t="shared" si="88"/>
        <v>0</v>
      </c>
      <c r="U592">
        <f t="shared" si="89"/>
        <v>0</v>
      </c>
      <c r="V592">
        <f t="shared" si="90"/>
        <v>0</v>
      </c>
      <c r="W592">
        <f t="shared" si="91"/>
        <v>0</v>
      </c>
      <c r="X592">
        <f t="shared" si="92"/>
        <v>2898.5</v>
      </c>
      <c r="Y592">
        <f t="shared" si="93"/>
        <v>1</v>
      </c>
      <c r="Z592">
        <f t="shared" si="94"/>
        <v>4</v>
      </c>
    </row>
    <row r="593" spans="1:26">
      <c r="A593" t="s">
        <v>1389</v>
      </c>
      <c r="B593" t="s">
        <v>31</v>
      </c>
      <c r="C593" t="s">
        <v>1396</v>
      </c>
      <c r="D593">
        <v>6</v>
      </c>
      <c r="E593" t="s">
        <v>603</v>
      </c>
      <c r="F593" t="s">
        <v>12</v>
      </c>
      <c r="G593">
        <v>1</v>
      </c>
      <c r="H593" t="s">
        <v>1041</v>
      </c>
      <c r="I593" t="s">
        <v>22</v>
      </c>
      <c r="J593">
        <v>2</v>
      </c>
      <c r="K593" t="s">
        <v>502</v>
      </c>
      <c r="L593" t="s">
        <v>98</v>
      </c>
      <c r="M593">
        <v>1</v>
      </c>
      <c r="N593">
        <v>1</v>
      </c>
      <c r="O593">
        <v>0</v>
      </c>
      <c r="P593">
        <v>23</v>
      </c>
      <c r="Q593">
        <v>92</v>
      </c>
      <c r="R593">
        <f t="shared" si="86"/>
        <v>92</v>
      </c>
      <c r="S593">
        <f t="shared" si="87"/>
        <v>92</v>
      </c>
      <c r="T593">
        <f t="shared" si="88"/>
        <v>0</v>
      </c>
      <c r="U593">
        <f t="shared" si="89"/>
        <v>0</v>
      </c>
      <c r="V593">
        <f t="shared" si="90"/>
        <v>0</v>
      </c>
      <c r="W593">
        <f t="shared" si="91"/>
        <v>0</v>
      </c>
      <c r="X593">
        <f t="shared" si="92"/>
        <v>0</v>
      </c>
      <c r="Y593">
        <f t="shared" si="93"/>
        <v>0</v>
      </c>
      <c r="Z593">
        <f t="shared" si="94"/>
        <v>4</v>
      </c>
    </row>
    <row r="594" spans="1:26">
      <c r="A594" t="s">
        <v>1389</v>
      </c>
      <c r="B594" t="s">
        <v>37</v>
      </c>
      <c r="C594" t="s">
        <v>1397</v>
      </c>
      <c r="D594">
        <v>2</v>
      </c>
      <c r="E594" t="s">
        <v>1398</v>
      </c>
      <c r="F594" t="s">
        <v>604</v>
      </c>
      <c r="G594">
        <v>10</v>
      </c>
      <c r="H594" t="s">
        <v>1399</v>
      </c>
      <c r="I594" t="s">
        <v>167</v>
      </c>
      <c r="J594">
        <v>4</v>
      </c>
      <c r="K594" t="s">
        <v>1286</v>
      </c>
      <c r="L594" t="s">
        <v>52</v>
      </c>
      <c r="M594">
        <v>1</v>
      </c>
      <c r="N594">
        <v>0</v>
      </c>
      <c r="O594">
        <v>1</v>
      </c>
      <c r="P594">
        <v>72.5</v>
      </c>
      <c r="Q594">
        <v>2109.5</v>
      </c>
      <c r="R594">
        <f t="shared" si="86"/>
        <v>0</v>
      </c>
      <c r="S594">
        <f t="shared" si="87"/>
        <v>0</v>
      </c>
      <c r="T594">
        <f t="shared" si="88"/>
        <v>0</v>
      </c>
      <c r="U594">
        <f t="shared" si="89"/>
        <v>0</v>
      </c>
      <c r="V594">
        <f t="shared" si="90"/>
        <v>0</v>
      </c>
      <c r="W594">
        <f t="shared" si="91"/>
        <v>0</v>
      </c>
      <c r="X594">
        <f t="shared" si="92"/>
        <v>0</v>
      </c>
      <c r="Y594">
        <f t="shared" si="93"/>
        <v>0</v>
      </c>
      <c r="Z594">
        <f t="shared" si="94"/>
        <v>4</v>
      </c>
    </row>
    <row r="595" spans="1:26">
      <c r="A595" t="s">
        <v>1389</v>
      </c>
      <c r="B595" t="s">
        <v>43</v>
      </c>
      <c r="C595" t="s">
        <v>1400</v>
      </c>
      <c r="D595">
        <v>7</v>
      </c>
      <c r="E595" t="s">
        <v>458</v>
      </c>
      <c r="F595" t="s">
        <v>57</v>
      </c>
      <c r="G595">
        <v>9</v>
      </c>
      <c r="H595" t="s">
        <v>1200</v>
      </c>
      <c r="I595" t="s">
        <v>12</v>
      </c>
      <c r="J595">
        <v>8</v>
      </c>
      <c r="K595" t="s">
        <v>970</v>
      </c>
      <c r="L595" t="s">
        <v>28</v>
      </c>
      <c r="M595">
        <v>0</v>
      </c>
      <c r="N595">
        <v>2</v>
      </c>
      <c r="O595">
        <v>0</v>
      </c>
      <c r="P595">
        <v>47.5</v>
      </c>
      <c r="Q595">
        <v>54</v>
      </c>
      <c r="R595">
        <f t="shared" si="86"/>
        <v>54</v>
      </c>
      <c r="S595">
        <f t="shared" si="87"/>
        <v>0</v>
      </c>
      <c r="T595">
        <f t="shared" si="88"/>
        <v>54</v>
      </c>
      <c r="U595">
        <f t="shared" si="89"/>
        <v>0</v>
      </c>
      <c r="V595">
        <f t="shared" si="90"/>
        <v>0</v>
      </c>
      <c r="W595">
        <f t="shared" si="91"/>
        <v>0</v>
      </c>
      <c r="X595">
        <f t="shared" si="92"/>
        <v>0</v>
      </c>
      <c r="Y595">
        <f t="shared" si="93"/>
        <v>1</v>
      </c>
      <c r="Z595">
        <f t="shared" si="94"/>
        <v>4</v>
      </c>
    </row>
    <row r="596" spans="1:26">
      <c r="A596" t="s">
        <v>1389</v>
      </c>
      <c r="B596" t="s">
        <v>48</v>
      </c>
      <c r="C596" t="s">
        <v>1401</v>
      </c>
      <c r="D596">
        <v>9</v>
      </c>
      <c r="E596" t="s">
        <v>1302</v>
      </c>
      <c r="F596" t="s">
        <v>30</v>
      </c>
      <c r="G596">
        <v>12</v>
      </c>
      <c r="H596" t="s">
        <v>1211</v>
      </c>
      <c r="I596" t="s">
        <v>28</v>
      </c>
      <c r="J596">
        <v>6</v>
      </c>
      <c r="K596" t="s">
        <v>937</v>
      </c>
      <c r="L596" t="s">
        <v>16</v>
      </c>
      <c r="M596">
        <v>0</v>
      </c>
      <c r="N596">
        <v>1</v>
      </c>
      <c r="O596">
        <v>1</v>
      </c>
      <c r="P596">
        <v>78.5</v>
      </c>
      <c r="Q596">
        <v>1250.5</v>
      </c>
      <c r="R596">
        <f t="shared" si="86"/>
        <v>0</v>
      </c>
      <c r="S596">
        <f t="shared" si="87"/>
        <v>0</v>
      </c>
      <c r="T596">
        <f t="shared" si="88"/>
        <v>0</v>
      </c>
      <c r="U596">
        <f t="shared" si="89"/>
        <v>0</v>
      </c>
      <c r="V596">
        <f t="shared" si="90"/>
        <v>0</v>
      </c>
      <c r="W596">
        <f t="shared" si="91"/>
        <v>0</v>
      </c>
      <c r="X596">
        <f t="shared" si="92"/>
        <v>0</v>
      </c>
      <c r="Y596">
        <f t="shared" si="93"/>
        <v>0</v>
      </c>
      <c r="Z596">
        <f t="shared" si="94"/>
        <v>4</v>
      </c>
    </row>
    <row r="597" spans="1:26">
      <c r="A597" t="s">
        <v>1389</v>
      </c>
      <c r="B597" t="s">
        <v>54</v>
      </c>
      <c r="C597" t="s">
        <v>1402</v>
      </c>
      <c r="D597">
        <v>7</v>
      </c>
      <c r="E597" t="s">
        <v>1403</v>
      </c>
      <c r="F597" t="s">
        <v>26</v>
      </c>
      <c r="G597">
        <v>10</v>
      </c>
      <c r="H597" t="s">
        <v>567</v>
      </c>
      <c r="I597" t="s">
        <v>57</v>
      </c>
      <c r="J597">
        <v>6</v>
      </c>
      <c r="K597" t="s">
        <v>51</v>
      </c>
      <c r="L597" t="s">
        <v>36</v>
      </c>
      <c r="M597">
        <v>0</v>
      </c>
      <c r="N597">
        <v>1</v>
      </c>
      <c r="O597">
        <v>1</v>
      </c>
      <c r="P597">
        <v>287</v>
      </c>
      <c r="Q597">
        <v>2670</v>
      </c>
      <c r="R597">
        <f t="shared" si="86"/>
        <v>0</v>
      </c>
      <c r="S597">
        <f t="shared" si="87"/>
        <v>0</v>
      </c>
      <c r="T597">
        <f t="shared" si="88"/>
        <v>2670</v>
      </c>
      <c r="U597">
        <f t="shared" si="89"/>
        <v>0</v>
      </c>
      <c r="V597">
        <f t="shared" si="90"/>
        <v>0</v>
      </c>
      <c r="W597">
        <f t="shared" si="91"/>
        <v>0</v>
      </c>
      <c r="X597">
        <f t="shared" si="92"/>
        <v>0</v>
      </c>
      <c r="Y597">
        <f t="shared" si="93"/>
        <v>1</v>
      </c>
      <c r="Z597">
        <f t="shared" si="94"/>
        <v>4</v>
      </c>
    </row>
    <row r="598" spans="1:26">
      <c r="A598" t="s">
        <v>1389</v>
      </c>
      <c r="B598" t="s">
        <v>60</v>
      </c>
      <c r="C598" t="s">
        <v>1404</v>
      </c>
      <c r="D598">
        <v>12</v>
      </c>
      <c r="E598" t="s">
        <v>898</v>
      </c>
      <c r="F598" t="s">
        <v>30</v>
      </c>
      <c r="G598">
        <v>5</v>
      </c>
      <c r="H598" t="s">
        <v>1405</v>
      </c>
      <c r="I598" t="s">
        <v>12</v>
      </c>
      <c r="J598">
        <v>4</v>
      </c>
      <c r="K598" t="s">
        <v>1106</v>
      </c>
      <c r="L598" t="s">
        <v>604</v>
      </c>
      <c r="M598">
        <v>0</v>
      </c>
      <c r="N598">
        <v>1</v>
      </c>
      <c r="O598">
        <v>1</v>
      </c>
      <c r="P598">
        <v>205</v>
      </c>
      <c r="Q598">
        <v>279.5</v>
      </c>
      <c r="R598">
        <f t="shared" si="86"/>
        <v>279.5</v>
      </c>
      <c r="S598">
        <f t="shared" si="87"/>
        <v>0</v>
      </c>
      <c r="T598">
        <f t="shared" si="88"/>
        <v>0</v>
      </c>
      <c r="U598">
        <f t="shared" si="89"/>
        <v>0</v>
      </c>
      <c r="V598">
        <f t="shared" si="90"/>
        <v>0</v>
      </c>
      <c r="W598">
        <f t="shared" si="91"/>
        <v>0</v>
      </c>
      <c r="X598">
        <f t="shared" si="92"/>
        <v>0</v>
      </c>
      <c r="Y598">
        <f t="shared" si="93"/>
        <v>0</v>
      </c>
      <c r="Z598">
        <f t="shared" si="94"/>
        <v>4</v>
      </c>
    </row>
    <row r="599" spans="1:26">
      <c r="A599" t="s">
        <v>1389</v>
      </c>
      <c r="B599" t="s">
        <v>66</v>
      </c>
      <c r="C599" t="s">
        <v>1406</v>
      </c>
      <c r="D599">
        <v>12</v>
      </c>
      <c r="E599" t="s">
        <v>1153</v>
      </c>
      <c r="F599" t="s">
        <v>57</v>
      </c>
      <c r="G599">
        <v>7</v>
      </c>
      <c r="H599" t="s">
        <v>901</v>
      </c>
      <c r="I599" t="s">
        <v>604</v>
      </c>
      <c r="J599">
        <v>9</v>
      </c>
      <c r="K599" t="s">
        <v>195</v>
      </c>
      <c r="L599" t="s">
        <v>12</v>
      </c>
      <c r="M599">
        <v>0</v>
      </c>
      <c r="N599">
        <v>1</v>
      </c>
      <c r="O599">
        <v>1</v>
      </c>
      <c r="P599">
        <v>56</v>
      </c>
      <c r="Q599">
        <v>61.5</v>
      </c>
      <c r="R599">
        <f t="shared" si="86"/>
        <v>0</v>
      </c>
      <c r="S599">
        <f t="shared" si="87"/>
        <v>0</v>
      </c>
      <c r="T599">
        <f t="shared" si="88"/>
        <v>61.5</v>
      </c>
      <c r="U599">
        <f t="shared" si="89"/>
        <v>0</v>
      </c>
      <c r="V599">
        <f t="shared" si="90"/>
        <v>0</v>
      </c>
      <c r="W599">
        <f t="shared" si="91"/>
        <v>0</v>
      </c>
      <c r="X599">
        <f t="shared" si="92"/>
        <v>0</v>
      </c>
      <c r="Y599">
        <f t="shared" si="93"/>
        <v>1</v>
      </c>
      <c r="Z599">
        <f t="shared" si="94"/>
        <v>4</v>
      </c>
    </row>
    <row r="600" spans="1:26">
      <c r="A600" t="s">
        <v>1407</v>
      </c>
      <c r="B600" t="s">
        <v>9</v>
      </c>
      <c r="C600" t="s">
        <v>1408</v>
      </c>
      <c r="D600">
        <v>2</v>
      </c>
      <c r="E600" t="s">
        <v>1253</v>
      </c>
      <c r="F600" t="s">
        <v>77</v>
      </c>
      <c r="G600">
        <v>10</v>
      </c>
      <c r="H600" t="s">
        <v>1160</v>
      </c>
      <c r="I600" t="s">
        <v>98</v>
      </c>
      <c r="J600">
        <v>5</v>
      </c>
      <c r="K600" t="s">
        <v>1409</v>
      </c>
      <c r="L600" t="s">
        <v>74</v>
      </c>
      <c r="M600">
        <v>1</v>
      </c>
      <c r="N600">
        <v>0</v>
      </c>
      <c r="O600">
        <v>1</v>
      </c>
      <c r="P600">
        <v>182.5</v>
      </c>
      <c r="Q600">
        <v>454.5</v>
      </c>
      <c r="R600">
        <f t="shared" si="86"/>
        <v>0</v>
      </c>
      <c r="S600">
        <f t="shared" si="87"/>
        <v>0</v>
      </c>
      <c r="T600">
        <f t="shared" si="88"/>
        <v>0</v>
      </c>
      <c r="U600">
        <f t="shared" si="89"/>
        <v>0</v>
      </c>
      <c r="V600">
        <f t="shared" si="90"/>
        <v>454.5</v>
      </c>
      <c r="W600">
        <f t="shared" si="91"/>
        <v>454.5</v>
      </c>
      <c r="X600">
        <f t="shared" si="92"/>
        <v>0</v>
      </c>
      <c r="Y600">
        <f t="shared" si="93"/>
        <v>2</v>
      </c>
      <c r="Z600">
        <f t="shared" si="94"/>
        <v>4</v>
      </c>
    </row>
    <row r="601" spans="1:26">
      <c r="A601" t="s">
        <v>1407</v>
      </c>
      <c r="B601" t="s">
        <v>17</v>
      </c>
      <c r="C601" t="s">
        <v>1410</v>
      </c>
      <c r="D601">
        <v>9</v>
      </c>
      <c r="E601" t="s">
        <v>255</v>
      </c>
      <c r="F601" t="s">
        <v>42</v>
      </c>
      <c r="G601">
        <v>8</v>
      </c>
      <c r="H601" t="s">
        <v>401</v>
      </c>
      <c r="I601" t="s">
        <v>74</v>
      </c>
      <c r="J601">
        <v>3</v>
      </c>
      <c r="K601" t="s">
        <v>758</v>
      </c>
      <c r="L601" t="s">
        <v>604</v>
      </c>
      <c r="M601">
        <v>0</v>
      </c>
      <c r="N601">
        <v>2</v>
      </c>
      <c r="O601">
        <v>0</v>
      </c>
      <c r="P601">
        <v>36.5</v>
      </c>
      <c r="Q601">
        <v>122.5</v>
      </c>
      <c r="R601">
        <f t="shared" si="86"/>
        <v>0</v>
      </c>
      <c r="S601">
        <f t="shared" si="87"/>
        <v>0</v>
      </c>
      <c r="T601">
        <f t="shared" si="88"/>
        <v>0</v>
      </c>
      <c r="U601">
        <f t="shared" si="89"/>
        <v>0</v>
      </c>
      <c r="V601">
        <f t="shared" si="90"/>
        <v>0</v>
      </c>
      <c r="W601">
        <f t="shared" si="91"/>
        <v>0</v>
      </c>
      <c r="X601">
        <f t="shared" si="92"/>
        <v>0</v>
      </c>
      <c r="Y601">
        <f t="shared" si="93"/>
        <v>0</v>
      </c>
      <c r="Z601">
        <f t="shared" si="94"/>
        <v>4</v>
      </c>
    </row>
    <row r="602" spans="1:26">
      <c r="A602" t="s">
        <v>1407</v>
      </c>
      <c r="B602" t="s">
        <v>23</v>
      </c>
      <c r="C602" t="s">
        <v>1410</v>
      </c>
      <c r="D602">
        <v>6</v>
      </c>
      <c r="E602" t="s">
        <v>1063</v>
      </c>
      <c r="F602" t="s">
        <v>28</v>
      </c>
      <c r="G602">
        <v>10</v>
      </c>
      <c r="H602" t="s">
        <v>1411</v>
      </c>
      <c r="I602" t="s">
        <v>14</v>
      </c>
      <c r="J602">
        <v>1</v>
      </c>
      <c r="K602" t="s">
        <v>1412</v>
      </c>
      <c r="L602" t="s">
        <v>167</v>
      </c>
      <c r="M602">
        <v>0</v>
      </c>
      <c r="N602">
        <v>1</v>
      </c>
      <c r="O602">
        <v>1</v>
      </c>
      <c r="P602">
        <v>47</v>
      </c>
      <c r="Q602">
        <v>251</v>
      </c>
      <c r="R602">
        <f t="shared" si="86"/>
        <v>0</v>
      </c>
      <c r="S602">
        <f t="shared" si="87"/>
        <v>0</v>
      </c>
      <c r="T602">
        <f t="shared" si="88"/>
        <v>0</v>
      </c>
      <c r="U602">
        <f t="shared" si="89"/>
        <v>0</v>
      </c>
      <c r="V602">
        <f t="shared" si="90"/>
        <v>0</v>
      </c>
      <c r="W602">
        <f t="shared" si="91"/>
        <v>0</v>
      </c>
      <c r="X602">
        <f t="shared" si="92"/>
        <v>0</v>
      </c>
      <c r="Y602">
        <f t="shared" si="93"/>
        <v>0</v>
      </c>
      <c r="Z602">
        <f t="shared" si="94"/>
        <v>4</v>
      </c>
    </row>
    <row r="603" spans="1:26">
      <c r="A603" t="s">
        <v>1407</v>
      </c>
      <c r="B603" t="s">
        <v>31</v>
      </c>
      <c r="C603" t="s">
        <v>1413</v>
      </c>
      <c r="D603">
        <v>2</v>
      </c>
      <c r="E603" t="s">
        <v>1414</v>
      </c>
      <c r="F603" t="s">
        <v>604</v>
      </c>
      <c r="G603">
        <v>4</v>
      </c>
      <c r="H603" t="s">
        <v>1305</v>
      </c>
      <c r="I603" t="s">
        <v>12</v>
      </c>
      <c r="J603">
        <v>9</v>
      </c>
      <c r="K603" t="s">
        <v>1415</v>
      </c>
      <c r="L603" t="s">
        <v>98</v>
      </c>
      <c r="M603">
        <v>2</v>
      </c>
      <c r="N603">
        <v>0</v>
      </c>
      <c r="O603">
        <v>0</v>
      </c>
      <c r="P603">
        <v>42.5</v>
      </c>
      <c r="Q603">
        <v>83.5</v>
      </c>
      <c r="R603">
        <f t="shared" si="86"/>
        <v>83.5</v>
      </c>
      <c r="S603">
        <f t="shared" si="87"/>
        <v>0</v>
      </c>
      <c r="T603">
        <f t="shared" si="88"/>
        <v>0</v>
      </c>
      <c r="U603">
        <f t="shared" si="89"/>
        <v>0</v>
      </c>
      <c r="V603">
        <f t="shared" si="90"/>
        <v>0</v>
      </c>
      <c r="W603">
        <f t="shared" si="91"/>
        <v>0</v>
      </c>
      <c r="X603">
        <f t="shared" si="92"/>
        <v>0</v>
      </c>
      <c r="Y603">
        <f t="shared" si="93"/>
        <v>0</v>
      </c>
      <c r="Z603">
        <f t="shared" si="94"/>
        <v>4</v>
      </c>
    </row>
    <row r="604" spans="1:26">
      <c r="A604" t="s">
        <v>1407</v>
      </c>
      <c r="B604" t="s">
        <v>37</v>
      </c>
      <c r="C604" t="s">
        <v>1416</v>
      </c>
      <c r="D604">
        <v>10</v>
      </c>
      <c r="E604" t="s">
        <v>1417</v>
      </c>
      <c r="F604" t="s">
        <v>90</v>
      </c>
      <c r="G604">
        <v>4</v>
      </c>
      <c r="H604" t="s">
        <v>85</v>
      </c>
      <c r="I604" t="s">
        <v>98</v>
      </c>
      <c r="J604">
        <v>9</v>
      </c>
      <c r="K604" t="s">
        <v>480</v>
      </c>
      <c r="L604" t="s">
        <v>74</v>
      </c>
      <c r="M604">
        <v>1</v>
      </c>
      <c r="N604">
        <v>0</v>
      </c>
      <c r="O604">
        <v>1</v>
      </c>
      <c r="P604">
        <v>59.5</v>
      </c>
      <c r="Q604">
        <v>327.5</v>
      </c>
      <c r="R604">
        <f t="shared" si="86"/>
        <v>0</v>
      </c>
      <c r="S604">
        <f t="shared" si="87"/>
        <v>0</v>
      </c>
      <c r="T604">
        <f t="shared" si="88"/>
        <v>0</v>
      </c>
      <c r="U604">
        <f t="shared" si="89"/>
        <v>0</v>
      </c>
      <c r="V604">
        <f t="shared" si="90"/>
        <v>0</v>
      </c>
      <c r="W604">
        <f t="shared" si="91"/>
        <v>327.5</v>
      </c>
      <c r="X604">
        <f t="shared" si="92"/>
        <v>0</v>
      </c>
      <c r="Y604">
        <f t="shared" si="93"/>
        <v>1</v>
      </c>
      <c r="Z604">
        <f t="shared" si="94"/>
        <v>4</v>
      </c>
    </row>
    <row r="605" spans="1:26">
      <c r="A605" t="s">
        <v>1407</v>
      </c>
      <c r="B605" t="s">
        <v>43</v>
      </c>
      <c r="C605" t="s">
        <v>1418</v>
      </c>
      <c r="D605">
        <v>3</v>
      </c>
      <c r="E605" t="s">
        <v>943</v>
      </c>
      <c r="F605" t="s">
        <v>12</v>
      </c>
      <c r="G605">
        <v>6</v>
      </c>
      <c r="H605" t="s">
        <v>173</v>
      </c>
      <c r="I605" t="s">
        <v>57</v>
      </c>
      <c r="J605">
        <v>9</v>
      </c>
      <c r="K605" t="s">
        <v>472</v>
      </c>
      <c r="L605" t="s">
        <v>74</v>
      </c>
      <c r="M605">
        <v>1</v>
      </c>
      <c r="N605">
        <v>1</v>
      </c>
      <c r="O605">
        <v>0</v>
      </c>
      <c r="P605">
        <v>32</v>
      </c>
      <c r="Q605">
        <v>232</v>
      </c>
      <c r="R605">
        <f t="shared" si="86"/>
        <v>232</v>
      </c>
      <c r="S605">
        <f t="shared" si="87"/>
        <v>0</v>
      </c>
      <c r="T605">
        <f t="shared" si="88"/>
        <v>232</v>
      </c>
      <c r="U605">
        <f t="shared" si="89"/>
        <v>0</v>
      </c>
      <c r="V605">
        <f t="shared" si="90"/>
        <v>0</v>
      </c>
      <c r="W605">
        <f t="shared" si="91"/>
        <v>0</v>
      </c>
      <c r="X605">
        <f t="shared" si="92"/>
        <v>0</v>
      </c>
      <c r="Y605">
        <f t="shared" si="93"/>
        <v>1</v>
      </c>
      <c r="Z605">
        <f t="shared" si="94"/>
        <v>4</v>
      </c>
    </row>
    <row r="606" spans="1:26">
      <c r="A606" t="s">
        <v>1407</v>
      </c>
      <c r="B606" t="s">
        <v>48</v>
      </c>
      <c r="C606" t="s">
        <v>1419</v>
      </c>
      <c r="D606">
        <v>6</v>
      </c>
      <c r="E606" t="s">
        <v>830</v>
      </c>
      <c r="F606" t="s">
        <v>36</v>
      </c>
      <c r="G606">
        <v>5</v>
      </c>
      <c r="H606" t="s">
        <v>1420</v>
      </c>
      <c r="I606" t="s">
        <v>74</v>
      </c>
      <c r="J606">
        <v>11</v>
      </c>
      <c r="K606" t="s">
        <v>802</v>
      </c>
      <c r="L606" t="s">
        <v>28</v>
      </c>
      <c r="M606">
        <v>0</v>
      </c>
      <c r="N606">
        <v>2</v>
      </c>
      <c r="O606">
        <v>0</v>
      </c>
      <c r="P606">
        <v>20</v>
      </c>
      <c r="Q606">
        <v>289.5</v>
      </c>
      <c r="R606">
        <f t="shared" si="86"/>
        <v>0</v>
      </c>
      <c r="S606">
        <f t="shared" si="87"/>
        <v>0</v>
      </c>
      <c r="T606">
        <f t="shared" si="88"/>
        <v>0</v>
      </c>
      <c r="U606">
        <f t="shared" si="89"/>
        <v>0</v>
      </c>
      <c r="V606">
        <f t="shared" si="90"/>
        <v>0</v>
      </c>
      <c r="W606">
        <f t="shared" si="91"/>
        <v>0</v>
      </c>
      <c r="X606">
        <f t="shared" si="92"/>
        <v>289.5</v>
      </c>
      <c r="Y606">
        <f t="shared" si="93"/>
        <v>1</v>
      </c>
      <c r="Z606">
        <f t="shared" si="94"/>
        <v>4</v>
      </c>
    </row>
    <row r="607" spans="1:26">
      <c r="A607" t="s">
        <v>1407</v>
      </c>
      <c r="B607" t="s">
        <v>54</v>
      </c>
      <c r="C607" t="s">
        <v>1421</v>
      </c>
      <c r="D607">
        <v>6</v>
      </c>
      <c r="E607" t="s">
        <v>960</v>
      </c>
      <c r="F607" t="s">
        <v>77</v>
      </c>
      <c r="G607">
        <v>7</v>
      </c>
      <c r="H607" t="s">
        <v>1169</v>
      </c>
      <c r="I607" t="s">
        <v>12</v>
      </c>
      <c r="J607">
        <v>5</v>
      </c>
      <c r="K607" t="s">
        <v>1422</v>
      </c>
      <c r="L607" t="s">
        <v>42</v>
      </c>
      <c r="M607">
        <v>0</v>
      </c>
      <c r="N607">
        <v>2</v>
      </c>
      <c r="O607">
        <v>0</v>
      </c>
      <c r="P607">
        <v>56.5</v>
      </c>
      <c r="Q607">
        <v>165</v>
      </c>
      <c r="R607">
        <f t="shared" si="86"/>
        <v>165</v>
      </c>
      <c r="S607">
        <f t="shared" si="87"/>
        <v>0</v>
      </c>
      <c r="T607">
        <f t="shared" si="88"/>
        <v>0</v>
      </c>
      <c r="U607">
        <f t="shared" si="89"/>
        <v>0</v>
      </c>
      <c r="V607">
        <f t="shared" si="90"/>
        <v>165</v>
      </c>
      <c r="W607">
        <f t="shared" si="91"/>
        <v>0</v>
      </c>
      <c r="X607">
        <f t="shared" si="92"/>
        <v>0</v>
      </c>
      <c r="Y607">
        <f t="shared" si="93"/>
        <v>1</v>
      </c>
      <c r="Z607">
        <f t="shared" si="94"/>
        <v>4</v>
      </c>
    </row>
    <row r="608" spans="1:26">
      <c r="A608" t="s">
        <v>1407</v>
      </c>
      <c r="B608" t="s">
        <v>60</v>
      </c>
      <c r="C608" t="s">
        <v>1423</v>
      </c>
      <c r="D608">
        <v>7</v>
      </c>
      <c r="E608" t="s">
        <v>581</v>
      </c>
      <c r="F608" t="s">
        <v>28</v>
      </c>
      <c r="G608">
        <v>10</v>
      </c>
      <c r="H608" t="s">
        <v>536</v>
      </c>
      <c r="I608" t="s">
        <v>86</v>
      </c>
      <c r="J608">
        <v>11</v>
      </c>
      <c r="K608" t="s">
        <v>1168</v>
      </c>
      <c r="L608" t="s">
        <v>30</v>
      </c>
      <c r="M608">
        <v>0</v>
      </c>
      <c r="N608">
        <v>1</v>
      </c>
      <c r="O608">
        <v>1</v>
      </c>
      <c r="P608">
        <v>17</v>
      </c>
      <c r="Q608">
        <v>64.5</v>
      </c>
      <c r="R608">
        <f t="shared" si="86"/>
        <v>0</v>
      </c>
      <c r="S608">
        <f t="shared" si="87"/>
        <v>0</v>
      </c>
      <c r="T608">
        <f t="shared" si="88"/>
        <v>0</v>
      </c>
      <c r="U608">
        <f t="shared" si="89"/>
        <v>0</v>
      </c>
      <c r="V608">
        <f t="shared" si="90"/>
        <v>0</v>
      </c>
      <c r="W608">
        <f t="shared" si="91"/>
        <v>0</v>
      </c>
      <c r="X608">
        <f t="shared" si="92"/>
        <v>0</v>
      </c>
      <c r="Y608">
        <f t="shared" si="93"/>
        <v>0</v>
      </c>
      <c r="Z608">
        <f t="shared" si="94"/>
        <v>4</v>
      </c>
    </row>
    <row r="609" spans="1:26">
      <c r="A609" t="s">
        <v>1424</v>
      </c>
      <c r="B609" t="s">
        <v>9</v>
      </c>
      <c r="C609" t="s">
        <v>1425</v>
      </c>
      <c r="D609">
        <v>2</v>
      </c>
      <c r="E609" t="s">
        <v>1426</v>
      </c>
      <c r="F609" t="s">
        <v>116</v>
      </c>
      <c r="G609">
        <v>9</v>
      </c>
      <c r="H609" t="s">
        <v>1061</v>
      </c>
      <c r="I609" t="s">
        <v>22</v>
      </c>
      <c r="J609">
        <v>10</v>
      </c>
      <c r="K609" t="s">
        <v>991</v>
      </c>
      <c r="L609" t="s">
        <v>77</v>
      </c>
      <c r="M609">
        <v>1</v>
      </c>
      <c r="N609">
        <v>1</v>
      </c>
      <c r="O609">
        <v>0</v>
      </c>
      <c r="P609">
        <v>90.5</v>
      </c>
      <c r="Q609">
        <v>256.5</v>
      </c>
      <c r="R609">
        <f t="shared" si="86"/>
        <v>0</v>
      </c>
      <c r="S609">
        <f t="shared" si="87"/>
        <v>256.5</v>
      </c>
      <c r="T609">
        <f t="shared" si="88"/>
        <v>0</v>
      </c>
      <c r="U609">
        <f t="shared" si="89"/>
        <v>0</v>
      </c>
      <c r="V609">
        <f t="shared" si="90"/>
        <v>0</v>
      </c>
      <c r="W609">
        <f t="shared" si="91"/>
        <v>0</v>
      </c>
      <c r="X609">
        <f t="shared" si="92"/>
        <v>0</v>
      </c>
      <c r="Y609">
        <f t="shared" si="93"/>
        <v>0</v>
      </c>
      <c r="Z609">
        <f t="shared" si="94"/>
        <v>4</v>
      </c>
    </row>
    <row r="610" spans="1:26">
      <c r="A610" t="s">
        <v>1424</v>
      </c>
      <c r="B610" t="s">
        <v>17</v>
      </c>
      <c r="C610" t="s">
        <v>1427</v>
      </c>
      <c r="D610">
        <v>3</v>
      </c>
      <c r="E610" t="s">
        <v>1336</v>
      </c>
      <c r="F610" t="s">
        <v>28</v>
      </c>
      <c r="G610">
        <v>8</v>
      </c>
      <c r="H610" t="s">
        <v>1428</v>
      </c>
      <c r="I610" t="s">
        <v>717</v>
      </c>
      <c r="J610">
        <v>5</v>
      </c>
      <c r="K610" t="s">
        <v>1429</v>
      </c>
      <c r="L610" t="s">
        <v>12</v>
      </c>
      <c r="M610">
        <v>1</v>
      </c>
      <c r="N610">
        <v>1</v>
      </c>
      <c r="O610">
        <v>0</v>
      </c>
      <c r="P610">
        <v>59.5</v>
      </c>
      <c r="Q610">
        <v>251</v>
      </c>
      <c r="R610">
        <f t="shared" si="86"/>
        <v>0</v>
      </c>
      <c r="S610">
        <f t="shared" si="87"/>
        <v>0</v>
      </c>
      <c r="T610">
        <f t="shared" si="88"/>
        <v>0</v>
      </c>
      <c r="U610">
        <f t="shared" si="89"/>
        <v>0</v>
      </c>
      <c r="V610">
        <f t="shared" si="90"/>
        <v>0</v>
      </c>
      <c r="W610">
        <f t="shared" si="91"/>
        <v>0</v>
      </c>
      <c r="X610">
        <f t="shared" si="92"/>
        <v>0</v>
      </c>
      <c r="Y610">
        <f t="shared" si="93"/>
        <v>0</v>
      </c>
      <c r="Z610">
        <f t="shared" si="94"/>
        <v>4</v>
      </c>
    </row>
    <row r="611" spans="1:26">
      <c r="A611" t="s">
        <v>1424</v>
      </c>
      <c r="B611" t="s">
        <v>23</v>
      </c>
      <c r="C611" t="s">
        <v>1430</v>
      </c>
      <c r="D611">
        <v>13</v>
      </c>
      <c r="E611" t="s">
        <v>1431</v>
      </c>
      <c r="F611" t="s">
        <v>143</v>
      </c>
      <c r="G611">
        <v>7</v>
      </c>
      <c r="H611" t="s">
        <v>974</v>
      </c>
      <c r="I611" t="s">
        <v>12</v>
      </c>
      <c r="J611">
        <v>1</v>
      </c>
      <c r="K611" t="s">
        <v>845</v>
      </c>
      <c r="L611" t="s">
        <v>26</v>
      </c>
      <c r="M611">
        <v>0</v>
      </c>
      <c r="N611">
        <v>1</v>
      </c>
      <c r="O611">
        <v>1</v>
      </c>
      <c r="P611">
        <v>286</v>
      </c>
      <c r="Q611">
        <v>229</v>
      </c>
      <c r="R611">
        <f t="shared" si="86"/>
        <v>229</v>
      </c>
      <c r="S611">
        <f t="shared" si="87"/>
        <v>0</v>
      </c>
      <c r="T611">
        <f t="shared" si="88"/>
        <v>0</v>
      </c>
      <c r="U611">
        <f t="shared" si="89"/>
        <v>0</v>
      </c>
      <c r="V611">
        <f t="shared" si="90"/>
        <v>0</v>
      </c>
      <c r="W611">
        <f t="shared" si="91"/>
        <v>0</v>
      </c>
      <c r="X611">
        <f t="shared" si="92"/>
        <v>0</v>
      </c>
      <c r="Y611">
        <f t="shared" si="93"/>
        <v>0</v>
      </c>
      <c r="Z611">
        <f t="shared" si="94"/>
        <v>4</v>
      </c>
    </row>
    <row r="612" spans="1:26">
      <c r="A612" t="s">
        <v>1424</v>
      </c>
      <c r="B612" t="s">
        <v>31</v>
      </c>
      <c r="C612" t="s">
        <v>1432</v>
      </c>
      <c r="D612">
        <v>6</v>
      </c>
      <c r="E612" t="s">
        <v>1370</v>
      </c>
      <c r="F612" t="s">
        <v>98</v>
      </c>
      <c r="G612">
        <v>13</v>
      </c>
      <c r="H612" t="s">
        <v>1433</v>
      </c>
      <c r="I612" t="s">
        <v>22</v>
      </c>
      <c r="J612">
        <v>2</v>
      </c>
      <c r="K612" t="s">
        <v>296</v>
      </c>
      <c r="L612" t="s">
        <v>116</v>
      </c>
      <c r="M612">
        <v>0</v>
      </c>
      <c r="N612">
        <v>1</v>
      </c>
      <c r="O612">
        <v>1</v>
      </c>
      <c r="P612">
        <v>30.5</v>
      </c>
      <c r="Q612">
        <v>145.5</v>
      </c>
      <c r="R612">
        <f t="shared" si="86"/>
        <v>0</v>
      </c>
      <c r="S612">
        <f t="shared" si="87"/>
        <v>145.5</v>
      </c>
      <c r="T612">
        <f t="shared" si="88"/>
        <v>0</v>
      </c>
      <c r="U612">
        <f t="shared" si="89"/>
        <v>0</v>
      </c>
      <c r="V612">
        <f t="shared" si="90"/>
        <v>0</v>
      </c>
      <c r="W612">
        <f t="shared" si="91"/>
        <v>145.5</v>
      </c>
      <c r="X612">
        <f t="shared" si="92"/>
        <v>0</v>
      </c>
      <c r="Y612">
        <f t="shared" si="93"/>
        <v>1</v>
      </c>
      <c r="Z612">
        <f t="shared" si="94"/>
        <v>4</v>
      </c>
    </row>
    <row r="613" spans="1:26">
      <c r="A613" t="s">
        <v>1424</v>
      </c>
      <c r="B613" t="s">
        <v>37</v>
      </c>
      <c r="C613" t="s">
        <v>1434</v>
      </c>
      <c r="D613">
        <v>1</v>
      </c>
      <c r="E613" t="s">
        <v>33</v>
      </c>
      <c r="F613" t="s">
        <v>12</v>
      </c>
      <c r="G613">
        <v>4</v>
      </c>
      <c r="H613" t="s">
        <v>1177</v>
      </c>
      <c r="I613" t="s">
        <v>604</v>
      </c>
      <c r="J613">
        <v>2</v>
      </c>
      <c r="K613" t="s">
        <v>433</v>
      </c>
      <c r="L613" t="s">
        <v>90</v>
      </c>
      <c r="M613">
        <v>2</v>
      </c>
      <c r="N613">
        <v>0</v>
      </c>
      <c r="O613">
        <v>0</v>
      </c>
      <c r="P613">
        <v>12</v>
      </c>
      <c r="Q613">
        <v>92</v>
      </c>
      <c r="R613">
        <f t="shared" si="86"/>
        <v>92</v>
      </c>
      <c r="S613">
        <f t="shared" si="87"/>
        <v>0</v>
      </c>
      <c r="T613">
        <f t="shared" si="88"/>
        <v>0</v>
      </c>
      <c r="U613">
        <f t="shared" si="89"/>
        <v>0</v>
      </c>
      <c r="V613">
        <f t="shared" si="90"/>
        <v>0</v>
      </c>
      <c r="W613">
        <f t="shared" si="91"/>
        <v>0</v>
      </c>
      <c r="X613">
        <f t="shared" si="92"/>
        <v>0</v>
      </c>
      <c r="Y613">
        <f t="shared" si="93"/>
        <v>0</v>
      </c>
      <c r="Z613">
        <f t="shared" si="94"/>
        <v>4</v>
      </c>
    </row>
    <row r="614" spans="1:26">
      <c r="A614" t="s">
        <v>1424</v>
      </c>
      <c r="B614" t="s">
        <v>43</v>
      </c>
      <c r="C614" t="s">
        <v>1435</v>
      </c>
      <c r="D614">
        <v>3</v>
      </c>
      <c r="E614" t="s">
        <v>1189</v>
      </c>
      <c r="F614" t="s">
        <v>28</v>
      </c>
      <c r="G614">
        <v>7</v>
      </c>
      <c r="H614" t="s">
        <v>212</v>
      </c>
      <c r="I614" t="s">
        <v>90</v>
      </c>
      <c r="J614">
        <v>2</v>
      </c>
      <c r="K614" t="s">
        <v>503</v>
      </c>
      <c r="L614" t="s">
        <v>42</v>
      </c>
      <c r="M614">
        <v>1</v>
      </c>
      <c r="N614">
        <v>1</v>
      </c>
      <c r="O614">
        <v>0</v>
      </c>
      <c r="P614">
        <v>65.5</v>
      </c>
      <c r="Q614">
        <v>435</v>
      </c>
      <c r="R614">
        <f t="shared" si="86"/>
        <v>0</v>
      </c>
      <c r="S614">
        <f t="shared" si="87"/>
        <v>0</v>
      </c>
      <c r="T614">
        <f t="shared" si="88"/>
        <v>0</v>
      </c>
      <c r="U614">
        <f t="shared" si="89"/>
        <v>0</v>
      </c>
      <c r="V614">
        <f t="shared" si="90"/>
        <v>0</v>
      </c>
      <c r="W614">
        <f t="shared" si="91"/>
        <v>0</v>
      </c>
      <c r="X614">
        <f t="shared" si="92"/>
        <v>0</v>
      </c>
      <c r="Y614">
        <f t="shared" si="93"/>
        <v>0</v>
      </c>
      <c r="Z614">
        <f t="shared" si="94"/>
        <v>4</v>
      </c>
    </row>
    <row r="615" spans="1:26">
      <c r="A615" t="s">
        <v>1424</v>
      </c>
      <c r="B615" t="s">
        <v>48</v>
      </c>
      <c r="C615" t="s">
        <v>1436</v>
      </c>
      <c r="D615">
        <v>1</v>
      </c>
      <c r="E615" t="s">
        <v>610</v>
      </c>
      <c r="F615" t="s">
        <v>57</v>
      </c>
      <c r="G615">
        <v>5</v>
      </c>
      <c r="H615" t="s">
        <v>510</v>
      </c>
      <c r="I615" t="s">
        <v>604</v>
      </c>
      <c r="J615">
        <v>2</v>
      </c>
      <c r="K615" t="s">
        <v>192</v>
      </c>
      <c r="L615" t="s">
        <v>12</v>
      </c>
      <c r="M615">
        <v>1</v>
      </c>
      <c r="N615">
        <v>1</v>
      </c>
      <c r="O615">
        <v>0</v>
      </c>
      <c r="P615">
        <v>14.5</v>
      </c>
      <c r="Q615">
        <v>113.5</v>
      </c>
      <c r="R615">
        <f t="shared" si="86"/>
        <v>0</v>
      </c>
      <c r="S615">
        <f t="shared" si="87"/>
        <v>0</v>
      </c>
      <c r="T615">
        <f t="shared" si="88"/>
        <v>113.5</v>
      </c>
      <c r="U615">
        <f t="shared" si="89"/>
        <v>0</v>
      </c>
      <c r="V615">
        <f t="shared" si="90"/>
        <v>0</v>
      </c>
      <c r="W615">
        <f t="shared" si="91"/>
        <v>0</v>
      </c>
      <c r="X615">
        <f t="shared" si="92"/>
        <v>0</v>
      </c>
      <c r="Y615">
        <f t="shared" si="93"/>
        <v>1</v>
      </c>
      <c r="Z615">
        <f t="shared" si="94"/>
        <v>4</v>
      </c>
    </row>
    <row r="616" spans="1:26">
      <c r="A616" t="s">
        <v>1424</v>
      </c>
      <c r="B616" t="s">
        <v>54</v>
      </c>
      <c r="C616" t="s">
        <v>1437</v>
      </c>
      <c r="D616">
        <v>1</v>
      </c>
      <c r="E616" t="s">
        <v>613</v>
      </c>
      <c r="F616" t="s">
        <v>598</v>
      </c>
      <c r="G616">
        <v>6</v>
      </c>
      <c r="H616" t="s">
        <v>1438</v>
      </c>
      <c r="I616" t="s">
        <v>12</v>
      </c>
      <c r="J616">
        <v>2</v>
      </c>
      <c r="K616" t="s">
        <v>1439</v>
      </c>
      <c r="L616" t="s">
        <v>717</v>
      </c>
      <c r="M616">
        <v>1</v>
      </c>
      <c r="N616">
        <v>1</v>
      </c>
      <c r="O616">
        <v>0</v>
      </c>
      <c r="P616">
        <v>16.5</v>
      </c>
      <c r="Q616">
        <v>46.5</v>
      </c>
      <c r="R616">
        <f t="shared" ref="R616:R656" si="95">IF(OR(F616="潘頓",I616="潘頓"),Q616, 0)</f>
        <v>46.5</v>
      </c>
      <c r="S616">
        <f t="shared" ref="S616:S656" si="96">IF(OR(F616="蘇兆輝",I616="蘇兆輝"),Q616, 0)</f>
        <v>0</v>
      </c>
      <c r="T616">
        <f t="shared" ref="T616:T656" si="97">IF(OR(F616="何澤堯",I616="何澤堯"),Q616, 0)</f>
        <v>0</v>
      </c>
      <c r="U616">
        <f t="shared" ref="U616:U656" si="98">IF(OR(F616="鍾易禮",I616="鍾易禮"),Q616, 0)</f>
        <v>0</v>
      </c>
      <c r="V616">
        <f t="shared" si="90"/>
        <v>0</v>
      </c>
      <c r="W616">
        <f t="shared" si="91"/>
        <v>0</v>
      </c>
      <c r="X616">
        <f t="shared" si="92"/>
        <v>0</v>
      </c>
      <c r="Y616">
        <f t="shared" si="93"/>
        <v>0</v>
      </c>
      <c r="Z616">
        <f t="shared" si="94"/>
        <v>4</v>
      </c>
    </row>
    <row r="617" spans="1:26">
      <c r="A617" t="s">
        <v>1424</v>
      </c>
      <c r="B617" t="s">
        <v>60</v>
      </c>
      <c r="C617" t="s">
        <v>1440</v>
      </c>
      <c r="D617">
        <v>4</v>
      </c>
      <c r="E617" t="s">
        <v>945</v>
      </c>
      <c r="F617" t="s">
        <v>42</v>
      </c>
      <c r="G617">
        <v>5</v>
      </c>
      <c r="H617" t="s">
        <v>1022</v>
      </c>
      <c r="I617" t="s">
        <v>77</v>
      </c>
      <c r="J617">
        <v>3</v>
      </c>
      <c r="K617" t="s">
        <v>206</v>
      </c>
      <c r="L617" t="s">
        <v>598</v>
      </c>
      <c r="M617">
        <v>1</v>
      </c>
      <c r="N617">
        <v>1</v>
      </c>
      <c r="O617">
        <v>0</v>
      </c>
      <c r="P617">
        <v>178.5</v>
      </c>
      <c r="Q617">
        <v>807</v>
      </c>
      <c r="R617">
        <f t="shared" si="95"/>
        <v>0</v>
      </c>
      <c r="S617">
        <f t="shared" si="96"/>
        <v>0</v>
      </c>
      <c r="T617">
        <f t="shared" si="97"/>
        <v>0</v>
      </c>
      <c r="U617">
        <f t="shared" si="98"/>
        <v>0</v>
      </c>
      <c r="V617">
        <f t="shared" si="90"/>
        <v>807</v>
      </c>
      <c r="W617">
        <f t="shared" si="91"/>
        <v>0</v>
      </c>
      <c r="X617">
        <f t="shared" si="92"/>
        <v>0</v>
      </c>
      <c r="Y617">
        <f t="shared" si="93"/>
        <v>1</v>
      </c>
      <c r="Z617">
        <f t="shared" si="94"/>
        <v>4</v>
      </c>
    </row>
    <row r="618" spans="1:26">
      <c r="A618" t="s">
        <v>1424</v>
      </c>
      <c r="B618" t="s">
        <v>66</v>
      </c>
      <c r="C618" t="s">
        <v>1441</v>
      </c>
      <c r="D618">
        <v>4</v>
      </c>
      <c r="E618" t="s">
        <v>320</v>
      </c>
      <c r="F618" t="s">
        <v>12</v>
      </c>
      <c r="G618">
        <v>3</v>
      </c>
      <c r="H618" t="s">
        <v>427</v>
      </c>
      <c r="I618" t="s">
        <v>22</v>
      </c>
      <c r="J618">
        <v>8</v>
      </c>
      <c r="K618" t="s">
        <v>214</v>
      </c>
      <c r="L618" t="s">
        <v>1442</v>
      </c>
      <c r="M618">
        <v>2</v>
      </c>
      <c r="N618">
        <v>0</v>
      </c>
      <c r="O618">
        <v>0</v>
      </c>
      <c r="P618">
        <v>22.5</v>
      </c>
      <c r="Q618">
        <v>588.5</v>
      </c>
      <c r="R618">
        <f t="shared" si="95"/>
        <v>588.5</v>
      </c>
      <c r="S618">
        <f t="shared" si="96"/>
        <v>588.5</v>
      </c>
      <c r="T618">
        <f t="shared" si="97"/>
        <v>0</v>
      </c>
      <c r="U618">
        <f t="shared" si="98"/>
        <v>0</v>
      </c>
      <c r="V618">
        <f t="shared" si="90"/>
        <v>0</v>
      </c>
      <c r="W618">
        <f t="shared" si="91"/>
        <v>0</v>
      </c>
      <c r="X618">
        <f t="shared" si="92"/>
        <v>0</v>
      </c>
      <c r="Y618">
        <f t="shared" si="93"/>
        <v>0</v>
      </c>
      <c r="Z618">
        <f t="shared" si="94"/>
        <v>4</v>
      </c>
    </row>
    <row r="619" spans="1:26">
      <c r="A619" t="s">
        <v>1443</v>
      </c>
      <c r="B619" t="s">
        <v>9</v>
      </c>
      <c r="C619" t="s">
        <v>1444</v>
      </c>
      <c r="D619">
        <v>1</v>
      </c>
      <c r="E619" t="s">
        <v>1315</v>
      </c>
      <c r="F619" t="s">
        <v>74</v>
      </c>
      <c r="G619">
        <v>4</v>
      </c>
      <c r="H619" t="s">
        <v>477</v>
      </c>
      <c r="I619" t="s">
        <v>77</v>
      </c>
      <c r="J619">
        <v>11</v>
      </c>
      <c r="K619" t="s">
        <v>1445</v>
      </c>
      <c r="L619" t="s">
        <v>36</v>
      </c>
      <c r="M619">
        <v>2</v>
      </c>
      <c r="N619">
        <v>0</v>
      </c>
      <c r="O619">
        <v>0</v>
      </c>
      <c r="P619">
        <v>128.5</v>
      </c>
      <c r="Q619">
        <v>1060</v>
      </c>
      <c r="R619">
        <f t="shared" si="95"/>
        <v>0</v>
      </c>
      <c r="S619">
        <f t="shared" si="96"/>
        <v>0</v>
      </c>
      <c r="T619">
        <f t="shared" si="97"/>
        <v>0</v>
      </c>
      <c r="U619">
        <f t="shared" si="98"/>
        <v>0</v>
      </c>
      <c r="V619">
        <f t="shared" si="90"/>
        <v>1060</v>
      </c>
      <c r="W619">
        <f t="shared" si="91"/>
        <v>0</v>
      </c>
      <c r="X619">
        <f t="shared" si="92"/>
        <v>0</v>
      </c>
      <c r="Y619">
        <f t="shared" si="93"/>
        <v>1</v>
      </c>
      <c r="Z619">
        <f t="shared" si="94"/>
        <v>5</v>
      </c>
    </row>
    <row r="620" spans="1:26">
      <c r="A620" t="s">
        <v>1443</v>
      </c>
      <c r="B620" t="s">
        <v>17</v>
      </c>
      <c r="C620" t="s">
        <v>1446</v>
      </c>
      <c r="D620">
        <v>6</v>
      </c>
      <c r="E620" t="s">
        <v>1223</v>
      </c>
      <c r="F620" t="s">
        <v>604</v>
      </c>
      <c r="G620">
        <v>1</v>
      </c>
      <c r="H620" t="s">
        <v>1447</v>
      </c>
      <c r="I620" t="s">
        <v>344</v>
      </c>
      <c r="J620">
        <v>8</v>
      </c>
      <c r="K620" t="s">
        <v>1094</v>
      </c>
      <c r="L620" t="s">
        <v>12</v>
      </c>
      <c r="M620">
        <v>1</v>
      </c>
      <c r="N620">
        <v>1</v>
      </c>
      <c r="O620">
        <v>0</v>
      </c>
      <c r="P620">
        <v>56</v>
      </c>
      <c r="Q620">
        <v>407</v>
      </c>
      <c r="R620">
        <f t="shared" si="95"/>
        <v>0</v>
      </c>
      <c r="S620">
        <f t="shared" si="96"/>
        <v>0</v>
      </c>
      <c r="T620">
        <f t="shared" si="97"/>
        <v>0</v>
      </c>
      <c r="U620">
        <f t="shared" si="98"/>
        <v>0</v>
      </c>
      <c r="V620">
        <f t="shared" si="90"/>
        <v>0</v>
      </c>
      <c r="W620">
        <f t="shared" si="91"/>
        <v>0</v>
      </c>
      <c r="X620">
        <f t="shared" si="92"/>
        <v>0</v>
      </c>
      <c r="Y620">
        <f t="shared" si="93"/>
        <v>0</v>
      </c>
      <c r="Z620">
        <f t="shared" si="94"/>
        <v>5</v>
      </c>
    </row>
    <row r="621" spans="1:26">
      <c r="A621" t="s">
        <v>1443</v>
      </c>
      <c r="B621" t="s">
        <v>23</v>
      </c>
      <c r="C621" t="s">
        <v>1448</v>
      </c>
      <c r="D621">
        <v>2</v>
      </c>
      <c r="E621" t="s">
        <v>804</v>
      </c>
      <c r="F621" t="s">
        <v>16</v>
      </c>
      <c r="G621">
        <v>1</v>
      </c>
      <c r="H621" t="s">
        <v>524</v>
      </c>
      <c r="I621" t="s">
        <v>604</v>
      </c>
      <c r="J621">
        <v>7</v>
      </c>
      <c r="K621" t="s">
        <v>715</v>
      </c>
      <c r="L621" t="s">
        <v>98</v>
      </c>
      <c r="M621">
        <v>2</v>
      </c>
      <c r="N621">
        <v>0</v>
      </c>
      <c r="O621">
        <v>0</v>
      </c>
      <c r="P621">
        <v>110</v>
      </c>
      <c r="Q621">
        <v>220</v>
      </c>
      <c r="R621">
        <f t="shared" si="95"/>
        <v>0</v>
      </c>
      <c r="S621">
        <f t="shared" si="96"/>
        <v>0</v>
      </c>
      <c r="T621">
        <f t="shared" si="97"/>
        <v>0</v>
      </c>
      <c r="U621">
        <f t="shared" si="98"/>
        <v>220</v>
      </c>
      <c r="V621">
        <f t="shared" si="90"/>
        <v>0</v>
      </c>
      <c r="W621">
        <f t="shared" si="91"/>
        <v>0</v>
      </c>
      <c r="X621">
        <f t="shared" si="92"/>
        <v>0</v>
      </c>
      <c r="Y621">
        <f t="shared" si="93"/>
        <v>1</v>
      </c>
      <c r="Z621">
        <f t="shared" si="94"/>
        <v>5</v>
      </c>
    </row>
    <row r="622" spans="1:26">
      <c r="A622" t="s">
        <v>1443</v>
      </c>
      <c r="B622" t="s">
        <v>31</v>
      </c>
      <c r="C622" t="s">
        <v>1449</v>
      </c>
      <c r="D622">
        <v>5</v>
      </c>
      <c r="E622" t="s">
        <v>1450</v>
      </c>
      <c r="F622" t="s">
        <v>12</v>
      </c>
      <c r="G622">
        <v>9</v>
      </c>
      <c r="H622" t="s">
        <v>875</v>
      </c>
      <c r="I622" t="s">
        <v>30</v>
      </c>
      <c r="J622">
        <v>10</v>
      </c>
      <c r="K622" t="s">
        <v>366</v>
      </c>
      <c r="L622" t="s">
        <v>1451</v>
      </c>
      <c r="M622">
        <v>0</v>
      </c>
      <c r="N622">
        <v>2</v>
      </c>
      <c r="O622">
        <v>0</v>
      </c>
      <c r="P622">
        <v>32.5</v>
      </c>
      <c r="Q622">
        <v>205</v>
      </c>
      <c r="R622">
        <f t="shared" si="95"/>
        <v>205</v>
      </c>
      <c r="S622">
        <f t="shared" si="96"/>
        <v>0</v>
      </c>
      <c r="T622">
        <f t="shared" si="97"/>
        <v>0</v>
      </c>
      <c r="U622">
        <f t="shared" si="98"/>
        <v>0</v>
      </c>
      <c r="V622">
        <f t="shared" si="90"/>
        <v>0</v>
      </c>
      <c r="W622">
        <f t="shared" si="91"/>
        <v>0</v>
      </c>
      <c r="X622">
        <f t="shared" si="92"/>
        <v>0</v>
      </c>
      <c r="Y622">
        <f t="shared" si="93"/>
        <v>0</v>
      </c>
      <c r="Z622">
        <f t="shared" si="94"/>
        <v>5</v>
      </c>
    </row>
    <row r="623" spans="1:26">
      <c r="A623" t="s">
        <v>1443</v>
      </c>
      <c r="B623" t="s">
        <v>37</v>
      </c>
      <c r="C623" t="s">
        <v>1448</v>
      </c>
      <c r="D623">
        <v>12</v>
      </c>
      <c r="E623" t="s">
        <v>1141</v>
      </c>
      <c r="F623" t="s">
        <v>22</v>
      </c>
      <c r="G623">
        <v>3</v>
      </c>
      <c r="H623" t="s">
        <v>602</v>
      </c>
      <c r="I623" t="s">
        <v>30</v>
      </c>
      <c r="J623">
        <v>6</v>
      </c>
      <c r="K623" t="s">
        <v>700</v>
      </c>
      <c r="L623" t="s">
        <v>143</v>
      </c>
      <c r="M623">
        <v>1</v>
      </c>
      <c r="N623">
        <v>0</v>
      </c>
      <c r="O623">
        <v>1</v>
      </c>
      <c r="P623">
        <v>471</v>
      </c>
      <c r="Q623">
        <v>890.5</v>
      </c>
      <c r="R623">
        <f t="shared" si="95"/>
        <v>0</v>
      </c>
      <c r="S623">
        <f t="shared" si="96"/>
        <v>890.5</v>
      </c>
      <c r="T623">
        <f t="shared" si="97"/>
        <v>0</v>
      </c>
      <c r="U623">
        <f t="shared" si="98"/>
        <v>0</v>
      </c>
      <c r="V623">
        <f t="shared" si="90"/>
        <v>0</v>
      </c>
      <c r="W623">
        <f t="shared" si="91"/>
        <v>0</v>
      </c>
      <c r="X623">
        <f t="shared" si="92"/>
        <v>0</v>
      </c>
      <c r="Y623">
        <f t="shared" si="93"/>
        <v>0</v>
      </c>
      <c r="Z623">
        <f t="shared" si="94"/>
        <v>5</v>
      </c>
    </row>
    <row r="624" spans="1:26">
      <c r="A624" t="s">
        <v>1443</v>
      </c>
      <c r="B624" t="s">
        <v>43</v>
      </c>
      <c r="C624" t="s">
        <v>1449</v>
      </c>
      <c r="D624">
        <v>3</v>
      </c>
      <c r="E624" t="s">
        <v>893</v>
      </c>
      <c r="F624" t="s">
        <v>14</v>
      </c>
      <c r="G624">
        <v>11</v>
      </c>
      <c r="H624" t="s">
        <v>1129</v>
      </c>
      <c r="I624" t="s">
        <v>57</v>
      </c>
      <c r="J624">
        <v>8</v>
      </c>
      <c r="K624" t="s">
        <v>668</v>
      </c>
      <c r="L624" t="s">
        <v>30</v>
      </c>
      <c r="M624">
        <v>1</v>
      </c>
      <c r="N624">
        <v>0</v>
      </c>
      <c r="O624">
        <v>1</v>
      </c>
      <c r="P624">
        <v>70.5</v>
      </c>
      <c r="Q624">
        <v>703</v>
      </c>
      <c r="R624">
        <f t="shared" si="95"/>
        <v>0</v>
      </c>
      <c r="S624">
        <f t="shared" si="96"/>
        <v>0</v>
      </c>
      <c r="T624">
        <f t="shared" si="97"/>
        <v>703</v>
      </c>
      <c r="U624">
        <f t="shared" si="98"/>
        <v>0</v>
      </c>
      <c r="V624">
        <f t="shared" si="90"/>
        <v>0</v>
      </c>
      <c r="W624">
        <f t="shared" si="91"/>
        <v>0</v>
      </c>
      <c r="X624">
        <f t="shared" si="92"/>
        <v>0</v>
      </c>
      <c r="Y624">
        <f t="shared" si="93"/>
        <v>1</v>
      </c>
      <c r="Z624">
        <f t="shared" si="94"/>
        <v>5</v>
      </c>
    </row>
    <row r="625" spans="1:26">
      <c r="A625" t="s">
        <v>1443</v>
      </c>
      <c r="B625" t="s">
        <v>48</v>
      </c>
      <c r="C625" t="s">
        <v>1452</v>
      </c>
      <c r="D625">
        <v>7</v>
      </c>
      <c r="E625" t="s">
        <v>913</v>
      </c>
      <c r="F625" t="s">
        <v>12</v>
      </c>
      <c r="G625">
        <v>9</v>
      </c>
      <c r="H625" t="s">
        <v>1453</v>
      </c>
      <c r="I625" t="s">
        <v>57</v>
      </c>
      <c r="J625">
        <v>4</v>
      </c>
      <c r="K625" t="s">
        <v>1454</v>
      </c>
      <c r="L625" t="s">
        <v>30</v>
      </c>
      <c r="M625">
        <v>0</v>
      </c>
      <c r="N625">
        <v>2</v>
      </c>
      <c r="O625">
        <v>0</v>
      </c>
      <c r="P625">
        <v>16.5</v>
      </c>
      <c r="Q625">
        <v>188.5</v>
      </c>
      <c r="R625">
        <f t="shared" si="95"/>
        <v>188.5</v>
      </c>
      <c r="S625">
        <f t="shared" si="96"/>
        <v>0</v>
      </c>
      <c r="T625">
        <f t="shared" si="97"/>
        <v>188.5</v>
      </c>
      <c r="U625">
        <f t="shared" si="98"/>
        <v>0</v>
      </c>
      <c r="V625">
        <f t="shared" si="90"/>
        <v>0</v>
      </c>
      <c r="W625">
        <f t="shared" si="91"/>
        <v>0</v>
      </c>
      <c r="X625">
        <f t="shared" si="92"/>
        <v>0</v>
      </c>
      <c r="Y625">
        <f t="shared" si="93"/>
        <v>1</v>
      </c>
      <c r="Z625">
        <f t="shared" si="94"/>
        <v>5</v>
      </c>
    </row>
    <row r="626" spans="1:26">
      <c r="A626" t="s">
        <v>1443</v>
      </c>
      <c r="B626" t="s">
        <v>54</v>
      </c>
      <c r="C626" t="s">
        <v>1455</v>
      </c>
      <c r="D626">
        <v>4</v>
      </c>
      <c r="E626" t="s">
        <v>588</v>
      </c>
      <c r="F626" t="s">
        <v>16</v>
      </c>
      <c r="G626">
        <v>5</v>
      </c>
      <c r="H626" t="s">
        <v>1230</v>
      </c>
      <c r="I626" t="s">
        <v>12</v>
      </c>
      <c r="J626">
        <v>1</v>
      </c>
      <c r="K626" t="s">
        <v>485</v>
      </c>
      <c r="L626" t="s">
        <v>604</v>
      </c>
      <c r="M626">
        <v>1</v>
      </c>
      <c r="N626">
        <v>1</v>
      </c>
      <c r="O626">
        <v>0</v>
      </c>
      <c r="P626">
        <v>312.5</v>
      </c>
      <c r="Q626">
        <v>342</v>
      </c>
      <c r="R626">
        <f t="shared" si="95"/>
        <v>342</v>
      </c>
      <c r="S626">
        <f t="shared" si="96"/>
        <v>0</v>
      </c>
      <c r="T626">
        <f t="shared" si="97"/>
        <v>0</v>
      </c>
      <c r="U626">
        <f t="shared" si="98"/>
        <v>342</v>
      </c>
      <c r="V626">
        <f t="shared" si="90"/>
        <v>0</v>
      </c>
      <c r="W626">
        <f t="shared" si="91"/>
        <v>0</v>
      </c>
      <c r="X626">
        <f t="shared" si="92"/>
        <v>0</v>
      </c>
      <c r="Y626">
        <f t="shared" si="93"/>
        <v>1</v>
      </c>
      <c r="Z626">
        <f t="shared" si="94"/>
        <v>5</v>
      </c>
    </row>
    <row r="627" spans="1:26">
      <c r="A627" t="s">
        <v>1443</v>
      </c>
      <c r="B627" t="s">
        <v>60</v>
      </c>
      <c r="C627" t="s">
        <v>1456</v>
      </c>
      <c r="D627">
        <v>2</v>
      </c>
      <c r="E627" t="s">
        <v>632</v>
      </c>
      <c r="F627" t="s">
        <v>604</v>
      </c>
      <c r="G627">
        <v>5</v>
      </c>
      <c r="H627" t="s">
        <v>833</v>
      </c>
      <c r="I627" t="s">
        <v>90</v>
      </c>
      <c r="J627">
        <v>9</v>
      </c>
      <c r="K627" t="s">
        <v>566</v>
      </c>
      <c r="L627" t="s">
        <v>12</v>
      </c>
      <c r="M627">
        <v>1</v>
      </c>
      <c r="N627">
        <v>1</v>
      </c>
      <c r="O627">
        <v>0</v>
      </c>
      <c r="P627">
        <v>43</v>
      </c>
      <c r="Q627">
        <v>249.5</v>
      </c>
      <c r="R627">
        <f t="shared" si="95"/>
        <v>0</v>
      </c>
      <c r="S627">
        <f t="shared" si="96"/>
        <v>0</v>
      </c>
      <c r="T627">
        <f t="shared" si="97"/>
        <v>0</v>
      </c>
      <c r="U627">
        <f t="shared" si="98"/>
        <v>0</v>
      </c>
      <c r="V627">
        <f t="shared" si="90"/>
        <v>0</v>
      </c>
      <c r="W627">
        <f t="shared" si="91"/>
        <v>0</v>
      </c>
      <c r="X627">
        <f t="shared" si="92"/>
        <v>0</v>
      </c>
      <c r="Y627">
        <f t="shared" si="93"/>
        <v>0</v>
      </c>
      <c r="Z627">
        <f t="shared" si="94"/>
        <v>5</v>
      </c>
    </row>
    <row r="628" spans="1:26">
      <c r="A628" t="s">
        <v>1457</v>
      </c>
      <c r="B628" t="s">
        <v>9</v>
      </c>
      <c r="C628" t="s">
        <v>1458</v>
      </c>
      <c r="D628">
        <v>2</v>
      </c>
      <c r="E628" t="s">
        <v>1459</v>
      </c>
      <c r="F628" t="s">
        <v>42</v>
      </c>
      <c r="G628">
        <v>8</v>
      </c>
      <c r="H628" t="s">
        <v>1460</v>
      </c>
      <c r="I628" t="s">
        <v>28</v>
      </c>
      <c r="J628">
        <v>5</v>
      </c>
      <c r="K628" t="s">
        <v>1461</v>
      </c>
      <c r="L628" t="s">
        <v>30</v>
      </c>
      <c r="M628">
        <v>1</v>
      </c>
      <c r="N628">
        <v>1</v>
      </c>
      <c r="O628">
        <v>0</v>
      </c>
      <c r="P628">
        <v>118.5</v>
      </c>
      <c r="Q628">
        <v>839.5</v>
      </c>
      <c r="R628">
        <f t="shared" si="95"/>
        <v>0</v>
      </c>
      <c r="S628">
        <f t="shared" si="96"/>
        <v>0</v>
      </c>
      <c r="T628">
        <f t="shared" si="97"/>
        <v>0</v>
      </c>
      <c r="U628">
        <f t="shared" si="98"/>
        <v>0</v>
      </c>
      <c r="V628">
        <f t="shared" si="90"/>
        <v>0</v>
      </c>
      <c r="W628">
        <f t="shared" si="91"/>
        <v>0</v>
      </c>
      <c r="X628">
        <f t="shared" si="92"/>
        <v>0</v>
      </c>
      <c r="Y628">
        <f t="shared" si="93"/>
        <v>0</v>
      </c>
      <c r="Z628">
        <f t="shared" si="94"/>
        <v>5</v>
      </c>
    </row>
    <row r="629" spans="1:26">
      <c r="A629" t="s">
        <v>1457</v>
      </c>
      <c r="B629" t="s">
        <v>17</v>
      </c>
      <c r="C629" t="s">
        <v>1462</v>
      </c>
      <c r="D629">
        <v>4</v>
      </c>
      <c r="E629" t="s">
        <v>1270</v>
      </c>
      <c r="F629" t="s">
        <v>57</v>
      </c>
      <c r="G629">
        <v>8</v>
      </c>
      <c r="H629" t="s">
        <v>1180</v>
      </c>
      <c r="I629" t="s">
        <v>74</v>
      </c>
      <c r="J629">
        <v>9</v>
      </c>
      <c r="K629" t="s">
        <v>753</v>
      </c>
      <c r="L629" t="s">
        <v>12</v>
      </c>
      <c r="M629">
        <v>1</v>
      </c>
      <c r="N629">
        <v>1</v>
      </c>
      <c r="O629">
        <v>0</v>
      </c>
      <c r="P629">
        <v>52.5</v>
      </c>
      <c r="Q629">
        <v>107</v>
      </c>
      <c r="R629">
        <f t="shared" si="95"/>
        <v>0</v>
      </c>
      <c r="S629">
        <f t="shared" si="96"/>
        <v>0</v>
      </c>
      <c r="T629">
        <f t="shared" si="97"/>
        <v>107</v>
      </c>
      <c r="U629">
        <f t="shared" si="98"/>
        <v>0</v>
      </c>
      <c r="V629">
        <f t="shared" si="90"/>
        <v>0</v>
      </c>
      <c r="W629">
        <f t="shared" si="91"/>
        <v>0</v>
      </c>
      <c r="X629">
        <f t="shared" si="92"/>
        <v>0</v>
      </c>
      <c r="Y629">
        <f t="shared" si="93"/>
        <v>1</v>
      </c>
      <c r="Z629">
        <f t="shared" si="94"/>
        <v>5</v>
      </c>
    </row>
    <row r="630" spans="1:26">
      <c r="A630" t="s">
        <v>1457</v>
      </c>
      <c r="B630" t="s">
        <v>23</v>
      </c>
      <c r="C630" t="s">
        <v>1463</v>
      </c>
      <c r="D630">
        <v>4</v>
      </c>
      <c r="E630" t="s">
        <v>1296</v>
      </c>
      <c r="F630" t="s">
        <v>12</v>
      </c>
      <c r="G630">
        <v>3</v>
      </c>
      <c r="H630" t="s">
        <v>1050</v>
      </c>
      <c r="I630" t="s">
        <v>57</v>
      </c>
      <c r="J630">
        <v>1</v>
      </c>
      <c r="K630" t="s">
        <v>303</v>
      </c>
      <c r="L630" t="s">
        <v>42</v>
      </c>
      <c r="M630">
        <v>2</v>
      </c>
      <c r="N630">
        <v>0</v>
      </c>
      <c r="O630">
        <v>0</v>
      </c>
      <c r="P630">
        <v>28.5</v>
      </c>
      <c r="Q630">
        <v>86</v>
      </c>
      <c r="R630">
        <f t="shared" si="95"/>
        <v>86</v>
      </c>
      <c r="S630">
        <f t="shared" si="96"/>
        <v>0</v>
      </c>
      <c r="T630">
        <f t="shared" si="97"/>
        <v>86</v>
      </c>
      <c r="U630">
        <f t="shared" si="98"/>
        <v>0</v>
      </c>
      <c r="V630">
        <f t="shared" si="90"/>
        <v>0</v>
      </c>
      <c r="W630">
        <f t="shared" si="91"/>
        <v>0</v>
      </c>
      <c r="X630">
        <f t="shared" si="92"/>
        <v>0</v>
      </c>
      <c r="Y630">
        <f t="shared" si="93"/>
        <v>1</v>
      </c>
      <c r="Z630">
        <f t="shared" si="94"/>
        <v>5</v>
      </c>
    </row>
    <row r="631" spans="1:26">
      <c r="A631" t="s">
        <v>1457</v>
      </c>
      <c r="B631" t="s">
        <v>31</v>
      </c>
      <c r="C631" t="s">
        <v>1464</v>
      </c>
      <c r="D631">
        <v>9</v>
      </c>
      <c r="E631" t="s">
        <v>1426</v>
      </c>
      <c r="F631" t="s">
        <v>30</v>
      </c>
      <c r="G631">
        <v>5</v>
      </c>
      <c r="H631" t="s">
        <v>1465</v>
      </c>
      <c r="I631" t="s">
        <v>14</v>
      </c>
      <c r="J631">
        <v>10</v>
      </c>
      <c r="K631" t="s">
        <v>592</v>
      </c>
      <c r="L631" t="s">
        <v>344</v>
      </c>
      <c r="M631">
        <v>0</v>
      </c>
      <c r="N631">
        <v>2</v>
      </c>
      <c r="O631">
        <v>0</v>
      </c>
      <c r="P631">
        <v>55.5</v>
      </c>
      <c r="Q631">
        <v>959.5</v>
      </c>
      <c r="R631">
        <f t="shared" si="95"/>
        <v>0</v>
      </c>
      <c r="S631">
        <f t="shared" si="96"/>
        <v>0</v>
      </c>
      <c r="T631">
        <f t="shared" si="97"/>
        <v>0</v>
      </c>
      <c r="U631">
        <f t="shared" si="98"/>
        <v>0</v>
      </c>
      <c r="V631">
        <f t="shared" si="90"/>
        <v>0</v>
      </c>
      <c r="W631">
        <f t="shared" si="91"/>
        <v>0</v>
      </c>
      <c r="X631">
        <f t="shared" si="92"/>
        <v>0</v>
      </c>
      <c r="Y631">
        <f t="shared" si="93"/>
        <v>0</v>
      </c>
      <c r="Z631">
        <f t="shared" si="94"/>
        <v>5</v>
      </c>
    </row>
    <row r="632" spans="1:26">
      <c r="A632" t="s">
        <v>1457</v>
      </c>
      <c r="B632" t="s">
        <v>37</v>
      </c>
      <c r="C632" t="s">
        <v>1466</v>
      </c>
      <c r="D632">
        <v>5</v>
      </c>
      <c r="E632" t="s">
        <v>1467</v>
      </c>
      <c r="F632" t="s">
        <v>57</v>
      </c>
      <c r="G632">
        <v>12</v>
      </c>
      <c r="H632" t="s">
        <v>371</v>
      </c>
      <c r="I632" t="s">
        <v>22</v>
      </c>
      <c r="J632">
        <v>13</v>
      </c>
      <c r="K632" t="s">
        <v>259</v>
      </c>
      <c r="L632" t="s">
        <v>28</v>
      </c>
      <c r="M632">
        <v>0</v>
      </c>
      <c r="N632">
        <v>1</v>
      </c>
      <c r="O632">
        <v>1</v>
      </c>
      <c r="P632">
        <v>102</v>
      </c>
      <c r="Q632">
        <v>355.5</v>
      </c>
      <c r="R632">
        <f t="shared" si="95"/>
        <v>0</v>
      </c>
      <c r="S632">
        <f t="shared" si="96"/>
        <v>355.5</v>
      </c>
      <c r="T632">
        <f t="shared" si="97"/>
        <v>355.5</v>
      </c>
      <c r="U632">
        <f t="shared" si="98"/>
        <v>0</v>
      </c>
      <c r="V632">
        <f t="shared" si="90"/>
        <v>0</v>
      </c>
      <c r="W632">
        <f t="shared" si="91"/>
        <v>0</v>
      </c>
      <c r="X632">
        <f t="shared" si="92"/>
        <v>0</v>
      </c>
      <c r="Y632">
        <f t="shared" si="93"/>
        <v>1</v>
      </c>
      <c r="Z632">
        <f t="shared" si="94"/>
        <v>5</v>
      </c>
    </row>
    <row r="633" spans="1:26">
      <c r="A633" t="s">
        <v>1457</v>
      </c>
      <c r="B633" t="s">
        <v>43</v>
      </c>
      <c r="C633" t="s">
        <v>1463</v>
      </c>
      <c r="D633">
        <v>11</v>
      </c>
      <c r="E633" t="s">
        <v>815</v>
      </c>
      <c r="F633" t="s">
        <v>98</v>
      </c>
      <c r="G633">
        <v>1</v>
      </c>
      <c r="H633" t="s">
        <v>499</v>
      </c>
      <c r="I633" t="s">
        <v>12</v>
      </c>
      <c r="J633">
        <v>3</v>
      </c>
      <c r="K633" t="s">
        <v>216</v>
      </c>
      <c r="L633" t="s">
        <v>77</v>
      </c>
      <c r="M633">
        <v>1</v>
      </c>
      <c r="N633">
        <v>0</v>
      </c>
      <c r="O633">
        <v>1</v>
      </c>
      <c r="P633">
        <v>114.5</v>
      </c>
      <c r="Q633">
        <v>201</v>
      </c>
      <c r="R633">
        <f t="shared" si="95"/>
        <v>201</v>
      </c>
      <c r="S633">
        <f t="shared" si="96"/>
        <v>0</v>
      </c>
      <c r="T633">
        <f t="shared" si="97"/>
        <v>0</v>
      </c>
      <c r="U633">
        <f t="shared" si="98"/>
        <v>0</v>
      </c>
      <c r="V633">
        <f t="shared" si="90"/>
        <v>0</v>
      </c>
      <c r="W633">
        <f t="shared" si="91"/>
        <v>201</v>
      </c>
      <c r="X633">
        <f t="shared" si="92"/>
        <v>0</v>
      </c>
      <c r="Y633">
        <f t="shared" si="93"/>
        <v>1</v>
      </c>
      <c r="Z633">
        <f t="shared" si="94"/>
        <v>5</v>
      </c>
    </row>
    <row r="634" spans="1:26">
      <c r="A634" t="s">
        <v>1457</v>
      </c>
      <c r="B634" t="s">
        <v>48</v>
      </c>
      <c r="C634" t="s">
        <v>1468</v>
      </c>
      <c r="D634">
        <v>7</v>
      </c>
      <c r="E634" t="s">
        <v>606</v>
      </c>
      <c r="F634" t="s">
        <v>12</v>
      </c>
      <c r="G634">
        <v>3</v>
      </c>
      <c r="H634" t="s">
        <v>1469</v>
      </c>
      <c r="I634" t="s">
        <v>90</v>
      </c>
      <c r="J634">
        <v>1</v>
      </c>
      <c r="K634" t="s">
        <v>1178</v>
      </c>
      <c r="L634" t="s">
        <v>42</v>
      </c>
      <c r="M634">
        <v>1</v>
      </c>
      <c r="N634">
        <v>1</v>
      </c>
      <c r="O634">
        <v>0</v>
      </c>
      <c r="P634">
        <v>14.5</v>
      </c>
      <c r="Q634">
        <v>162</v>
      </c>
      <c r="R634">
        <f t="shared" si="95"/>
        <v>162</v>
      </c>
      <c r="S634">
        <f t="shared" si="96"/>
        <v>0</v>
      </c>
      <c r="T634">
        <f t="shared" si="97"/>
        <v>0</v>
      </c>
      <c r="U634">
        <f t="shared" si="98"/>
        <v>0</v>
      </c>
      <c r="V634">
        <f t="shared" si="90"/>
        <v>0</v>
      </c>
      <c r="W634">
        <f t="shared" si="91"/>
        <v>0</v>
      </c>
      <c r="X634">
        <f t="shared" si="92"/>
        <v>0</v>
      </c>
      <c r="Y634">
        <f t="shared" si="93"/>
        <v>0</v>
      </c>
      <c r="Z634">
        <f t="shared" si="94"/>
        <v>5</v>
      </c>
    </row>
    <row r="635" spans="1:26">
      <c r="A635" t="s">
        <v>1457</v>
      </c>
      <c r="B635" t="s">
        <v>54</v>
      </c>
      <c r="C635" t="s">
        <v>1470</v>
      </c>
      <c r="D635">
        <v>13</v>
      </c>
      <c r="E635" t="s">
        <v>200</v>
      </c>
      <c r="F635" t="s">
        <v>57</v>
      </c>
      <c r="G635">
        <v>12</v>
      </c>
      <c r="H635" t="s">
        <v>1306</v>
      </c>
      <c r="I635" t="s">
        <v>14</v>
      </c>
      <c r="J635">
        <v>10</v>
      </c>
      <c r="K635" t="s">
        <v>1081</v>
      </c>
      <c r="L635" t="s">
        <v>22</v>
      </c>
      <c r="M635">
        <v>0</v>
      </c>
      <c r="N635">
        <v>0</v>
      </c>
      <c r="O635">
        <v>2</v>
      </c>
      <c r="P635">
        <v>174.5</v>
      </c>
      <c r="Q635">
        <v>1420</v>
      </c>
      <c r="R635">
        <f t="shared" si="95"/>
        <v>0</v>
      </c>
      <c r="S635">
        <f t="shared" si="96"/>
        <v>0</v>
      </c>
      <c r="T635">
        <f t="shared" si="97"/>
        <v>1420</v>
      </c>
      <c r="U635">
        <f t="shared" si="98"/>
        <v>0</v>
      </c>
      <c r="V635">
        <f t="shared" si="90"/>
        <v>0</v>
      </c>
      <c r="W635">
        <f t="shared" si="91"/>
        <v>0</v>
      </c>
      <c r="X635">
        <f t="shared" si="92"/>
        <v>0</v>
      </c>
      <c r="Y635">
        <f t="shared" si="93"/>
        <v>1</v>
      </c>
      <c r="Z635">
        <f t="shared" si="94"/>
        <v>5</v>
      </c>
    </row>
    <row r="636" spans="1:26">
      <c r="A636" t="s">
        <v>1457</v>
      </c>
      <c r="B636" t="s">
        <v>60</v>
      </c>
      <c r="C636" t="s">
        <v>1471</v>
      </c>
      <c r="D636">
        <v>8</v>
      </c>
      <c r="E636" t="s">
        <v>1153</v>
      </c>
      <c r="F636" t="s">
        <v>57</v>
      </c>
      <c r="G636">
        <v>9</v>
      </c>
      <c r="H636" t="s">
        <v>901</v>
      </c>
      <c r="I636" t="s">
        <v>22</v>
      </c>
      <c r="J636">
        <v>12</v>
      </c>
      <c r="K636" t="s">
        <v>796</v>
      </c>
      <c r="L636" t="s">
        <v>63</v>
      </c>
      <c r="M636">
        <v>0</v>
      </c>
      <c r="N636">
        <v>2</v>
      </c>
      <c r="O636">
        <v>0</v>
      </c>
      <c r="P636">
        <v>21.5</v>
      </c>
      <c r="Q636">
        <v>74</v>
      </c>
      <c r="R636">
        <f t="shared" si="95"/>
        <v>0</v>
      </c>
      <c r="S636">
        <f t="shared" si="96"/>
        <v>74</v>
      </c>
      <c r="T636">
        <f t="shared" si="97"/>
        <v>74</v>
      </c>
      <c r="U636">
        <f t="shared" si="98"/>
        <v>0</v>
      </c>
      <c r="V636">
        <f t="shared" si="90"/>
        <v>0</v>
      </c>
      <c r="W636">
        <f t="shared" si="91"/>
        <v>0</v>
      </c>
      <c r="X636">
        <f t="shared" si="92"/>
        <v>0</v>
      </c>
      <c r="Y636">
        <f t="shared" si="93"/>
        <v>1</v>
      </c>
      <c r="Z636">
        <f t="shared" si="94"/>
        <v>5</v>
      </c>
    </row>
    <row r="637" spans="1:26">
      <c r="A637" t="s">
        <v>1457</v>
      </c>
      <c r="B637" t="s">
        <v>66</v>
      </c>
      <c r="C637" t="s">
        <v>1472</v>
      </c>
      <c r="D637">
        <v>8</v>
      </c>
      <c r="E637" t="s">
        <v>251</v>
      </c>
      <c r="F637" t="s">
        <v>98</v>
      </c>
      <c r="G637">
        <v>2</v>
      </c>
      <c r="H637" t="s">
        <v>376</v>
      </c>
      <c r="I637" t="s">
        <v>77</v>
      </c>
      <c r="J637">
        <v>11</v>
      </c>
      <c r="K637" t="s">
        <v>1473</v>
      </c>
      <c r="L637" t="s">
        <v>28</v>
      </c>
      <c r="M637">
        <v>1</v>
      </c>
      <c r="N637">
        <v>1</v>
      </c>
      <c r="O637">
        <v>0</v>
      </c>
      <c r="P637">
        <v>102</v>
      </c>
      <c r="Q637">
        <v>509</v>
      </c>
      <c r="R637">
        <f t="shared" si="95"/>
        <v>0</v>
      </c>
      <c r="S637">
        <f t="shared" si="96"/>
        <v>0</v>
      </c>
      <c r="T637">
        <f t="shared" si="97"/>
        <v>0</v>
      </c>
      <c r="U637">
        <f t="shared" si="98"/>
        <v>0</v>
      </c>
      <c r="V637">
        <f t="shared" si="90"/>
        <v>509</v>
      </c>
      <c r="W637">
        <f t="shared" si="91"/>
        <v>509</v>
      </c>
      <c r="X637">
        <f t="shared" si="92"/>
        <v>0</v>
      </c>
      <c r="Y637">
        <f t="shared" si="93"/>
        <v>2</v>
      </c>
      <c r="Z637">
        <f t="shared" si="94"/>
        <v>5</v>
      </c>
    </row>
    <row r="638" spans="1:26">
      <c r="A638" t="s">
        <v>1457</v>
      </c>
      <c r="B638" t="s">
        <v>860</v>
      </c>
      <c r="C638" t="s">
        <v>1474</v>
      </c>
      <c r="D638">
        <v>9</v>
      </c>
      <c r="E638" t="s">
        <v>280</v>
      </c>
      <c r="F638" t="s">
        <v>90</v>
      </c>
      <c r="G638">
        <v>2</v>
      </c>
      <c r="H638" t="s">
        <v>44</v>
      </c>
      <c r="I638" t="s">
        <v>28</v>
      </c>
      <c r="J638">
        <v>5</v>
      </c>
      <c r="K638" t="s">
        <v>1475</v>
      </c>
      <c r="L638" t="s">
        <v>14</v>
      </c>
      <c r="M638">
        <v>1</v>
      </c>
      <c r="N638">
        <v>1</v>
      </c>
      <c r="O638">
        <v>0</v>
      </c>
      <c r="P638">
        <v>357.5</v>
      </c>
      <c r="Q638">
        <v>1092</v>
      </c>
      <c r="R638">
        <f t="shared" si="95"/>
        <v>0</v>
      </c>
      <c r="S638">
        <f t="shared" si="96"/>
        <v>0</v>
      </c>
      <c r="T638">
        <f t="shared" si="97"/>
        <v>0</v>
      </c>
      <c r="U638">
        <f t="shared" si="98"/>
        <v>0</v>
      </c>
      <c r="V638">
        <f t="shared" si="90"/>
        <v>0</v>
      </c>
      <c r="W638">
        <f t="shared" si="91"/>
        <v>0</v>
      </c>
      <c r="X638">
        <f t="shared" si="92"/>
        <v>0</v>
      </c>
      <c r="Y638">
        <f t="shared" si="93"/>
        <v>0</v>
      </c>
      <c r="Z638">
        <f t="shared" si="94"/>
        <v>5</v>
      </c>
    </row>
    <row r="639" spans="1:26">
      <c r="A639" t="s">
        <v>1476</v>
      </c>
      <c r="B639" t="s">
        <v>9</v>
      </c>
      <c r="C639" t="s">
        <v>1477</v>
      </c>
      <c r="D639">
        <v>4</v>
      </c>
      <c r="E639" t="s">
        <v>841</v>
      </c>
      <c r="F639" t="s">
        <v>14</v>
      </c>
      <c r="G639">
        <v>5</v>
      </c>
      <c r="H639" t="s">
        <v>448</v>
      </c>
      <c r="I639" t="s">
        <v>604</v>
      </c>
      <c r="J639">
        <v>2</v>
      </c>
      <c r="K639" t="s">
        <v>1478</v>
      </c>
      <c r="L639" t="s">
        <v>12</v>
      </c>
      <c r="M639">
        <v>1</v>
      </c>
      <c r="N639">
        <v>1</v>
      </c>
      <c r="O639">
        <v>0</v>
      </c>
      <c r="P639">
        <v>52.5</v>
      </c>
      <c r="Q639">
        <v>90</v>
      </c>
      <c r="R639">
        <f t="shared" si="95"/>
        <v>0</v>
      </c>
      <c r="S639">
        <f t="shared" si="96"/>
        <v>0</v>
      </c>
      <c r="T639">
        <f t="shared" si="97"/>
        <v>0</v>
      </c>
      <c r="U639">
        <f t="shared" si="98"/>
        <v>0</v>
      </c>
      <c r="V639">
        <f t="shared" si="90"/>
        <v>0</v>
      </c>
      <c r="W639">
        <f t="shared" si="91"/>
        <v>0</v>
      </c>
      <c r="X639">
        <f t="shared" si="92"/>
        <v>0</v>
      </c>
      <c r="Y639">
        <f t="shared" si="93"/>
        <v>0</v>
      </c>
      <c r="Z639">
        <f t="shared" si="94"/>
        <v>5</v>
      </c>
    </row>
    <row r="640" spans="1:26">
      <c r="A640" t="s">
        <v>1476</v>
      </c>
      <c r="B640" t="s">
        <v>17</v>
      </c>
      <c r="C640" t="s">
        <v>1479</v>
      </c>
      <c r="D640">
        <v>2</v>
      </c>
      <c r="E640" t="s">
        <v>541</v>
      </c>
      <c r="F640" t="s">
        <v>12</v>
      </c>
      <c r="G640">
        <v>7</v>
      </c>
      <c r="H640" t="s">
        <v>1480</v>
      </c>
      <c r="I640" t="s">
        <v>77</v>
      </c>
      <c r="J640">
        <v>10</v>
      </c>
      <c r="K640" t="s">
        <v>456</v>
      </c>
      <c r="L640" t="s">
        <v>16</v>
      </c>
      <c r="M640">
        <v>1</v>
      </c>
      <c r="N640">
        <v>1</v>
      </c>
      <c r="O640">
        <v>0</v>
      </c>
      <c r="P640">
        <v>74.5</v>
      </c>
      <c r="Q640">
        <v>551</v>
      </c>
      <c r="R640">
        <f t="shared" si="95"/>
        <v>551</v>
      </c>
      <c r="S640">
        <f t="shared" si="96"/>
        <v>0</v>
      </c>
      <c r="T640">
        <f t="shared" si="97"/>
        <v>0</v>
      </c>
      <c r="U640">
        <f t="shared" si="98"/>
        <v>0</v>
      </c>
      <c r="V640">
        <f t="shared" si="90"/>
        <v>551</v>
      </c>
      <c r="W640">
        <f t="shared" si="91"/>
        <v>0</v>
      </c>
      <c r="X640">
        <f t="shared" si="92"/>
        <v>0</v>
      </c>
      <c r="Y640">
        <f t="shared" si="93"/>
        <v>1</v>
      </c>
      <c r="Z640">
        <f t="shared" si="94"/>
        <v>5</v>
      </c>
    </row>
    <row r="641" spans="1:26">
      <c r="A641" t="s">
        <v>1476</v>
      </c>
      <c r="B641" t="s">
        <v>23</v>
      </c>
      <c r="C641" t="s">
        <v>1481</v>
      </c>
      <c r="D641">
        <v>7</v>
      </c>
      <c r="E641" t="s">
        <v>188</v>
      </c>
      <c r="F641" t="s">
        <v>16</v>
      </c>
      <c r="G641">
        <v>3</v>
      </c>
      <c r="H641" t="s">
        <v>1005</v>
      </c>
      <c r="I641" t="s">
        <v>604</v>
      </c>
      <c r="J641">
        <v>9</v>
      </c>
      <c r="K641" t="s">
        <v>1482</v>
      </c>
      <c r="L641" t="s">
        <v>1451</v>
      </c>
      <c r="M641">
        <v>1</v>
      </c>
      <c r="N641">
        <v>1</v>
      </c>
      <c r="O641">
        <v>0</v>
      </c>
      <c r="P641">
        <v>76</v>
      </c>
      <c r="Q641">
        <v>363.5</v>
      </c>
      <c r="R641">
        <f t="shared" si="95"/>
        <v>0</v>
      </c>
      <c r="S641">
        <f t="shared" si="96"/>
        <v>0</v>
      </c>
      <c r="T641">
        <f t="shared" si="97"/>
        <v>0</v>
      </c>
      <c r="U641">
        <f t="shared" si="98"/>
        <v>363.5</v>
      </c>
      <c r="V641">
        <f t="shared" si="90"/>
        <v>0</v>
      </c>
      <c r="W641">
        <f t="shared" si="91"/>
        <v>0</v>
      </c>
      <c r="X641">
        <f t="shared" si="92"/>
        <v>0</v>
      </c>
      <c r="Y641">
        <f t="shared" si="93"/>
        <v>1</v>
      </c>
      <c r="Z641">
        <f t="shared" si="94"/>
        <v>5</v>
      </c>
    </row>
    <row r="642" spans="1:26">
      <c r="A642" t="s">
        <v>1476</v>
      </c>
      <c r="B642" t="s">
        <v>31</v>
      </c>
      <c r="C642" t="s">
        <v>1483</v>
      </c>
      <c r="D642">
        <v>9</v>
      </c>
      <c r="E642" t="s">
        <v>828</v>
      </c>
      <c r="F642" t="s">
        <v>12</v>
      </c>
      <c r="G642">
        <v>8</v>
      </c>
      <c r="H642" t="s">
        <v>1484</v>
      </c>
      <c r="I642" t="s">
        <v>74</v>
      </c>
      <c r="J642">
        <v>1</v>
      </c>
      <c r="K642" t="s">
        <v>1008</v>
      </c>
      <c r="L642" t="s">
        <v>604</v>
      </c>
      <c r="M642">
        <v>0</v>
      </c>
      <c r="N642">
        <v>2</v>
      </c>
      <c r="O642">
        <v>0</v>
      </c>
      <c r="P642">
        <v>65.5</v>
      </c>
      <c r="Q642">
        <v>248.5</v>
      </c>
      <c r="R642">
        <f t="shared" si="95"/>
        <v>248.5</v>
      </c>
      <c r="S642">
        <f t="shared" si="96"/>
        <v>0</v>
      </c>
      <c r="T642">
        <f t="shared" si="97"/>
        <v>0</v>
      </c>
      <c r="U642">
        <f t="shared" si="98"/>
        <v>0</v>
      </c>
      <c r="V642">
        <f t="shared" si="90"/>
        <v>0</v>
      </c>
      <c r="W642">
        <f t="shared" si="91"/>
        <v>0</v>
      </c>
      <c r="X642">
        <f t="shared" si="92"/>
        <v>0</v>
      </c>
      <c r="Y642">
        <f t="shared" si="93"/>
        <v>0</v>
      </c>
      <c r="Z642">
        <f t="shared" si="94"/>
        <v>5</v>
      </c>
    </row>
    <row r="643" spans="1:26">
      <c r="A643" t="s">
        <v>1476</v>
      </c>
      <c r="B643" t="s">
        <v>37</v>
      </c>
      <c r="C643" t="s">
        <v>1479</v>
      </c>
      <c r="D643">
        <v>4</v>
      </c>
      <c r="E643" t="s">
        <v>1485</v>
      </c>
      <c r="F643" t="s">
        <v>30</v>
      </c>
      <c r="G643">
        <v>3</v>
      </c>
      <c r="H643" t="s">
        <v>305</v>
      </c>
      <c r="I643" t="s">
        <v>167</v>
      </c>
      <c r="J643">
        <v>7</v>
      </c>
      <c r="K643" t="s">
        <v>313</v>
      </c>
      <c r="L643" t="s">
        <v>22</v>
      </c>
      <c r="M643">
        <v>2</v>
      </c>
      <c r="N643">
        <v>0</v>
      </c>
      <c r="O643">
        <v>0</v>
      </c>
      <c r="P643">
        <v>123.5</v>
      </c>
      <c r="Q643">
        <v>1136.5</v>
      </c>
      <c r="R643">
        <f t="shared" si="95"/>
        <v>0</v>
      </c>
      <c r="S643">
        <f t="shared" si="96"/>
        <v>0</v>
      </c>
      <c r="T643">
        <f t="shared" si="97"/>
        <v>0</v>
      </c>
      <c r="U643">
        <f t="shared" si="98"/>
        <v>0</v>
      </c>
      <c r="V643">
        <f t="shared" ref="V643:V656" si="99">IF(OR(F643="梁家俊",I643="梁家俊"),Q643, 0)</f>
        <v>0</v>
      </c>
      <c r="W643">
        <f t="shared" ref="W643:W656" si="100">IF(OR(F643="蔡明紹",I643="蔡明紹"),Q643, 0)</f>
        <v>0</v>
      </c>
      <c r="X643">
        <f t="shared" ref="X643:X656" si="101">IF(OR(F643="周俊樂",I643="周俊樂"),Q643, 0)</f>
        <v>0</v>
      </c>
      <c r="Y643">
        <f t="shared" ref="Y643:Y656" si="102">COUNTIF(T643:X643, "&gt;0")</f>
        <v>0</v>
      </c>
      <c r="Z643">
        <f t="shared" ref="Z643:Z656" si="103">MONTH(A643)</f>
        <v>5</v>
      </c>
    </row>
    <row r="644" spans="1:26">
      <c r="A644" t="s">
        <v>1476</v>
      </c>
      <c r="B644" t="s">
        <v>43</v>
      </c>
      <c r="C644" t="s">
        <v>1486</v>
      </c>
      <c r="D644">
        <v>5</v>
      </c>
      <c r="E644" t="s">
        <v>1200</v>
      </c>
      <c r="F644" t="s">
        <v>12</v>
      </c>
      <c r="G644">
        <v>3</v>
      </c>
      <c r="H644" t="s">
        <v>790</v>
      </c>
      <c r="I644" t="s">
        <v>1487</v>
      </c>
      <c r="J644">
        <v>4</v>
      </c>
      <c r="K644" t="s">
        <v>789</v>
      </c>
      <c r="L644" t="s">
        <v>604</v>
      </c>
      <c r="M644">
        <v>1</v>
      </c>
      <c r="N644">
        <v>1</v>
      </c>
      <c r="O644">
        <v>0</v>
      </c>
      <c r="P644">
        <v>15.5</v>
      </c>
      <c r="Q644">
        <v>111</v>
      </c>
      <c r="R644">
        <f t="shared" si="95"/>
        <v>111</v>
      </c>
      <c r="S644">
        <f t="shared" si="96"/>
        <v>0</v>
      </c>
      <c r="T644">
        <f t="shared" si="97"/>
        <v>0</v>
      </c>
      <c r="U644">
        <f t="shared" si="98"/>
        <v>0</v>
      </c>
      <c r="V644">
        <f t="shared" si="99"/>
        <v>0</v>
      </c>
      <c r="W644">
        <f t="shared" si="100"/>
        <v>0</v>
      </c>
      <c r="X644">
        <f t="shared" si="101"/>
        <v>0</v>
      </c>
      <c r="Y644">
        <f t="shared" si="102"/>
        <v>0</v>
      </c>
      <c r="Z644">
        <f t="shared" si="103"/>
        <v>5</v>
      </c>
    </row>
    <row r="645" spans="1:26">
      <c r="A645" t="s">
        <v>1476</v>
      </c>
      <c r="B645" t="s">
        <v>48</v>
      </c>
      <c r="C645" t="s">
        <v>1488</v>
      </c>
      <c r="D645">
        <v>3</v>
      </c>
      <c r="E645" t="s">
        <v>334</v>
      </c>
      <c r="F645" t="s">
        <v>90</v>
      </c>
      <c r="G645">
        <v>4</v>
      </c>
      <c r="H645" t="s">
        <v>970</v>
      </c>
      <c r="I645" t="s">
        <v>28</v>
      </c>
      <c r="J645">
        <v>6</v>
      </c>
      <c r="K645" t="s">
        <v>1489</v>
      </c>
      <c r="L645" t="s">
        <v>57</v>
      </c>
      <c r="M645">
        <v>2</v>
      </c>
      <c r="N645">
        <v>0</v>
      </c>
      <c r="O645">
        <v>0</v>
      </c>
      <c r="P645">
        <v>48.5</v>
      </c>
      <c r="Q645">
        <v>119</v>
      </c>
      <c r="R645">
        <f t="shared" si="95"/>
        <v>0</v>
      </c>
      <c r="S645">
        <f t="shared" si="96"/>
        <v>0</v>
      </c>
      <c r="T645">
        <f t="shared" si="97"/>
        <v>0</v>
      </c>
      <c r="U645">
        <f t="shared" si="98"/>
        <v>0</v>
      </c>
      <c r="V645">
        <f t="shared" si="99"/>
        <v>0</v>
      </c>
      <c r="W645">
        <f t="shared" si="100"/>
        <v>0</v>
      </c>
      <c r="X645">
        <f t="shared" si="101"/>
        <v>0</v>
      </c>
      <c r="Y645">
        <f t="shared" si="102"/>
        <v>0</v>
      </c>
      <c r="Z645">
        <f t="shared" si="103"/>
        <v>5</v>
      </c>
    </row>
    <row r="646" spans="1:26">
      <c r="A646" t="s">
        <v>1476</v>
      </c>
      <c r="B646" t="s">
        <v>54</v>
      </c>
      <c r="C646" t="s">
        <v>1490</v>
      </c>
      <c r="D646">
        <v>12</v>
      </c>
      <c r="E646" t="s">
        <v>1188</v>
      </c>
      <c r="F646" t="s">
        <v>22</v>
      </c>
      <c r="G646">
        <v>9</v>
      </c>
      <c r="H646" t="s">
        <v>324</v>
      </c>
      <c r="I646" t="s">
        <v>36</v>
      </c>
      <c r="J646">
        <v>10</v>
      </c>
      <c r="K646" t="s">
        <v>137</v>
      </c>
      <c r="L646" t="s">
        <v>98</v>
      </c>
      <c r="M646">
        <v>0</v>
      </c>
      <c r="N646">
        <v>1</v>
      </c>
      <c r="O646">
        <v>1</v>
      </c>
      <c r="P646">
        <v>23</v>
      </c>
      <c r="Q646">
        <v>70.5</v>
      </c>
      <c r="R646">
        <f t="shared" si="95"/>
        <v>0</v>
      </c>
      <c r="S646">
        <f t="shared" si="96"/>
        <v>70.5</v>
      </c>
      <c r="T646">
        <f t="shared" si="97"/>
        <v>0</v>
      </c>
      <c r="U646">
        <f t="shared" si="98"/>
        <v>0</v>
      </c>
      <c r="V646">
        <f t="shared" si="99"/>
        <v>0</v>
      </c>
      <c r="W646">
        <f t="shared" si="100"/>
        <v>0</v>
      </c>
      <c r="X646">
        <f t="shared" si="101"/>
        <v>70.5</v>
      </c>
      <c r="Y646">
        <f t="shared" si="102"/>
        <v>1</v>
      </c>
      <c r="Z646">
        <f t="shared" si="103"/>
        <v>5</v>
      </c>
    </row>
    <row r="647" spans="1:26">
      <c r="A647" t="s">
        <v>1491</v>
      </c>
      <c r="B647" t="s">
        <v>9</v>
      </c>
      <c r="C647" t="s">
        <v>1492</v>
      </c>
      <c r="D647">
        <v>7</v>
      </c>
      <c r="E647" t="s">
        <v>417</v>
      </c>
      <c r="F647" t="s">
        <v>12</v>
      </c>
      <c r="G647">
        <v>1</v>
      </c>
      <c r="H647" t="s">
        <v>1320</v>
      </c>
      <c r="I647" t="s">
        <v>77</v>
      </c>
      <c r="J647">
        <v>11</v>
      </c>
      <c r="K647" t="s">
        <v>1493</v>
      </c>
      <c r="L647" t="s">
        <v>74</v>
      </c>
      <c r="M647">
        <v>1</v>
      </c>
      <c r="N647">
        <v>1</v>
      </c>
      <c r="O647">
        <v>0</v>
      </c>
      <c r="P647">
        <v>47.5</v>
      </c>
      <c r="Q647">
        <v>279.5</v>
      </c>
      <c r="R647">
        <f t="shared" si="95"/>
        <v>279.5</v>
      </c>
      <c r="S647">
        <f t="shared" si="96"/>
        <v>0</v>
      </c>
      <c r="T647">
        <f t="shared" si="97"/>
        <v>0</v>
      </c>
      <c r="U647">
        <f t="shared" si="98"/>
        <v>0</v>
      </c>
      <c r="V647">
        <f t="shared" si="99"/>
        <v>279.5</v>
      </c>
      <c r="W647">
        <f t="shared" si="100"/>
        <v>0</v>
      </c>
      <c r="X647">
        <f t="shared" si="101"/>
        <v>0</v>
      </c>
      <c r="Y647">
        <f t="shared" si="102"/>
        <v>1</v>
      </c>
      <c r="Z647">
        <f t="shared" si="103"/>
        <v>5</v>
      </c>
    </row>
    <row r="648" spans="1:26">
      <c r="A648" t="s">
        <v>1491</v>
      </c>
      <c r="B648" t="s">
        <v>17</v>
      </c>
      <c r="C648" t="s">
        <v>1494</v>
      </c>
      <c r="D648">
        <v>6</v>
      </c>
      <c r="E648" t="s">
        <v>815</v>
      </c>
      <c r="F648" t="s">
        <v>98</v>
      </c>
      <c r="G648">
        <v>5</v>
      </c>
      <c r="H648" t="s">
        <v>1241</v>
      </c>
      <c r="I648" t="s">
        <v>604</v>
      </c>
      <c r="J648">
        <v>4</v>
      </c>
      <c r="K648" t="s">
        <v>847</v>
      </c>
      <c r="L648" t="s">
        <v>57</v>
      </c>
      <c r="M648">
        <v>0</v>
      </c>
      <c r="N648">
        <v>2</v>
      </c>
      <c r="O648">
        <v>0</v>
      </c>
      <c r="P648">
        <v>28</v>
      </c>
      <c r="Q648">
        <v>82</v>
      </c>
      <c r="R648">
        <f t="shared" si="95"/>
        <v>0</v>
      </c>
      <c r="S648">
        <f t="shared" si="96"/>
        <v>0</v>
      </c>
      <c r="T648">
        <f t="shared" si="97"/>
        <v>0</v>
      </c>
      <c r="U648">
        <f t="shared" si="98"/>
        <v>0</v>
      </c>
      <c r="V648">
        <f t="shared" si="99"/>
        <v>0</v>
      </c>
      <c r="W648">
        <f t="shared" si="100"/>
        <v>82</v>
      </c>
      <c r="X648">
        <f t="shared" si="101"/>
        <v>0</v>
      </c>
      <c r="Y648">
        <f t="shared" si="102"/>
        <v>1</v>
      </c>
      <c r="Z648">
        <f t="shared" si="103"/>
        <v>5</v>
      </c>
    </row>
    <row r="649" spans="1:26">
      <c r="A649" t="s">
        <v>1491</v>
      </c>
      <c r="B649" t="s">
        <v>23</v>
      </c>
      <c r="C649" t="s">
        <v>1494</v>
      </c>
      <c r="D649">
        <v>1</v>
      </c>
      <c r="E649" t="s">
        <v>651</v>
      </c>
      <c r="F649" t="s">
        <v>12</v>
      </c>
      <c r="G649">
        <v>11</v>
      </c>
      <c r="H649" t="s">
        <v>683</v>
      </c>
      <c r="I649" t="s">
        <v>28</v>
      </c>
      <c r="J649">
        <v>4</v>
      </c>
      <c r="K649" t="s">
        <v>546</v>
      </c>
      <c r="L649" t="s">
        <v>604</v>
      </c>
      <c r="M649">
        <v>1</v>
      </c>
      <c r="N649">
        <v>0</v>
      </c>
      <c r="O649">
        <v>1</v>
      </c>
      <c r="P649">
        <v>54.5</v>
      </c>
      <c r="Q649">
        <v>658.5</v>
      </c>
      <c r="R649">
        <f t="shared" si="95"/>
        <v>658.5</v>
      </c>
      <c r="S649">
        <f t="shared" si="96"/>
        <v>0</v>
      </c>
      <c r="T649">
        <f t="shared" si="97"/>
        <v>0</v>
      </c>
      <c r="U649">
        <f t="shared" si="98"/>
        <v>0</v>
      </c>
      <c r="V649">
        <f t="shared" si="99"/>
        <v>0</v>
      </c>
      <c r="W649">
        <f t="shared" si="100"/>
        <v>0</v>
      </c>
      <c r="X649">
        <f t="shared" si="101"/>
        <v>0</v>
      </c>
      <c r="Y649">
        <f t="shared" si="102"/>
        <v>0</v>
      </c>
      <c r="Z649">
        <f t="shared" si="103"/>
        <v>5</v>
      </c>
    </row>
    <row r="650" spans="1:26">
      <c r="A650" t="s">
        <v>1491</v>
      </c>
      <c r="B650" t="s">
        <v>31</v>
      </c>
      <c r="C650" t="s">
        <v>1495</v>
      </c>
      <c r="D650">
        <v>9</v>
      </c>
      <c r="E650" t="s">
        <v>1496</v>
      </c>
      <c r="F650" t="s">
        <v>14</v>
      </c>
      <c r="G650">
        <v>13</v>
      </c>
      <c r="H650" t="s">
        <v>1497</v>
      </c>
      <c r="I650" t="s">
        <v>28</v>
      </c>
      <c r="J650">
        <v>4</v>
      </c>
      <c r="K650" t="s">
        <v>1393</v>
      </c>
      <c r="L650" t="s">
        <v>86</v>
      </c>
      <c r="M650">
        <v>0</v>
      </c>
      <c r="N650">
        <v>1</v>
      </c>
      <c r="O650">
        <v>1</v>
      </c>
      <c r="P650">
        <v>105</v>
      </c>
      <c r="Q650">
        <v>1955</v>
      </c>
      <c r="R650">
        <f t="shared" si="95"/>
        <v>0</v>
      </c>
      <c r="S650">
        <f t="shared" si="96"/>
        <v>0</v>
      </c>
      <c r="T650">
        <f t="shared" si="97"/>
        <v>0</v>
      </c>
      <c r="U650">
        <f t="shared" si="98"/>
        <v>0</v>
      </c>
      <c r="V650">
        <f t="shared" si="99"/>
        <v>0</v>
      </c>
      <c r="W650">
        <f t="shared" si="100"/>
        <v>0</v>
      </c>
      <c r="X650">
        <f t="shared" si="101"/>
        <v>0</v>
      </c>
      <c r="Y650">
        <f t="shared" si="102"/>
        <v>0</v>
      </c>
      <c r="Z650">
        <f t="shared" si="103"/>
        <v>5</v>
      </c>
    </row>
    <row r="651" spans="1:26">
      <c r="A651" t="s">
        <v>1491</v>
      </c>
      <c r="B651" t="s">
        <v>37</v>
      </c>
      <c r="C651" t="s">
        <v>1498</v>
      </c>
      <c r="D651">
        <v>1</v>
      </c>
      <c r="E651" t="s">
        <v>296</v>
      </c>
      <c r="F651" t="s">
        <v>1487</v>
      </c>
      <c r="G651">
        <v>9</v>
      </c>
      <c r="H651" t="s">
        <v>384</v>
      </c>
      <c r="I651" t="s">
        <v>12</v>
      </c>
      <c r="J651">
        <v>5</v>
      </c>
      <c r="K651" t="s">
        <v>1499</v>
      </c>
      <c r="L651" t="s">
        <v>604</v>
      </c>
      <c r="M651">
        <v>1</v>
      </c>
      <c r="N651">
        <v>1</v>
      </c>
      <c r="O651">
        <v>0</v>
      </c>
      <c r="P651">
        <v>86.5</v>
      </c>
      <c r="Q651">
        <v>177</v>
      </c>
      <c r="R651">
        <f t="shared" si="95"/>
        <v>177</v>
      </c>
      <c r="S651">
        <f t="shared" si="96"/>
        <v>0</v>
      </c>
      <c r="T651">
        <f t="shared" si="97"/>
        <v>0</v>
      </c>
      <c r="U651">
        <f t="shared" si="98"/>
        <v>0</v>
      </c>
      <c r="V651">
        <f t="shared" si="99"/>
        <v>0</v>
      </c>
      <c r="W651">
        <f t="shared" si="100"/>
        <v>0</v>
      </c>
      <c r="X651">
        <f t="shared" si="101"/>
        <v>0</v>
      </c>
      <c r="Y651">
        <f t="shared" si="102"/>
        <v>0</v>
      </c>
      <c r="Z651">
        <f t="shared" si="103"/>
        <v>5</v>
      </c>
    </row>
    <row r="652" spans="1:26">
      <c r="A652" t="s">
        <v>1491</v>
      </c>
      <c r="B652" t="s">
        <v>43</v>
      </c>
      <c r="C652" t="s">
        <v>1498</v>
      </c>
      <c r="D652">
        <v>7</v>
      </c>
      <c r="E652" t="s">
        <v>1500</v>
      </c>
      <c r="F652" t="s">
        <v>77</v>
      </c>
      <c r="G652">
        <v>12</v>
      </c>
      <c r="H652" t="s">
        <v>560</v>
      </c>
      <c r="I652" t="s">
        <v>26</v>
      </c>
      <c r="J652">
        <v>4</v>
      </c>
      <c r="K652" t="s">
        <v>919</v>
      </c>
      <c r="L652" t="s">
        <v>604</v>
      </c>
      <c r="M652">
        <v>0</v>
      </c>
      <c r="N652">
        <v>1</v>
      </c>
      <c r="O652">
        <v>1</v>
      </c>
      <c r="P652">
        <v>99.5</v>
      </c>
      <c r="Q652">
        <v>249.5</v>
      </c>
      <c r="R652">
        <f t="shared" si="95"/>
        <v>0</v>
      </c>
      <c r="S652">
        <f t="shared" si="96"/>
        <v>0</v>
      </c>
      <c r="T652">
        <f t="shared" si="97"/>
        <v>0</v>
      </c>
      <c r="U652">
        <f t="shared" si="98"/>
        <v>0</v>
      </c>
      <c r="V652">
        <f t="shared" si="99"/>
        <v>249.5</v>
      </c>
      <c r="W652">
        <f t="shared" si="100"/>
        <v>0</v>
      </c>
      <c r="X652">
        <f t="shared" si="101"/>
        <v>0</v>
      </c>
      <c r="Y652">
        <f t="shared" si="102"/>
        <v>1</v>
      </c>
      <c r="Z652">
        <f t="shared" si="103"/>
        <v>5</v>
      </c>
    </row>
    <row r="653" spans="1:26">
      <c r="A653" t="s">
        <v>1491</v>
      </c>
      <c r="B653" t="s">
        <v>48</v>
      </c>
      <c r="C653" t="s">
        <v>1501</v>
      </c>
      <c r="D653">
        <v>12</v>
      </c>
      <c r="E653" t="s">
        <v>719</v>
      </c>
      <c r="F653" t="s">
        <v>90</v>
      </c>
      <c r="G653">
        <v>2</v>
      </c>
      <c r="H653" t="s">
        <v>320</v>
      </c>
      <c r="I653" t="s">
        <v>12</v>
      </c>
      <c r="J653">
        <v>3</v>
      </c>
      <c r="K653" t="s">
        <v>427</v>
      </c>
      <c r="L653" t="s">
        <v>74</v>
      </c>
      <c r="M653">
        <v>1</v>
      </c>
      <c r="N653">
        <v>0</v>
      </c>
      <c r="O653">
        <v>1</v>
      </c>
      <c r="P653">
        <v>54</v>
      </c>
      <c r="Q653">
        <v>57.5</v>
      </c>
      <c r="R653">
        <f t="shared" si="95"/>
        <v>57.5</v>
      </c>
      <c r="S653">
        <f t="shared" si="96"/>
        <v>0</v>
      </c>
      <c r="T653">
        <f t="shared" si="97"/>
        <v>0</v>
      </c>
      <c r="U653">
        <f t="shared" si="98"/>
        <v>0</v>
      </c>
      <c r="V653">
        <f t="shared" si="99"/>
        <v>0</v>
      </c>
      <c r="W653">
        <f t="shared" si="100"/>
        <v>0</v>
      </c>
      <c r="X653">
        <f t="shared" si="101"/>
        <v>0</v>
      </c>
      <c r="Y653">
        <f t="shared" si="102"/>
        <v>0</v>
      </c>
      <c r="Z653">
        <f t="shared" si="103"/>
        <v>5</v>
      </c>
    </row>
    <row r="654" spans="1:26">
      <c r="A654" t="s">
        <v>1491</v>
      </c>
      <c r="B654" t="s">
        <v>54</v>
      </c>
      <c r="C654" t="s">
        <v>1502</v>
      </c>
      <c r="D654">
        <v>2</v>
      </c>
      <c r="E654" t="s">
        <v>335</v>
      </c>
      <c r="F654" t="s">
        <v>36</v>
      </c>
      <c r="G654">
        <v>4</v>
      </c>
      <c r="H654" t="s">
        <v>773</v>
      </c>
      <c r="I654" t="s">
        <v>57</v>
      </c>
      <c r="J654">
        <v>1</v>
      </c>
      <c r="K654" t="s">
        <v>1503</v>
      </c>
      <c r="L654" t="s">
        <v>604</v>
      </c>
      <c r="M654">
        <v>2</v>
      </c>
      <c r="N654">
        <v>0</v>
      </c>
      <c r="O654">
        <v>0</v>
      </c>
      <c r="P654">
        <v>115</v>
      </c>
      <c r="Q654">
        <v>192</v>
      </c>
      <c r="R654">
        <f t="shared" si="95"/>
        <v>0</v>
      </c>
      <c r="S654">
        <f t="shared" si="96"/>
        <v>0</v>
      </c>
      <c r="T654">
        <f t="shared" si="97"/>
        <v>192</v>
      </c>
      <c r="U654">
        <f t="shared" si="98"/>
        <v>0</v>
      </c>
      <c r="V654">
        <f t="shared" si="99"/>
        <v>0</v>
      </c>
      <c r="W654">
        <f t="shared" si="100"/>
        <v>0</v>
      </c>
      <c r="X654">
        <f t="shared" si="101"/>
        <v>192</v>
      </c>
      <c r="Y654">
        <f t="shared" si="102"/>
        <v>2</v>
      </c>
      <c r="Z654">
        <f t="shared" si="103"/>
        <v>5</v>
      </c>
    </row>
    <row r="655" spans="1:26">
      <c r="A655" t="s">
        <v>1491</v>
      </c>
      <c r="B655" t="s">
        <v>60</v>
      </c>
      <c r="C655" t="s">
        <v>1504</v>
      </c>
      <c r="D655">
        <v>5</v>
      </c>
      <c r="E655" t="s">
        <v>45</v>
      </c>
      <c r="F655" t="s">
        <v>604</v>
      </c>
      <c r="G655">
        <v>2</v>
      </c>
      <c r="H655" t="s">
        <v>1505</v>
      </c>
      <c r="I655" t="s">
        <v>98</v>
      </c>
      <c r="J655">
        <v>13</v>
      </c>
      <c r="K655" t="s">
        <v>1506</v>
      </c>
      <c r="L655" t="s">
        <v>1451</v>
      </c>
      <c r="M655">
        <v>1</v>
      </c>
      <c r="N655">
        <v>1</v>
      </c>
      <c r="O655">
        <v>0</v>
      </c>
      <c r="P655">
        <v>134.5</v>
      </c>
      <c r="Q655">
        <v>474.5</v>
      </c>
      <c r="R655">
        <f t="shared" si="95"/>
        <v>0</v>
      </c>
      <c r="S655">
        <f t="shared" si="96"/>
        <v>0</v>
      </c>
      <c r="T655">
        <f t="shared" si="97"/>
        <v>0</v>
      </c>
      <c r="U655">
        <f t="shared" si="98"/>
        <v>0</v>
      </c>
      <c r="V655">
        <f t="shared" si="99"/>
        <v>0</v>
      </c>
      <c r="W655">
        <f t="shared" si="100"/>
        <v>474.5</v>
      </c>
      <c r="X655">
        <f t="shared" si="101"/>
        <v>0</v>
      </c>
      <c r="Y655">
        <f t="shared" si="102"/>
        <v>1</v>
      </c>
      <c r="Z655">
        <f t="shared" si="103"/>
        <v>5</v>
      </c>
    </row>
    <row r="656" spans="1:26">
      <c r="A656" t="s">
        <v>1491</v>
      </c>
      <c r="B656" t="s">
        <v>66</v>
      </c>
      <c r="C656" t="s">
        <v>1507</v>
      </c>
      <c r="D656">
        <v>12</v>
      </c>
      <c r="E656" t="s">
        <v>208</v>
      </c>
      <c r="F656" t="s">
        <v>57</v>
      </c>
      <c r="G656">
        <v>1</v>
      </c>
      <c r="H656" t="s">
        <v>1189</v>
      </c>
      <c r="I656" t="s">
        <v>604</v>
      </c>
      <c r="J656">
        <v>2</v>
      </c>
      <c r="K656" t="s">
        <v>453</v>
      </c>
      <c r="L656" t="s">
        <v>1451</v>
      </c>
      <c r="M656">
        <v>1</v>
      </c>
      <c r="N656">
        <v>0</v>
      </c>
      <c r="O656">
        <v>1</v>
      </c>
      <c r="P656">
        <v>63.5</v>
      </c>
      <c r="Q656">
        <v>221.5</v>
      </c>
      <c r="R656">
        <f t="shared" si="95"/>
        <v>0</v>
      </c>
      <c r="S656">
        <f t="shared" si="96"/>
        <v>0</v>
      </c>
      <c r="T656">
        <f t="shared" si="97"/>
        <v>221.5</v>
      </c>
      <c r="U656">
        <f t="shared" si="98"/>
        <v>0</v>
      </c>
      <c r="V656">
        <f t="shared" si="99"/>
        <v>0</v>
      </c>
      <c r="W656">
        <f t="shared" si="100"/>
        <v>0</v>
      </c>
      <c r="X656">
        <f t="shared" si="101"/>
        <v>0</v>
      </c>
      <c r="Y656">
        <f t="shared" si="102"/>
        <v>1</v>
      </c>
      <c r="Z656">
        <f t="shared" si="103"/>
        <v>5</v>
      </c>
    </row>
    <row r="657" spans="1:26">
      <c r="A657" t="s">
        <v>1523</v>
      </c>
      <c r="B657" t="s">
        <v>9</v>
      </c>
      <c r="C657" t="s">
        <v>1524</v>
      </c>
      <c r="D657">
        <v>10</v>
      </c>
      <c r="E657" t="s">
        <v>794</v>
      </c>
      <c r="F657" t="s">
        <v>30</v>
      </c>
      <c r="G657">
        <v>4</v>
      </c>
      <c r="H657" t="s">
        <v>623</v>
      </c>
      <c r="I657" t="s">
        <v>57</v>
      </c>
      <c r="J657">
        <v>6</v>
      </c>
      <c r="K657" t="s">
        <v>774</v>
      </c>
      <c r="L657" t="s">
        <v>42</v>
      </c>
      <c r="M657">
        <v>1</v>
      </c>
      <c r="N657">
        <v>0</v>
      </c>
      <c r="O657">
        <v>1</v>
      </c>
      <c r="P657">
        <v>64</v>
      </c>
      <c r="Q657">
        <v>120.5</v>
      </c>
      <c r="R657">
        <f t="shared" ref="R657:R720" si="104">IF(OR(F657="潘頓",I657="潘頓"),Q657, 0)</f>
        <v>0</v>
      </c>
      <c r="S657">
        <f t="shared" ref="S657:S720" si="105">IF(OR(F657="蘇兆輝",I657="蘇兆輝"),Q657, 0)</f>
        <v>0</v>
      </c>
      <c r="T657">
        <f t="shared" ref="T657:T720" si="106">IF(OR(F657="何澤堯",I657="何澤堯"),Q657, 0)</f>
        <v>120.5</v>
      </c>
      <c r="U657">
        <f t="shared" ref="U657:U720" si="107">IF(OR(F657="鍾易禮",I657="鍾易禮"),Q657, 0)</f>
        <v>0</v>
      </c>
      <c r="V657">
        <f t="shared" ref="V657:V720" si="108">IF(OR(F657="梁家俊",I657="梁家俊"),Q657, 0)</f>
        <v>0</v>
      </c>
      <c r="W657">
        <f t="shared" ref="W657:W720" si="109">IF(OR(F657="蔡明紹",I657="蔡明紹"),Q657, 0)</f>
        <v>0</v>
      </c>
      <c r="X657">
        <f t="shared" ref="X657:X720" si="110">IF(OR(F657="周俊樂",I657="周俊樂"),Q657, 0)</f>
        <v>0</v>
      </c>
      <c r="Y657">
        <f t="shared" ref="Y657:Y720" si="111">COUNTIF(T657:X657, "&gt;0")</f>
        <v>1</v>
      </c>
      <c r="Z657">
        <f t="shared" ref="Z657:Z720" si="112">MONTH(A657)</f>
        <v>5</v>
      </c>
    </row>
    <row r="658" spans="1:26">
      <c r="A658" t="s">
        <v>1523</v>
      </c>
      <c r="B658" t="s">
        <v>17</v>
      </c>
      <c r="C658" t="s">
        <v>1525</v>
      </c>
      <c r="D658">
        <v>1</v>
      </c>
      <c r="E658" t="s">
        <v>1305</v>
      </c>
      <c r="F658" t="s">
        <v>12</v>
      </c>
      <c r="G658">
        <v>3</v>
      </c>
      <c r="H658" t="s">
        <v>700</v>
      </c>
      <c r="I658" t="s">
        <v>143</v>
      </c>
      <c r="J658">
        <v>12</v>
      </c>
      <c r="K658" t="s">
        <v>701</v>
      </c>
      <c r="L658" t="s">
        <v>170</v>
      </c>
      <c r="M658">
        <v>2</v>
      </c>
      <c r="N658">
        <v>0</v>
      </c>
      <c r="O658">
        <v>0</v>
      </c>
      <c r="P658">
        <v>16</v>
      </c>
      <c r="Q658">
        <v>84</v>
      </c>
      <c r="R658">
        <f t="shared" si="104"/>
        <v>84</v>
      </c>
      <c r="S658">
        <f t="shared" si="105"/>
        <v>0</v>
      </c>
      <c r="T658">
        <f t="shared" si="106"/>
        <v>0</v>
      </c>
      <c r="U658">
        <f t="shared" si="107"/>
        <v>0</v>
      </c>
      <c r="V658">
        <f t="shared" si="108"/>
        <v>0</v>
      </c>
      <c r="W658">
        <f t="shared" si="109"/>
        <v>0</v>
      </c>
      <c r="X658">
        <f t="shared" si="110"/>
        <v>0</v>
      </c>
      <c r="Y658">
        <f t="shared" si="111"/>
        <v>0</v>
      </c>
      <c r="Z658">
        <f t="shared" si="112"/>
        <v>5</v>
      </c>
    </row>
    <row r="659" spans="1:26">
      <c r="A659" t="s">
        <v>1523</v>
      </c>
      <c r="B659" t="s">
        <v>23</v>
      </c>
      <c r="C659" t="s">
        <v>1526</v>
      </c>
      <c r="D659">
        <v>4</v>
      </c>
      <c r="E659" t="s">
        <v>1197</v>
      </c>
      <c r="F659" t="s">
        <v>604</v>
      </c>
      <c r="G659">
        <v>11</v>
      </c>
      <c r="H659" t="s">
        <v>875</v>
      </c>
      <c r="I659" t="s">
        <v>30</v>
      </c>
      <c r="J659">
        <v>8</v>
      </c>
      <c r="K659" t="s">
        <v>527</v>
      </c>
      <c r="L659" t="s">
        <v>28</v>
      </c>
      <c r="M659">
        <v>1</v>
      </c>
      <c r="N659">
        <v>0</v>
      </c>
      <c r="O659">
        <v>1</v>
      </c>
      <c r="P659">
        <v>54.5</v>
      </c>
      <c r="Q659">
        <v>176</v>
      </c>
      <c r="R659">
        <f t="shared" si="104"/>
        <v>0</v>
      </c>
      <c r="S659">
        <f t="shared" si="105"/>
        <v>0</v>
      </c>
      <c r="T659">
        <f t="shared" si="106"/>
        <v>0</v>
      </c>
      <c r="U659">
        <f t="shared" si="107"/>
        <v>0</v>
      </c>
      <c r="V659">
        <f t="shared" si="108"/>
        <v>0</v>
      </c>
      <c r="W659">
        <f t="shared" si="109"/>
        <v>0</v>
      </c>
      <c r="X659">
        <f t="shared" si="110"/>
        <v>0</v>
      </c>
      <c r="Y659">
        <f t="shared" si="111"/>
        <v>0</v>
      </c>
      <c r="Z659">
        <f t="shared" si="112"/>
        <v>5</v>
      </c>
    </row>
    <row r="660" spans="1:26">
      <c r="A660" t="s">
        <v>1523</v>
      </c>
      <c r="B660" t="s">
        <v>31</v>
      </c>
      <c r="C660" t="s">
        <v>1525</v>
      </c>
      <c r="D660">
        <v>4</v>
      </c>
      <c r="E660" t="s">
        <v>27</v>
      </c>
      <c r="F660" t="s">
        <v>143</v>
      </c>
      <c r="G660">
        <v>8</v>
      </c>
      <c r="H660" t="s">
        <v>899</v>
      </c>
      <c r="I660" t="s">
        <v>36</v>
      </c>
      <c r="J660">
        <v>10</v>
      </c>
      <c r="K660" t="s">
        <v>749</v>
      </c>
      <c r="L660" t="s">
        <v>26</v>
      </c>
      <c r="M660">
        <v>1</v>
      </c>
      <c r="N660">
        <v>1</v>
      </c>
      <c r="O660">
        <v>0</v>
      </c>
      <c r="P660">
        <v>159</v>
      </c>
      <c r="Q660">
        <v>877</v>
      </c>
      <c r="R660">
        <f t="shared" si="104"/>
        <v>0</v>
      </c>
      <c r="S660">
        <f t="shared" si="105"/>
        <v>0</v>
      </c>
      <c r="T660">
        <f t="shared" si="106"/>
        <v>0</v>
      </c>
      <c r="U660">
        <f t="shared" si="107"/>
        <v>0</v>
      </c>
      <c r="V660">
        <f t="shared" si="108"/>
        <v>0</v>
      </c>
      <c r="W660">
        <f t="shared" si="109"/>
        <v>0</v>
      </c>
      <c r="X660">
        <f t="shared" si="110"/>
        <v>877</v>
      </c>
      <c r="Y660">
        <f t="shared" si="111"/>
        <v>1</v>
      </c>
      <c r="Z660">
        <f t="shared" si="112"/>
        <v>5</v>
      </c>
    </row>
    <row r="661" spans="1:26">
      <c r="A661" t="s">
        <v>1523</v>
      </c>
      <c r="B661" t="s">
        <v>37</v>
      </c>
      <c r="C661" t="s">
        <v>1527</v>
      </c>
      <c r="D661">
        <v>4</v>
      </c>
      <c r="E661" t="s">
        <v>73</v>
      </c>
      <c r="F661" t="s">
        <v>74</v>
      </c>
      <c r="G661">
        <v>1</v>
      </c>
      <c r="H661" t="s">
        <v>1135</v>
      </c>
      <c r="I661" t="s">
        <v>12</v>
      </c>
      <c r="J661">
        <v>3</v>
      </c>
      <c r="K661" t="s">
        <v>85</v>
      </c>
      <c r="L661" t="s">
        <v>98</v>
      </c>
      <c r="M661">
        <v>2</v>
      </c>
      <c r="N661">
        <v>0</v>
      </c>
      <c r="O661">
        <v>0</v>
      </c>
      <c r="P661">
        <v>80.5</v>
      </c>
      <c r="Q661">
        <v>143.5</v>
      </c>
      <c r="R661">
        <f t="shared" si="104"/>
        <v>143.5</v>
      </c>
      <c r="S661">
        <f t="shared" si="105"/>
        <v>0</v>
      </c>
      <c r="T661">
        <f t="shared" si="106"/>
        <v>0</v>
      </c>
      <c r="U661">
        <f t="shared" si="107"/>
        <v>0</v>
      </c>
      <c r="V661">
        <f t="shared" si="108"/>
        <v>0</v>
      </c>
      <c r="W661">
        <f t="shared" si="109"/>
        <v>0</v>
      </c>
      <c r="X661">
        <f t="shared" si="110"/>
        <v>0</v>
      </c>
      <c r="Y661">
        <f t="shared" si="111"/>
        <v>0</v>
      </c>
      <c r="Z661">
        <f t="shared" si="112"/>
        <v>5</v>
      </c>
    </row>
    <row r="662" spans="1:26">
      <c r="A662" t="s">
        <v>1523</v>
      </c>
      <c r="B662" t="s">
        <v>43</v>
      </c>
      <c r="C662" t="s">
        <v>1526</v>
      </c>
      <c r="D662">
        <v>5</v>
      </c>
      <c r="E662" t="s">
        <v>638</v>
      </c>
      <c r="F662" t="s">
        <v>74</v>
      </c>
      <c r="G662">
        <v>11</v>
      </c>
      <c r="H662" t="s">
        <v>1447</v>
      </c>
      <c r="I662" t="s">
        <v>30</v>
      </c>
      <c r="J662">
        <v>7</v>
      </c>
      <c r="K662" t="s">
        <v>1528</v>
      </c>
      <c r="L662" t="s">
        <v>28</v>
      </c>
      <c r="M662">
        <v>0</v>
      </c>
      <c r="N662">
        <v>1</v>
      </c>
      <c r="O662">
        <v>1</v>
      </c>
      <c r="P662">
        <v>82.5</v>
      </c>
      <c r="Q662">
        <v>296</v>
      </c>
      <c r="R662">
        <f t="shared" si="104"/>
        <v>0</v>
      </c>
      <c r="S662">
        <f t="shared" si="105"/>
        <v>0</v>
      </c>
      <c r="T662">
        <f t="shared" si="106"/>
        <v>0</v>
      </c>
      <c r="U662">
        <f t="shared" si="107"/>
        <v>0</v>
      </c>
      <c r="V662">
        <f t="shared" si="108"/>
        <v>0</v>
      </c>
      <c r="W662">
        <f t="shared" si="109"/>
        <v>0</v>
      </c>
      <c r="X662">
        <f t="shared" si="110"/>
        <v>0</v>
      </c>
      <c r="Y662">
        <f t="shared" si="111"/>
        <v>0</v>
      </c>
      <c r="Z662">
        <f t="shared" si="112"/>
        <v>5</v>
      </c>
    </row>
    <row r="663" spans="1:26">
      <c r="A663" t="s">
        <v>1523</v>
      </c>
      <c r="B663" t="s">
        <v>48</v>
      </c>
      <c r="C663" t="s">
        <v>1529</v>
      </c>
      <c r="D663">
        <v>3</v>
      </c>
      <c r="E663" t="s">
        <v>1323</v>
      </c>
      <c r="F663" t="s">
        <v>57</v>
      </c>
      <c r="G663">
        <v>2</v>
      </c>
      <c r="H663" t="s">
        <v>617</v>
      </c>
      <c r="I663" t="s">
        <v>344</v>
      </c>
      <c r="J663">
        <v>1</v>
      </c>
      <c r="K663" t="s">
        <v>673</v>
      </c>
      <c r="L663" t="s">
        <v>604</v>
      </c>
      <c r="M663">
        <v>2</v>
      </c>
      <c r="N663">
        <v>0</v>
      </c>
      <c r="O663">
        <v>0</v>
      </c>
      <c r="P663">
        <v>53</v>
      </c>
      <c r="Q663">
        <v>212</v>
      </c>
      <c r="R663">
        <f t="shared" si="104"/>
        <v>0</v>
      </c>
      <c r="S663">
        <f t="shared" si="105"/>
        <v>0</v>
      </c>
      <c r="T663">
        <f t="shared" si="106"/>
        <v>212</v>
      </c>
      <c r="U663">
        <f t="shared" si="107"/>
        <v>0</v>
      </c>
      <c r="V663">
        <f t="shared" si="108"/>
        <v>0</v>
      </c>
      <c r="W663">
        <f t="shared" si="109"/>
        <v>0</v>
      </c>
      <c r="X663">
        <f t="shared" si="110"/>
        <v>0</v>
      </c>
      <c r="Y663">
        <f t="shared" si="111"/>
        <v>1</v>
      </c>
      <c r="Z663">
        <f t="shared" si="112"/>
        <v>5</v>
      </c>
    </row>
    <row r="664" spans="1:26">
      <c r="A664" t="s">
        <v>1523</v>
      </c>
      <c r="B664" t="s">
        <v>54</v>
      </c>
      <c r="C664" t="s">
        <v>1530</v>
      </c>
      <c r="D664">
        <v>11</v>
      </c>
      <c r="E664" t="s">
        <v>1261</v>
      </c>
      <c r="F664" t="s">
        <v>90</v>
      </c>
      <c r="G664">
        <v>6</v>
      </c>
      <c r="H664" t="s">
        <v>581</v>
      </c>
      <c r="I664" t="s">
        <v>28</v>
      </c>
      <c r="J664">
        <v>12</v>
      </c>
      <c r="K664" t="s">
        <v>1202</v>
      </c>
      <c r="L664" t="s">
        <v>42</v>
      </c>
      <c r="M664">
        <v>0</v>
      </c>
      <c r="N664">
        <v>1</v>
      </c>
      <c r="O664">
        <v>1</v>
      </c>
      <c r="P664">
        <v>179.5</v>
      </c>
      <c r="Q664">
        <v>170</v>
      </c>
      <c r="R664">
        <f t="shared" si="104"/>
        <v>0</v>
      </c>
      <c r="S664">
        <f t="shared" si="105"/>
        <v>0</v>
      </c>
      <c r="T664">
        <f t="shared" si="106"/>
        <v>0</v>
      </c>
      <c r="U664">
        <f t="shared" si="107"/>
        <v>0</v>
      </c>
      <c r="V664">
        <f t="shared" si="108"/>
        <v>0</v>
      </c>
      <c r="W664">
        <f t="shared" si="109"/>
        <v>0</v>
      </c>
      <c r="X664">
        <f t="shared" si="110"/>
        <v>0</v>
      </c>
      <c r="Y664">
        <f t="shared" si="111"/>
        <v>0</v>
      </c>
      <c r="Z664">
        <f t="shared" si="112"/>
        <v>5</v>
      </c>
    </row>
    <row r="665" spans="1:26">
      <c r="A665" t="s">
        <v>1523</v>
      </c>
      <c r="B665" t="s">
        <v>60</v>
      </c>
      <c r="C665" t="s">
        <v>1531</v>
      </c>
      <c r="D665">
        <v>9</v>
      </c>
      <c r="E665" t="s">
        <v>544</v>
      </c>
      <c r="F665" t="s">
        <v>16</v>
      </c>
      <c r="G665">
        <v>8</v>
      </c>
      <c r="H665" t="s">
        <v>714</v>
      </c>
      <c r="I665" t="s">
        <v>12</v>
      </c>
      <c r="J665">
        <v>3</v>
      </c>
      <c r="K665" t="s">
        <v>241</v>
      </c>
      <c r="L665" t="s">
        <v>98</v>
      </c>
      <c r="M665">
        <v>0</v>
      </c>
      <c r="N665">
        <v>2</v>
      </c>
      <c r="O665">
        <v>0</v>
      </c>
      <c r="P665">
        <v>59</v>
      </c>
      <c r="Q665">
        <v>219</v>
      </c>
      <c r="R665">
        <f t="shared" si="104"/>
        <v>219</v>
      </c>
      <c r="S665">
        <f t="shared" si="105"/>
        <v>0</v>
      </c>
      <c r="T665">
        <f t="shared" si="106"/>
        <v>0</v>
      </c>
      <c r="U665">
        <f t="shared" si="107"/>
        <v>219</v>
      </c>
      <c r="V665">
        <f t="shared" si="108"/>
        <v>0</v>
      </c>
      <c r="W665">
        <f t="shared" si="109"/>
        <v>0</v>
      </c>
      <c r="X665">
        <f t="shared" si="110"/>
        <v>0</v>
      </c>
      <c r="Y665">
        <f t="shared" si="111"/>
        <v>1</v>
      </c>
      <c r="Z665">
        <f t="shared" si="112"/>
        <v>5</v>
      </c>
    </row>
    <row r="666" spans="1:26">
      <c r="A666" t="s">
        <v>1532</v>
      </c>
      <c r="B666" t="s">
        <v>9</v>
      </c>
      <c r="C666" t="s">
        <v>1533</v>
      </c>
      <c r="D666">
        <v>12</v>
      </c>
      <c r="E666" t="s">
        <v>1215</v>
      </c>
      <c r="F666" t="s">
        <v>26</v>
      </c>
      <c r="G666">
        <v>2</v>
      </c>
      <c r="H666" t="s">
        <v>1534</v>
      </c>
      <c r="I666" t="s">
        <v>36</v>
      </c>
      <c r="J666">
        <v>8</v>
      </c>
      <c r="K666" t="s">
        <v>1535</v>
      </c>
      <c r="L666" t="s">
        <v>90</v>
      </c>
      <c r="M666">
        <v>1</v>
      </c>
      <c r="N666">
        <v>0</v>
      </c>
      <c r="O666">
        <v>1</v>
      </c>
      <c r="P666">
        <v>82.5</v>
      </c>
      <c r="Q666">
        <v>459.5</v>
      </c>
      <c r="R666">
        <f t="shared" si="104"/>
        <v>0</v>
      </c>
      <c r="S666">
        <f t="shared" si="105"/>
        <v>0</v>
      </c>
      <c r="T666">
        <f t="shared" si="106"/>
        <v>0</v>
      </c>
      <c r="U666">
        <f t="shared" si="107"/>
        <v>0</v>
      </c>
      <c r="V666">
        <f t="shared" si="108"/>
        <v>0</v>
      </c>
      <c r="W666">
        <f t="shared" si="109"/>
        <v>0</v>
      </c>
      <c r="X666">
        <f t="shared" si="110"/>
        <v>459.5</v>
      </c>
      <c r="Y666">
        <f t="shared" si="111"/>
        <v>1</v>
      </c>
      <c r="Z666">
        <f t="shared" si="112"/>
        <v>5</v>
      </c>
    </row>
    <row r="667" spans="1:26">
      <c r="A667" t="s">
        <v>1532</v>
      </c>
      <c r="B667" t="s">
        <v>17</v>
      </c>
      <c r="C667" t="s">
        <v>1536</v>
      </c>
      <c r="D667">
        <v>8</v>
      </c>
      <c r="E667" t="s">
        <v>1537</v>
      </c>
      <c r="F667" t="s">
        <v>57</v>
      </c>
      <c r="G667">
        <v>2</v>
      </c>
      <c r="H667" t="s">
        <v>40</v>
      </c>
      <c r="I667" t="s">
        <v>36</v>
      </c>
      <c r="J667">
        <v>5</v>
      </c>
      <c r="K667" t="s">
        <v>1116</v>
      </c>
      <c r="L667" t="s">
        <v>16</v>
      </c>
      <c r="M667">
        <v>1</v>
      </c>
      <c r="N667">
        <v>1</v>
      </c>
      <c r="O667">
        <v>0</v>
      </c>
      <c r="P667">
        <v>36</v>
      </c>
      <c r="Q667">
        <v>326.5</v>
      </c>
      <c r="R667">
        <f t="shared" si="104"/>
        <v>0</v>
      </c>
      <c r="S667">
        <f t="shared" si="105"/>
        <v>0</v>
      </c>
      <c r="T667">
        <f t="shared" si="106"/>
        <v>326.5</v>
      </c>
      <c r="U667">
        <f t="shared" si="107"/>
        <v>0</v>
      </c>
      <c r="V667">
        <f t="shared" si="108"/>
        <v>0</v>
      </c>
      <c r="W667">
        <f t="shared" si="109"/>
        <v>0</v>
      </c>
      <c r="X667">
        <f t="shared" si="110"/>
        <v>326.5</v>
      </c>
      <c r="Y667">
        <f t="shared" si="111"/>
        <v>2</v>
      </c>
      <c r="Z667">
        <f t="shared" si="112"/>
        <v>5</v>
      </c>
    </row>
    <row r="668" spans="1:26">
      <c r="A668" t="s">
        <v>1532</v>
      </c>
      <c r="B668" t="s">
        <v>23</v>
      </c>
      <c r="C668" t="s">
        <v>1538</v>
      </c>
      <c r="D668">
        <v>1</v>
      </c>
      <c r="E668" t="s">
        <v>1087</v>
      </c>
      <c r="F668" t="s">
        <v>12</v>
      </c>
      <c r="G668">
        <v>11</v>
      </c>
      <c r="H668" t="s">
        <v>225</v>
      </c>
      <c r="I668" t="s">
        <v>170</v>
      </c>
      <c r="J668">
        <v>6</v>
      </c>
      <c r="K668" t="s">
        <v>370</v>
      </c>
      <c r="L668" t="s">
        <v>90</v>
      </c>
      <c r="M668">
        <v>1</v>
      </c>
      <c r="N668">
        <v>0</v>
      </c>
      <c r="O668">
        <v>1</v>
      </c>
      <c r="P668">
        <v>46.5</v>
      </c>
      <c r="Q668">
        <v>872.5</v>
      </c>
      <c r="R668">
        <f t="shared" si="104"/>
        <v>872.5</v>
      </c>
      <c r="S668">
        <f t="shared" si="105"/>
        <v>0</v>
      </c>
      <c r="T668">
        <f t="shared" si="106"/>
        <v>0</v>
      </c>
      <c r="U668">
        <f t="shared" si="107"/>
        <v>0</v>
      </c>
      <c r="V668">
        <f t="shared" si="108"/>
        <v>0</v>
      </c>
      <c r="W668">
        <f t="shared" si="109"/>
        <v>0</v>
      </c>
      <c r="X668">
        <f t="shared" si="110"/>
        <v>0</v>
      </c>
      <c r="Y668">
        <f t="shared" si="111"/>
        <v>0</v>
      </c>
      <c r="Z668">
        <f t="shared" si="112"/>
        <v>5</v>
      </c>
    </row>
    <row r="669" spans="1:26">
      <c r="A669" t="s">
        <v>1532</v>
      </c>
      <c r="B669" t="s">
        <v>31</v>
      </c>
      <c r="C669" t="s">
        <v>1539</v>
      </c>
      <c r="D669">
        <v>11</v>
      </c>
      <c r="E669" t="s">
        <v>497</v>
      </c>
      <c r="F669" t="s">
        <v>74</v>
      </c>
      <c r="G669">
        <v>4</v>
      </c>
      <c r="H669" t="s">
        <v>1467</v>
      </c>
      <c r="I669" t="s">
        <v>57</v>
      </c>
      <c r="J669">
        <v>10</v>
      </c>
      <c r="K669" t="s">
        <v>1540</v>
      </c>
      <c r="L669" t="s">
        <v>36</v>
      </c>
      <c r="M669">
        <v>1</v>
      </c>
      <c r="N669">
        <v>0</v>
      </c>
      <c r="O669">
        <v>1</v>
      </c>
      <c r="P669">
        <v>102.5</v>
      </c>
      <c r="Q669">
        <v>173</v>
      </c>
      <c r="R669">
        <f t="shared" si="104"/>
        <v>0</v>
      </c>
      <c r="S669">
        <f t="shared" si="105"/>
        <v>0</v>
      </c>
      <c r="T669">
        <f t="shared" si="106"/>
        <v>173</v>
      </c>
      <c r="U669">
        <f t="shared" si="107"/>
        <v>0</v>
      </c>
      <c r="V669">
        <f t="shared" si="108"/>
        <v>0</v>
      </c>
      <c r="W669">
        <f t="shared" si="109"/>
        <v>0</v>
      </c>
      <c r="X669">
        <f t="shared" si="110"/>
        <v>0</v>
      </c>
      <c r="Y669">
        <f t="shared" si="111"/>
        <v>1</v>
      </c>
      <c r="Z669">
        <f t="shared" si="112"/>
        <v>5</v>
      </c>
    </row>
    <row r="670" spans="1:26">
      <c r="A670" t="s">
        <v>1532</v>
      </c>
      <c r="B670" t="s">
        <v>37</v>
      </c>
      <c r="C670" t="s">
        <v>1541</v>
      </c>
      <c r="D670">
        <v>13</v>
      </c>
      <c r="E670" t="s">
        <v>417</v>
      </c>
      <c r="F670" t="s">
        <v>26</v>
      </c>
      <c r="G670">
        <v>2</v>
      </c>
      <c r="H670" t="s">
        <v>1542</v>
      </c>
      <c r="I670" t="s">
        <v>12</v>
      </c>
      <c r="J670">
        <v>4</v>
      </c>
      <c r="K670" t="s">
        <v>1274</v>
      </c>
      <c r="L670" t="s">
        <v>14</v>
      </c>
      <c r="M670">
        <v>1</v>
      </c>
      <c r="N670">
        <v>0</v>
      </c>
      <c r="O670">
        <v>1</v>
      </c>
      <c r="P670">
        <v>113</v>
      </c>
      <c r="Q670">
        <v>351</v>
      </c>
      <c r="R670">
        <f t="shared" si="104"/>
        <v>351</v>
      </c>
      <c r="S670">
        <f t="shared" si="105"/>
        <v>0</v>
      </c>
      <c r="T670">
        <f t="shared" si="106"/>
        <v>0</v>
      </c>
      <c r="U670">
        <f t="shared" si="107"/>
        <v>0</v>
      </c>
      <c r="V670">
        <f t="shared" si="108"/>
        <v>0</v>
      </c>
      <c r="W670">
        <f t="shared" si="109"/>
        <v>0</v>
      </c>
      <c r="X670">
        <f t="shared" si="110"/>
        <v>0</v>
      </c>
      <c r="Y670">
        <f t="shared" si="111"/>
        <v>0</v>
      </c>
      <c r="Z670">
        <f t="shared" si="112"/>
        <v>5</v>
      </c>
    </row>
    <row r="671" spans="1:26">
      <c r="A671" t="s">
        <v>1532</v>
      </c>
      <c r="B671" t="s">
        <v>43</v>
      </c>
      <c r="C671" t="s">
        <v>1543</v>
      </c>
      <c r="D671">
        <v>2</v>
      </c>
      <c r="E671" t="s">
        <v>628</v>
      </c>
      <c r="F671" t="s">
        <v>57</v>
      </c>
      <c r="G671">
        <v>3</v>
      </c>
      <c r="H671" t="s">
        <v>851</v>
      </c>
      <c r="I671" t="s">
        <v>74</v>
      </c>
      <c r="J671">
        <v>5</v>
      </c>
      <c r="K671" t="s">
        <v>262</v>
      </c>
      <c r="L671" t="s">
        <v>12</v>
      </c>
      <c r="M671">
        <v>2</v>
      </c>
      <c r="N671">
        <v>0</v>
      </c>
      <c r="O671">
        <v>0</v>
      </c>
      <c r="P671">
        <v>108</v>
      </c>
      <c r="Q671">
        <v>652</v>
      </c>
      <c r="R671">
        <f t="shared" si="104"/>
        <v>0</v>
      </c>
      <c r="S671">
        <f t="shared" si="105"/>
        <v>0</v>
      </c>
      <c r="T671">
        <f t="shared" si="106"/>
        <v>652</v>
      </c>
      <c r="U671">
        <f t="shared" si="107"/>
        <v>0</v>
      </c>
      <c r="V671">
        <f t="shared" si="108"/>
        <v>0</v>
      </c>
      <c r="W671">
        <f t="shared" si="109"/>
        <v>0</v>
      </c>
      <c r="X671">
        <f t="shared" si="110"/>
        <v>0</v>
      </c>
      <c r="Y671">
        <f t="shared" si="111"/>
        <v>1</v>
      </c>
      <c r="Z671">
        <f t="shared" si="112"/>
        <v>5</v>
      </c>
    </row>
    <row r="672" spans="1:26">
      <c r="A672" t="s">
        <v>1532</v>
      </c>
      <c r="B672" t="s">
        <v>48</v>
      </c>
      <c r="C672" t="s">
        <v>1544</v>
      </c>
      <c r="D672">
        <v>8</v>
      </c>
      <c r="E672" t="s">
        <v>39</v>
      </c>
      <c r="F672" t="s">
        <v>26</v>
      </c>
      <c r="G672">
        <v>2</v>
      </c>
      <c r="H672" t="s">
        <v>144</v>
      </c>
      <c r="I672" t="s">
        <v>30</v>
      </c>
      <c r="J672">
        <v>3</v>
      </c>
      <c r="K672" t="s">
        <v>376</v>
      </c>
      <c r="L672" t="s">
        <v>1487</v>
      </c>
      <c r="M672">
        <v>1</v>
      </c>
      <c r="N672">
        <v>1</v>
      </c>
      <c r="O672">
        <v>0</v>
      </c>
      <c r="P672">
        <v>63.5</v>
      </c>
      <c r="Q672">
        <v>749.5</v>
      </c>
      <c r="R672">
        <f t="shared" si="104"/>
        <v>0</v>
      </c>
      <c r="S672">
        <f t="shared" si="105"/>
        <v>0</v>
      </c>
      <c r="T672">
        <f t="shared" si="106"/>
        <v>0</v>
      </c>
      <c r="U672">
        <f t="shared" si="107"/>
        <v>0</v>
      </c>
      <c r="V672">
        <f t="shared" si="108"/>
        <v>0</v>
      </c>
      <c r="W672">
        <f t="shared" si="109"/>
        <v>0</v>
      </c>
      <c r="X672">
        <f t="shared" si="110"/>
        <v>0</v>
      </c>
      <c r="Y672">
        <f t="shared" si="111"/>
        <v>0</v>
      </c>
      <c r="Z672">
        <f t="shared" si="112"/>
        <v>5</v>
      </c>
    </row>
    <row r="673" spans="1:26">
      <c r="A673" t="s">
        <v>1532</v>
      </c>
      <c r="B673" t="s">
        <v>54</v>
      </c>
      <c r="C673" t="s">
        <v>1545</v>
      </c>
      <c r="D673">
        <v>11</v>
      </c>
      <c r="E673" t="s">
        <v>1336</v>
      </c>
      <c r="F673" t="s">
        <v>28</v>
      </c>
      <c r="G673">
        <v>5</v>
      </c>
      <c r="H673" t="s">
        <v>1431</v>
      </c>
      <c r="I673" t="s">
        <v>143</v>
      </c>
      <c r="J673">
        <v>9</v>
      </c>
      <c r="K673" t="s">
        <v>1546</v>
      </c>
      <c r="L673" t="s">
        <v>98</v>
      </c>
      <c r="M673">
        <v>0</v>
      </c>
      <c r="N673">
        <v>1</v>
      </c>
      <c r="O673">
        <v>1</v>
      </c>
      <c r="P673">
        <v>22.5</v>
      </c>
      <c r="Q673">
        <v>43.5</v>
      </c>
      <c r="R673">
        <f t="shared" si="104"/>
        <v>0</v>
      </c>
      <c r="S673">
        <f t="shared" si="105"/>
        <v>0</v>
      </c>
      <c r="T673">
        <f t="shared" si="106"/>
        <v>0</v>
      </c>
      <c r="U673">
        <f t="shared" si="107"/>
        <v>0</v>
      </c>
      <c r="V673">
        <f t="shared" si="108"/>
        <v>0</v>
      </c>
      <c r="W673">
        <f t="shared" si="109"/>
        <v>0</v>
      </c>
      <c r="X673">
        <f t="shared" si="110"/>
        <v>0</v>
      </c>
      <c r="Y673">
        <f t="shared" si="111"/>
        <v>0</v>
      </c>
      <c r="Z673">
        <f t="shared" si="112"/>
        <v>5</v>
      </c>
    </row>
    <row r="674" spans="1:26">
      <c r="A674" t="s">
        <v>1532</v>
      </c>
      <c r="B674" t="s">
        <v>60</v>
      </c>
      <c r="C674" t="s">
        <v>1547</v>
      </c>
      <c r="D674">
        <v>1</v>
      </c>
      <c r="E674" t="s">
        <v>214</v>
      </c>
      <c r="F674" t="s">
        <v>12</v>
      </c>
      <c r="G674">
        <v>10</v>
      </c>
      <c r="H674" t="s">
        <v>1346</v>
      </c>
      <c r="I674" t="s">
        <v>42</v>
      </c>
      <c r="J674">
        <v>11</v>
      </c>
      <c r="K674" t="s">
        <v>44</v>
      </c>
      <c r="L674" t="s">
        <v>28</v>
      </c>
      <c r="M674">
        <v>1</v>
      </c>
      <c r="N674">
        <v>0</v>
      </c>
      <c r="O674">
        <v>1</v>
      </c>
      <c r="P674">
        <v>25.5</v>
      </c>
      <c r="Q674">
        <v>166.5</v>
      </c>
      <c r="R674">
        <f t="shared" si="104"/>
        <v>166.5</v>
      </c>
      <c r="S674">
        <f t="shared" si="105"/>
        <v>0</v>
      </c>
      <c r="T674">
        <f t="shared" si="106"/>
        <v>0</v>
      </c>
      <c r="U674">
        <f t="shared" si="107"/>
        <v>0</v>
      </c>
      <c r="V674">
        <f t="shared" si="108"/>
        <v>0</v>
      </c>
      <c r="W674">
        <f t="shared" si="109"/>
        <v>0</v>
      </c>
      <c r="X674">
        <f t="shared" si="110"/>
        <v>0</v>
      </c>
      <c r="Y674">
        <f t="shared" si="111"/>
        <v>0</v>
      </c>
      <c r="Z674">
        <f t="shared" si="112"/>
        <v>5</v>
      </c>
    </row>
    <row r="675" spans="1:26">
      <c r="A675" t="s">
        <v>1532</v>
      </c>
      <c r="B675" t="s">
        <v>66</v>
      </c>
      <c r="C675" t="s">
        <v>1548</v>
      </c>
      <c r="D675">
        <v>6</v>
      </c>
      <c r="E675" t="s">
        <v>1549</v>
      </c>
      <c r="F675" t="s">
        <v>170</v>
      </c>
      <c r="G675">
        <v>10</v>
      </c>
      <c r="H675" t="s">
        <v>1348</v>
      </c>
      <c r="I675" t="s">
        <v>57</v>
      </c>
      <c r="J675">
        <v>11</v>
      </c>
      <c r="K675" t="s">
        <v>199</v>
      </c>
      <c r="L675" t="s">
        <v>28</v>
      </c>
      <c r="M675">
        <v>0</v>
      </c>
      <c r="N675">
        <v>1</v>
      </c>
      <c r="O675">
        <v>1</v>
      </c>
      <c r="P675">
        <v>691.5</v>
      </c>
      <c r="Q675">
        <v>1086.5</v>
      </c>
      <c r="R675">
        <f t="shared" si="104"/>
        <v>0</v>
      </c>
      <c r="S675">
        <f t="shared" si="105"/>
        <v>0</v>
      </c>
      <c r="T675">
        <f t="shared" si="106"/>
        <v>1086.5</v>
      </c>
      <c r="U675">
        <f t="shared" si="107"/>
        <v>0</v>
      </c>
      <c r="V675">
        <f t="shared" si="108"/>
        <v>0</v>
      </c>
      <c r="W675">
        <f t="shared" si="109"/>
        <v>0</v>
      </c>
      <c r="X675">
        <f t="shared" si="110"/>
        <v>0</v>
      </c>
      <c r="Y675">
        <f t="shared" si="111"/>
        <v>1</v>
      </c>
      <c r="Z675">
        <f t="shared" si="112"/>
        <v>5</v>
      </c>
    </row>
    <row r="676" spans="1:26">
      <c r="A676" t="s">
        <v>1550</v>
      </c>
      <c r="B676" t="s">
        <v>9</v>
      </c>
      <c r="C676" t="s">
        <v>1551</v>
      </c>
      <c r="D676">
        <v>11</v>
      </c>
      <c r="E676" t="s">
        <v>822</v>
      </c>
      <c r="F676" t="s">
        <v>98</v>
      </c>
      <c r="G676">
        <v>2</v>
      </c>
      <c r="H676" t="s">
        <v>474</v>
      </c>
      <c r="I676" t="s">
        <v>12</v>
      </c>
      <c r="J676">
        <v>12</v>
      </c>
      <c r="K676" t="s">
        <v>1552</v>
      </c>
      <c r="L676" t="s">
        <v>90</v>
      </c>
      <c r="M676">
        <v>1</v>
      </c>
      <c r="N676">
        <v>0</v>
      </c>
      <c r="O676">
        <v>1</v>
      </c>
      <c r="P676">
        <v>56</v>
      </c>
      <c r="Q676">
        <v>72.5</v>
      </c>
      <c r="R676">
        <f t="shared" si="104"/>
        <v>72.5</v>
      </c>
      <c r="S676">
        <f t="shared" si="105"/>
        <v>0</v>
      </c>
      <c r="T676">
        <f t="shared" si="106"/>
        <v>0</v>
      </c>
      <c r="U676">
        <f t="shared" si="107"/>
        <v>0</v>
      </c>
      <c r="V676">
        <f t="shared" si="108"/>
        <v>0</v>
      </c>
      <c r="W676">
        <f t="shared" si="109"/>
        <v>72.5</v>
      </c>
      <c r="X676">
        <f t="shared" si="110"/>
        <v>0</v>
      </c>
      <c r="Y676">
        <f t="shared" si="111"/>
        <v>1</v>
      </c>
      <c r="Z676">
        <f t="shared" si="112"/>
        <v>5</v>
      </c>
    </row>
    <row r="677" spans="1:26">
      <c r="A677" t="s">
        <v>1550</v>
      </c>
      <c r="B677" t="s">
        <v>17</v>
      </c>
      <c r="C677" t="s">
        <v>1553</v>
      </c>
      <c r="D677">
        <v>5</v>
      </c>
      <c r="E677" t="s">
        <v>1478</v>
      </c>
      <c r="F677" t="s">
        <v>1554</v>
      </c>
      <c r="G677">
        <v>3</v>
      </c>
      <c r="H677" t="s">
        <v>19</v>
      </c>
      <c r="I677" t="s">
        <v>74</v>
      </c>
      <c r="J677">
        <v>6</v>
      </c>
      <c r="K677" t="s">
        <v>1555</v>
      </c>
      <c r="L677" t="s">
        <v>42</v>
      </c>
      <c r="M677">
        <v>1</v>
      </c>
      <c r="N677">
        <v>1</v>
      </c>
      <c r="O677">
        <v>0</v>
      </c>
      <c r="P677">
        <v>77.5</v>
      </c>
      <c r="Q677">
        <v>122</v>
      </c>
      <c r="R677">
        <f t="shared" si="104"/>
        <v>0</v>
      </c>
      <c r="S677">
        <f t="shared" si="105"/>
        <v>0</v>
      </c>
      <c r="T677">
        <f t="shared" si="106"/>
        <v>0</v>
      </c>
      <c r="U677">
        <f t="shared" si="107"/>
        <v>0</v>
      </c>
      <c r="V677">
        <f t="shared" si="108"/>
        <v>0</v>
      </c>
      <c r="W677">
        <f t="shared" si="109"/>
        <v>0</v>
      </c>
      <c r="X677">
        <f t="shared" si="110"/>
        <v>0</v>
      </c>
      <c r="Y677">
        <f t="shared" si="111"/>
        <v>0</v>
      </c>
      <c r="Z677">
        <f t="shared" si="112"/>
        <v>5</v>
      </c>
    </row>
    <row r="678" spans="1:26">
      <c r="A678" t="s">
        <v>1550</v>
      </c>
      <c r="B678" t="s">
        <v>23</v>
      </c>
      <c r="C678" t="s">
        <v>1556</v>
      </c>
      <c r="D678">
        <v>2</v>
      </c>
      <c r="E678" t="s">
        <v>1557</v>
      </c>
      <c r="F678" t="s">
        <v>30</v>
      </c>
      <c r="G678">
        <v>6</v>
      </c>
      <c r="H678" t="s">
        <v>179</v>
      </c>
      <c r="I678" t="s">
        <v>74</v>
      </c>
      <c r="J678">
        <v>1</v>
      </c>
      <c r="K678" t="s">
        <v>180</v>
      </c>
      <c r="L678" t="s">
        <v>90</v>
      </c>
      <c r="M678">
        <v>1</v>
      </c>
      <c r="N678">
        <v>1</v>
      </c>
      <c r="O678">
        <v>0</v>
      </c>
      <c r="P678">
        <v>692.5</v>
      </c>
      <c r="Q678">
        <v>2369.5</v>
      </c>
      <c r="R678">
        <f t="shared" si="104"/>
        <v>0</v>
      </c>
      <c r="S678">
        <f t="shared" si="105"/>
        <v>0</v>
      </c>
      <c r="T678">
        <f t="shared" si="106"/>
        <v>0</v>
      </c>
      <c r="U678">
        <f t="shared" si="107"/>
        <v>0</v>
      </c>
      <c r="V678">
        <f t="shared" si="108"/>
        <v>0</v>
      </c>
      <c r="W678">
        <f t="shared" si="109"/>
        <v>0</v>
      </c>
      <c r="X678">
        <f t="shared" si="110"/>
        <v>0</v>
      </c>
      <c r="Y678">
        <f t="shared" si="111"/>
        <v>0</v>
      </c>
      <c r="Z678">
        <f t="shared" si="112"/>
        <v>5</v>
      </c>
    </row>
    <row r="679" spans="1:26">
      <c r="A679" t="s">
        <v>1550</v>
      </c>
      <c r="B679" t="s">
        <v>31</v>
      </c>
      <c r="C679" t="s">
        <v>1558</v>
      </c>
      <c r="D679">
        <v>10</v>
      </c>
      <c r="E679" t="s">
        <v>1104</v>
      </c>
      <c r="F679" t="s">
        <v>98</v>
      </c>
      <c r="G679">
        <v>8</v>
      </c>
      <c r="H679" t="s">
        <v>1325</v>
      </c>
      <c r="I679" t="s">
        <v>26</v>
      </c>
      <c r="J679">
        <v>3</v>
      </c>
      <c r="K679" t="s">
        <v>242</v>
      </c>
      <c r="L679" t="s">
        <v>12</v>
      </c>
      <c r="M679">
        <v>0</v>
      </c>
      <c r="N679">
        <v>1</v>
      </c>
      <c r="O679">
        <v>1</v>
      </c>
      <c r="P679">
        <v>68.5</v>
      </c>
      <c r="Q679">
        <v>264.5</v>
      </c>
      <c r="R679">
        <f t="shared" si="104"/>
        <v>0</v>
      </c>
      <c r="S679">
        <f t="shared" si="105"/>
        <v>0</v>
      </c>
      <c r="T679">
        <f t="shared" si="106"/>
        <v>0</v>
      </c>
      <c r="U679">
        <f t="shared" si="107"/>
        <v>0</v>
      </c>
      <c r="V679">
        <f t="shared" si="108"/>
        <v>0</v>
      </c>
      <c r="W679">
        <f t="shared" si="109"/>
        <v>264.5</v>
      </c>
      <c r="X679">
        <f t="shared" si="110"/>
        <v>0</v>
      </c>
      <c r="Y679">
        <f t="shared" si="111"/>
        <v>1</v>
      </c>
      <c r="Z679">
        <f t="shared" si="112"/>
        <v>5</v>
      </c>
    </row>
    <row r="680" spans="1:26">
      <c r="A680" t="s">
        <v>1550</v>
      </c>
      <c r="B680" t="s">
        <v>37</v>
      </c>
      <c r="C680" t="s">
        <v>1556</v>
      </c>
      <c r="D680">
        <v>6</v>
      </c>
      <c r="E680" t="s">
        <v>354</v>
      </c>
      <c r="F680" t="s">
        <v>42</v>
      </c>
      <c r="G680">
        <v>7</v>
      </c>
      <c r="H680" t="s">
        <v>96</v>
      </c>
      <c r="I680" t="s">
        <v>30</v>
      </c>
      <c r="J680">
        <v>11</v>
      </c>
      <c r="K680" t="s">
        <v>1559</v>
      </c>
      <c r="L680" t="s">
        <v>1554</v>
      </c>
      <c r="M680">
        <v>0</v>
      </c>
      <c r="N680">
        <v>2</v>
      </c>
      <c r="O680">
        <v>0</v>
      </c>
      <c r="P680">
        <v>65</v>
      </c>
      <c r="Q680">
        <v>680</v>
      </c>
      <c r="R680">
        <f t="shared" si="104"/>
        <v>0</v>
      </c>
      <c r="S680">
        <f t="shared" si="105"/>
        <v>0</v>
      </c>
      <c r="T680">
        <f t="shared" si="106"/>
        <v>0</v>
      </c>
      <c r="U680">
        <f t="shared" si="107"/>
        <v>0</v>
      </c>
      <c r="V680">
        <f t="shared" si="108"/>
        <v>0</v>
      </c>
      <c r="W680">
        <f t="shared" si="109"/>
        <v>0</v>
      </c>
      <c r="X680">
        <f t="shared" si="110"/>
        <v>0</v>
      </c>
      <c r="Y680">
        <f t="shared" si="111"/>
        <v>0</v>
      </c>
      <c r="Z680">
        <f t="shared" si="112"/>
        <v>5</v>
      </c>
    </row>
    <row r="681" spans="1:26">
      <c r="A681" t="s">
        <v>1550</v>
      </c>
      <c r="B681" t="s">
        <v>43</v>
      </c>
      <c r="C681" t="s">
        <v>1560</v>
      </c>
      <c r="D681">
        <v>6</v>
      </c>
      <c r="E681" t="s">
        <v>1169</v>
      </c>
      <c r="F681" t="s">
        <v>12</v>
      </c>
      <c r="G681">
        <v>2</v>
      </c>
      <c r="H681" t="s">
        <v>960</v>
      </c>
      <c r="I681" t="s">
        <v>77</v>
      </c>
      <c r="J681">
        <v>7</v>
      </c>
      <c r="K681" t="s">
        <v>1097</v>
      </c>
      <c r="L681" t="s">
        <v>16</v>
      </c>
      <c r="M681">
        <v>1</v>
      </c>
      <c r="N681">
        <v>1</v>
      </c>
      <c r="O681">
        <v>0</v>
      </c>
      <c r="P681">
        <v>18</v>
      </c>
      <c r="Q681">
        <v>62</v>
      </c>
      <c r="R681">
        <f t="shared" si="104"/>
        <v>62</v>
      </c>
      <c r="S681">
        <f t="shared" si="105"/>
        <v>0</v>
      </c>
      <c r="T681">
        <f t="shared" si="106"/>
        <v>0</v>
      </c>
      <c r="U681">
        <f t="shared" si="107"/>
        <v>0</v>
      </c>
      <c r="V681">
        <f t="shared" si="108"/>
        <v>62</v>
      </c>
      <c r="W681">
        <f t="shared" si="109"/>
        <v>0</v>
      </c>
      <c r="X681">
        <f t="shared" si="110"/>
        <v>0</v>
      </c>
      <c r="Y681">
        <f t="shared" si="111"/>
        <v>1</v>
      </c>
      <c r="Z681">
        <f t="shared" si="112"/>
        <v>5</v>
      </c>
    </row>
    <row r="682" spans="1:26">
      <c r="A682" t="s">
        <v>1550</v>
      </c>
      <c r="B682" t="s">
        <v>48</v>
      </c>
      <c r="C682" t="s">
        <v>1558</v>
      </c>
      <c r="D682">
        <v>12</v>
      </c>
      <c r="E682" t="s">
        <v>580</v>
      </c>
      <c r="F682" t="s">
        <v>86</v>
      </c>
      <c r="G682">
        <v>2</v>
      </c>
      <c r="H682" t="s">
        <v>303</v>
      </c>
      <c r="I682" t="s">
        <v>1554</v>
      </c>
      <c r="J682">
        <v>7</v>
      </c>
      <c r="K682" t="s">
        <v>668</v>
      </c>
      <c r="L682" t="s">
        <v>30</v>
      </c>
      <c r="M682">
        <v>1</v>
      </c>
      <c r="N682">
        <v>0</v>
      </c>
      <c r="O682">
        <v>1</v>
      </c>
      <c r="P682">
        <v>52.5</v>
      </c>
      <c r="Q682">
        <v>506</v>
      </c>
      <c r="R682">
        <f t="shared" si="104"/>
        <v>0</v>
      </c>
      <c r="S682">
        <f t="shared" si="105"/>
        <v>0</v>
      </c>
      <c r="T682">
        <f t="shared" si="106"/>
        <v>0</v>
      </c>
      <c r="U682">
        <f t="shared" si="107"/>
        <v>0</v>
      </c>
      <c r="V682">
        <f t="shared" si="108"/>
        <v>0</v>
      </c>
      <c r="W682">
        <f t="shared" si="109"/>
        <v>0</v>
      </c>
      <c r="X682">
        <f t="shared" si="110"/>
        <v>0</v>
      </c>
      <c r="Y682">
        <f t="shared" si="111"/>
        <v>0</v>
      </c>
      <c r="Z682">
        <f t="shared" si="112"/>
        <v>5</v>
      </c>
    </row>
    <row r="683" spans="1:26">
      <c r="A683" t="s">
        <v>1550</v>
      </c>
      <c r="B683" t="s">
        <v>54</v>
      </c>
      <c r="C683" t="s">
        <v>1561</v>
      </c>
      <c r="D683">
        <v>12</v>
      </c>
      <c r="E683" t="s">
        <v>1562</v>
      </c>
      <c r="F683" t="s">
        <v>42</v>
      </c>
      <c r="G683">
        <v>7</v>
      </c>
      <c r="H683" t="s">
        <v>1125</v>
      </c>
      <c r="I683" t="s">
        <v>98</v>
      </c>
      <c r="J683">
        <v>4</v>
      </c>
      <c r="K683" t="s">
        <v>1563</v>
      </c>
      <c r="L683" t="s">
        <v>30</v>
      </c>
      <c r="M683">
        <v>0</v>
      </c>
      <c r="N683">
        <v>1</v>
      </c>
      <c r="O683">
        <v>1</v>
      </c>
      <c r="P683">
        <v>81</v>
      </c>
      <c r="Q683">
        <v>852.5</v>
      </c>
      <c r="R683">
        <f t="shared" si="104"/>
        <v>0</v>
      </c>
      <c r="S683">
        <f t="shared" si="105"/>
        <v>0</v>
      </c>
      <c r="T683">
        <f t="shared" si="106"/>
        <v>0</v>
      </c>
      <c r="U683">
        <f t="shared" si="107"/>
        <v>0</v>
      </c>
      <c r="V683">
        <f t="shared" si="108"/>
        <v>0</v>
      </c>
      <c r="W683">
        <f t="shared" si="109"/>
        <v>852.5</v>
      </c>
      <c r="X683">
        <f t="shared" si="110"/>
        <v>0</v>
      </c>
      <c r="Y683">
        <f t="shared" si="111"/>
        <v>1</v>
      </c>
      <c r="Z683">
        <f t="shared" si="112"/>
        <v>5</v>
      </c>
    </row>
    <row r="684" spans="1:26">
      <c r="A684" t="s">
        <v>1550</v>
      </c>
      <c r="B684" t="s">
        <v>60</v>
      </c>
      <c r="C684" t="s">
        <v>1564</v>
      </c>
      <c r="D684">
        <v>3</v>
      </c>
      <c r="E684" t="s">
        <v>1032</v>
      </c>
      <c r="F684" t="s">
        <v>77</v>
      </c>
      <c r="G684">
        <v>7</v>
      </c>
      <c r="H684" t="s">
        <v>465</v>
      </c>
      <c r="I684" t="s">
        <v>90</v>
      </c>
      <c r="J684">
        <v>10</v>
      </c>
      <c r="K684" t="s">
        <v>873</v>
      </c>
      <c r="L684" t="s">
        <v>42</v>
      </c>
      <c r="M684">
        <v>1</v>
      </c>
      <c r="N684">
        <v>1</v>
      </c>
      <c r="O684">
        <v>0</v>
      </c>
      <c r="P684">
        <v>79</v>
      </c>
      <c r="Q684">
        <v>585.5</v>
      </c>
      <c r="R684">
        <f t="shared" si="104"/>
        <v>0</v>
      </c>
      <c r="S684">
        <f t="shared" si="105"/>
        <v>0</v>
      </c>
      <c r="T684">
        <f t="shared" si="106"/>
        <v>0</v>
      </c>
      <c r="U684">
        <f t="shared" si="107"/>
        <v>0</v>
      </c>
      <c r="V684">
        <f t="shared" si="108"/>
        <v>585.5</v>
      </c>
      <c r="W684">
        <f t="shared" si="109"/>
        <v>0</v>
      </c>
      <c r="X684">
        <f t="shared" si="110"/>
        <v>0</v>
      </c>
      <c r="Y684">
        <f t="shared" si="111"/>
        <v>1</v>
      </c>
      <c r="Z684">
        <f t="shared" si="112"/>
        <v>5</v>
      </c>
    </row>
    <row r="685" spans="1:26">
      <c r="A685" t="s">
        <v>1565</v>
      </c>
      <c r="B685" t="s">
        <v>9</v>
      </c>
      <c r="C685" t="s">
        <v>1566</v>
      </c>
      <c r="D685">
        <v>7</v>
      </c>
      <c r="E685" t="s">
        <v>1332</v>
      </c>
      <c r="F685" t="s">
        <v>12</v>
      </c>
      <c r="G685">
        <v>5</v>
      </c>
      <c r="H685" t="s">
        <v>1461</v>
      </c>
      <c r="I685" t="s">
        <v>30</v>
      </c>
      <c r="J685">
        <v>1</v>
      </c>
      <c r="K685" t="s">
        <v>1459</v>
      </c>
      <c r="L685" t="s">
        <v>42</v>
      </c>
      <c r="M685">
        <v>0</v>
      </c>
      <c r="N685">
        <v>2</v>
      </c>
      <c r="O685">
        <v>0</v>
      </c>
      <c r="P685">
        <v>95.5</v>
      </c>
      <c r="Q685">
        <v>491.5</v>
      </c>
      <c r="R685">
        <f t="shared" si="104"/>
        <v>491.5</v>
      </c>
      <c r="S685">
        <f t="shared" si="105"/>
        <v>0</v>
      </c>
      <c r="T685">
        <f t="shared" si="106"/>
        <v>0</v>
      </c>
      <c r="U685">
        <f t="shared" si="107"/>
        <v>0</v>
      </c>
      <c r="V685">
        <f t="shared" si="108"/>
        <v>0</v>
      </c>
      <c r="W685">
        <f t="shared" si="109"/>
        <v>0</v>
      </c>
      <c r="X685">
        <f t="shared" si="110"/>
        <v>0</v>
      </c>
      <c r="Y685">
        <f t="shared" si="111"/>
        <v>0</v>
      </c>
      <c r="Z685">
        <f t="shared" si="112"/>
        <v>5</v>
      </c>
    </row>
    <row r="686" spans="1:26">
      <c r="A686" t="s">
        <v>1565</v>
      </c>
      <c r="B686" t="s">
        <v>17</v>
      </c>
      <c r="C686" t="s">
        <v>1567</v>
      </c>
      <c r="D686">
        <v>2</v>
      </c>
      <c r="E686" t="s">
        <v>1426</v>
      </c>
      <c r="F686" t="s">
        <v>30</v>
      </c>
      <c r="G686">
        <v>6</v>
      </c>
      <c r="H686" t="s">
        <v>482</v>
      </c>
      <c r="I686" t="s">
        <v>12</v>
      </c>
      <c r="J686">
        <v>7</v>
      </c>
      <c r="K686" t="s">
        <v>381</v>
      </c>
      <c r="L686" t="s">
        <v>42</v>
      </c>
      <c r="M686">
        <v>1</v>
      </c>
      <c r="N686">
        <v>1</v>
      </c>
      <c r="O686">
        <v>0</v>
      </c>
      <c r="P686">
        <v>28</v>
      </c>
      <c r="Q686">
        <v>81.5</v>
      </c>
      <c r="R686">
        <f t="shared" si="104"/>
        <v>81.5</v>
      </c>
      <c r="S686">
        <f t="shared" si="105"/>
        <v>0</v>
      </c>
      <c r="T686">
        <f t="shared" si="106"/>
        <v>0</v>
      </c>
      <c r="U686">
        <f t="shared" si="107"/>
        <v>0</v>
      </c>
      <c r="V686">
        <f t="shared" si="108"/>
        <v>0</v>
      </c>
      <c r="W686">
        <f t="shared" si="109"/>
        <v>0</v>
      </c>
      <c r="X686">
        <f t="shared" si="110"/>
        <v>0</v>
      </c>
      <c r="Y686">
        <f t="shared" si="111"/>
        <v>0</v>
      </c>
      <c r="Z686">
        <f t="shared" si="112"/>
        <v>5</v>
      </c>
    </row>
    <row r="687" spans="1:26">
      <c r="A687" t="s">
        <v>1565</v>
      </c>
      <c r="B687" t="s">
        <v>23</v>
      </c>
      <c r="C687" t="s">
        <v>1568</v>
      </c>
      <c r="D687">
        <v>7</v>
      </c>
      <c r="E687" t="s">
        <v>1224</v>
      </c>
      <c r="F687" t="s">
        <v>74</v>
      </c>
      <c r="G687">
        <v>4</v>
      </c>
      <c r="H687" t="s">
        <v>1569</v>
      </c>
      <c r="I687" t="s">
        <v>12</v>
      </c>
      <c r="J687">
        <v>3</v>
      </c>
      <c r="K687" t="s">
        <v>1380</v>
      </c>
      <c r="L687" t="s">
        <v>77</v>
      </c>
      <c r="M687">
        <v>1</v>
      </c>
      <c r="N687">
        <v>1</v>
      </c>
      <c r="O687">
        <v>0</v>
      </c>
      <c r="P687">
        <v>38.5</v>
      </c>
      <c r="Q687">
        <v>111.5</v>
      </c>
      <c r="R687">
        <f t="shared" si="104"/>
        <v>111.5</v>
      </c>
      <c r="S687">
        <f t="shared" si="105"/>
        <v>0</v>
      </c>
      <c r="T687">
        <f t="shared" si="106"/>
        <v>0</v>
      </c>
      <c r="U687">
        <f t="shared" si="107"/>
        <v>0</v>
      </c>
      <c r="V687">
        <f t="shared" si="108"/>
        <v>0</v>
      </c>
      <c r="W687">
        <f t="shared" si="109"/>
        <v>0</v>
      </c>
      <c r="X687">
        <f t="shared" si="110"/>
        <v>0</v>
      </c>
      <c r="Y687">
        <f t="shared" si="111"/>
        <v>0</v>
      </c>
      <c r="Z687">
        <f t="shared" si="112"/>
        <v>5</v>
      </c>
    </row>
    <row r="688" spans="1:26">
      <c r="A688" t="s">
        <v>1565</v>
      </c>
      <c r="B688" t="s">
        <v>31</v>
      </c>
      <c r="C688" t="s">
        <v>1570</v>
      </c>
      <c r="D688">
        <v>4</v>
      </c>
      <c r="E688" t="s">
        <v>1571</v>
      </c>
      <c r="F688" t="s">
        <v>12</v>
      </c>
      <c r="G688">
        <v>6</v>
      </c>
      <c r="H688" t="s">
        <v>1120</v>
      </c>
      <c r="I688" t="s">
        <v>14</v>
      </c>
      <c r="J688">
        <v>7</v>
      </c>
      <c r="K688" t="s">
        <v>144</v>
      </c>
      <c r="L688" t="s">
        <v>30</v>
      </c>
      <c r="M688">
        <v>1</v>
      </c>
      <c r="N688">
        <v>1</v>
      </c>
      <c r="O688">
        <v>0</v>
      </c>
      <c r="P688">
        <v>74.5</v>
      </c>
      <c r="Q688">
        <v>408.5</v>
      </c>
      <c r="R688">
        <f t="shared" si="104"/>
        <v>408.5</v>
      </c>
      <c r="S688">
        <f t="shared" si="105"/>
        <v>0</v>
      </c>
      <c r="T688">
        <f t="shared" si="106"/>
        <v>0</v>
      </c>
      <c r="U688">
        <f t="shared" si="107"/>
        <v>0</v>
      </c>
      <c r="V688">
        <f t="shared" si="108"/>
        <v>0</v>
      </c>
      <c r="W688">
        <f t="shared" si="109"/>
        <v>0</v>
      </c>
      <c r="X688">
        <f t="shared" si="110"/>
        <v>0</v>
      </c>
      <c r="Y688">
        <f t="shared" si="111"/>
        <v>0</v>
      </c>
      <c r="Z688">
        <f t="shared" si="112"/>
        <v>5</v>
      </c>
    </row>
    <row r="689" spans="1:26">
      <c r="A689" t="s">
        <v>1565</v>
      </c>
      <c r="B689" t="s">
        <v>37</v>
      </c>
      <c r="C689" t="s">
        <v>1572</v>
      </c>
      <c r="D689">
        <v>1</v>
      </c>
      <c r="E689" t="s">
        <v>1050</v>
      </c>
      <c r="F689" t="s">
        <v>57</v>
      </c>
      <c r="G689">
        <v>14</v>
      </c>
      <c r="H689" t="s">
        <v>1573</v>
      </c>
      <c r="I689" t="s">
        <v>90</v>
      </c>
      <c r="J689">
        <v>7</v>
      </c>
      <c r="K689" t="s">
        <v>1574</v>
      </c>
      <c r="L689" t="s">
        <v>77</v>
      </c>
      <c r="M689">
        <v>1</v>
      </c>
      <c r="N689">
        <v>0</v>
      </c>
      <c r="O689">
        <v>1</v>
      </c>
      <c r="P689">
        <v>30</v>
      </c>
      <c r="Q689">
        <v>205</v>
      </c>
      <c r="R689">
        <f t="shared" si="104"/>
        <v>0</v>
      </c>
      <c r="S689">
        <f t="shared" si="105"/>
        <v>0</v>
      </c>
      <c r="T689">
        <f t="shared" si="106"/>
        <v>205</v>
      </c>
      <c r="U689">
        <f t="shared" si="107"/>
        <v>0</v>
      </c>
      <c r="V689">
        <f t="shared" si="108"/>
        <v>0</v>
      </c>
      <c r="W689">
        <f t="shared" si="109"/>
        <v>0</v>
      </c>
      <c r="X689">
        <f t="shared" si="110"/>
        <v>0</v>
      </c>
      <c r="Y689">
        <f t="shared" si="111"/>
        <v>1</v>
      </c>
      <c r="Z689">
        <f t="shared" si="112"/>
        <v>5</v>
      </c>
    </row>
    <row r="690" spans="1:26">
      <c r="A690" t="s">
        <v>1565</v>
      </c>
      <c r="B690" t="s">
        <v>43</v>
      </c>
      <c r="C690" t="s">
        <v>1575</v>
      </c>
      <c r="D690">
        <v>1</v>
      </c>
      <c r="E690" t="s">
        <v>601</v>
      </c>
      <c r="F690" t="s">
        <v>12</v>
      </c>
      <c r="G690">
        <v>6</v>
      </c>
      <c r="H690" t="s">
        <v>307</v>
      </c>
      <c r="I690" t="s">
        <v>42</v>
      </c>
      <c r="J690">
        <v>14</v>
      </c>
      <c r="K690" t="s">
        <v>1136</v>
      </c>
      <c r="L690" t="s">
        <v>28</v>
      </c>
      <c r="M690">
        <v>1</v>
      </c>
      <c r="N690">
        <v>1</v>
      </c>
      <c r="O690">
        <v>0</v>
      </c>
      <c r="P690">
        <v>50</v>
      </c>
      <c r="Q690">
        <v>212</v>
      </c>
      <c r="R690">
        <f t="shared" si="104"/>
        <v>212</v>
      </c>
      <c r="S690">
        <f t="shared" si="105"/>
        <v>0</v>
      </c>
      <c r="T690">
        <f t="shared" si="106"/>
        <v>0</v>
      </c>
      <c r="U690">
        <f t="shared" si="107"/>
        <v>0</v>
      </c>
      <c r="V690">
        <f t="shared" si="108"/>
        <v>0</v>
      </c>
      <c r="W690">
        <f t="shared" si="109"/>
        <v>0</v>
      </c>
      <c r="X690">
        <f t="shared" si="110"/>
        <v>0</v>
      </c>
      <c r="Y690">
        <f t="shared" si="111"/>
        <v>0</v>
      </c>
      <c r="Z690">
        <f t="shared" si="112"/>
        <v>5</v>
      </c>
    </row>
    <row r="691" spans="1:26">
      <c r="A691" t="s">
        <v>1565</v>
      </c>
      <c r="B691" t="s">
        <v>48</v>
      </c>
      <c r="C691" t="s">
        <v>1576</v>
      </c>
      <c r="D691">
        <v>2</v>
      </c>
      <c r="E691" t="s">
        <v>133</v>
      </c>
      <c r="F691" t="s">
        <v>42</v>
      </c>
      <c r="G691">
        <v>9</v>
      </c>
      <c r="H691" t="s">
        <v>994</v>
      </c>
      <c r="I691" t="s">
        <v>1554</v>
      </c>
      <c r="J691">
        <v>3</v>
      </c>
      <c r="K691" t="s">
        <v>1302</v>
      </c>
      <c r="L691" t="s">
        <v>30</v>
      </c>
      <c r="M691">
        <v>1</v>
      </c>
      <c r="N691">
        <v>1</v>
      </c>
      <c r="O691">
        <v>0</v>
      </c>
      <c r="P691">
        <v>676</v>
      </c>
      <c r="Q691">
        <v>3097</v>
      </c>
      <c r="R691">
        <f t="shared" si="104"/>
        <v>0</v>
      </c>
      <c r="S691">
        <f t="shared" si="105"/>
        <v>0</v>
      </c>
      <c r="T691">
        <f t="shared" si="106"/>
        <v>0</v>
      </c>
      <c r="U691">
        <f t="shared" si="107"/>
        <v>0</v>
      </c>
      <c r="V691">
        <f t="shared" si="108"/>
        <v>0</v>
      </c>
      <c r="W691">
        <f t="shared" si="109"/>
        <v>0</v>
      </c>
      <c r="X691">
        <f t="shared" si="110"/>
        <v>0</v>
      </c>
      <c r="Y691">
        <f t="shared" si="111"/>
        <v>0</v>
      </c>
      <c r="Z691">
        <f t="shared" si="112"/>
        <v>5</v>
      </c>
    </row>
    <row r="692" spans="1:26">
      <c r="A692" t="s">
        <v>1565</v>
      </c>
      <c r="B692" t="s">
        <v>54</v>
      </c>
      <c r="C692" t="s">
        <v>1577</v>
      </c>
      <c r="D692">
        <v>2</v>
      </c>
      <c r="E692" t="s">
        <v>1578</v>
      </c>
      <c r="F692" t="s">
        <v>604</v>
      </c>
      <c r="G692">
        <v>1</v>
      </c>
      <c r="H692" t="s">
        <v>613</v>
      </c>
      <c r="I692" t="s">
        <v>12</v>
      </c>
      <c r="J692">
        <v>9</v>
      </c>
      <c r="K692" t="s">
        <v>797</v>
      </c>
      <c r="L692" t="s">
        <v>90</v>
      </c>
      <c r="M692">
        <v>2</v>
      </c>
      <c r="N692">
        <v>0</v>
      </c>
      <c r="O692">
        <v>0</v>
      </c>
      <c r="P692">
        <v>93.5</v>
      </c>
      <c r="Q692">
        <v>39.5</v>
      </c>
      <c r="R692">
        <f t="shared" si="104"/>
        <v>39.5</v>
      </c>
      <c r="S692">
        <f t="shared" si="105"/>
        <v>0</v>
      </c>
      <c r="T692">
        <f t="shared" si="106"/>
        <v>0</v>
      </c>
      <c r="U692">
        <f t="shared" si="107"/>
        <v>0</v>
      </c>
      <c r="V692">
        <f t="shared" si="108"/>
        <v>0</v>
      </c>
      <c r="W692">
        <f t="shared" si="109"/>
        <v>0</v>
      </c>
      <c r="X692">
        <f t="shared" si="110"/>
        <v>0</v>
      </c>
      <c r="Y692">
        <f t="shared" si="111"/>
        <v>0</v>
      </c>
      <c r="Z692">
        <f t="shared" si="112"/>
        <v>5</v>
      </c>
    </row>
    <row r="693" spans="1:26">
      <c r="A693" t="s">
        <v>1565</v>
      </c>
      <c r="B693" t="s">
        <v>60</v>
      </c>
      <c r="C693" t="s">
        <v>1579</v>
      </c>
      <c r="D693">
        <v>1</v>
      </c>
      <c r="E693" t="s">
        <v>719</v>
      </c>
      <c r="F693" t="s">
        <v>12</v>
      </c>
      <c r="G693">
        <v>8</v>
      </c>
      <c r="H693" t="s">
        <v>334</v>
      </c>
      <c r="I693" t="s">
        <v>90</v>
      </c>
      <c r="J693">
        <v>5</v>
      </c>
      <c r="K693" t="s">
        <v>439</v>
      </c>
      <c r="L693" t="s">
        <v>28</v>
      </c>
      <c r="M693">
        <v>1</v>
      </c>
      <c r="N693">
        <v>1</v>
      </c>
      <c r="O693">
        <v>0</v>
      </c>
      <c r="P693">
        <v>34</v>
      </c>
      <c r="Q693">
        <v>158.5</v>
      </c>
      <c r="R693">
        <f t="shared" si="104"/>
        <v>158.5</v>
      </c>
      <c r="S693">
        <f t="shared" si="105"/>
        <v>0</v>
      </c>
      <c r="T693">
        <f t="shared" si="106"/>
        <v>0</v>
      </c>
      <c r="U693">
        <f t="shared" si="107"/>
        <v>0</v>
      </c>
      <c r="V693">
        <f t="shared" si="108"/>
        <v>0</v>
      </c>
      <c r="W693">
        <f t="shared" si="109"/>
        <v>0</v>
      </c>
      <c r="X693">
        <f t="shared" si="110"/>
        <v>0</v>
      </c>
      <c r="Y693">
        <f t="shared" si="111"/>
        <v>0</v>
      </c>
      <c r="Z693">
        <f t="shared" si="112"/>
        <v>5</v>
      </c>
    </row>
    <row r="694" spans="1:26">
      <c r="A694" t="s">
        <v>1565</v>
      </c>
      <c r="B694" t="s">
        <v>66</v>
      </c>
      <c r="C694" t="s">
        <v>1580</v>
      </c>
      <c r="D694">
        <v>3</v>
      </c>
      <c r="E694" t="s">
        <v>784</v>
      </c>
      <c r="F694" t="s">
        <v>90</v>
      </c>
      <c r="G694">
        <v>5</v>
      </c>
      <c r="H694" t="s">
        <v>1149</v>
      </c>
      <c r="I694" t="s">
        <v>57</v>
      </c>
      <c r="J694">
        <v>6</v>
      </c>
      <c r="K694" t="s">
        <v>424</v>
      </c>
      <c r="L694" t="s">
        <v>42</v>
      </c>
      <c r="M694">
        <v>1</v>
      </c>
      <c r="N694">
        <v>1</v>
      </c>
      <c r="O694">
        <v>0</v>
      </c>
      <c r="P694">
        <v>207.5</v>
      </c>
      <c r="Q694">
        <v>291.5</v>
      </c>
      <c r="R694">
        <f t="shared" si="104"/>
        <v>0</v>
      </c>
      <c r="S694">
        <f t="shared" si="105"/>
        <v>0</v>
      </c>
      <c r="T694">
        <f t="shared" si="106"/>
        <v>291.5</v>
      </c>
      <c r="U694">
        <f t="shared" si="107"/>
        <v>0</v>
      </c>
      <c r="V694">
        <f t="shared" si="108"/>
        <v>0</v>
      </c>
      <c r="W694">
        <f t="shared" si="109"/>
        <v>0</v>
      </c>
      <c r="X694">
        <f t="shared" si="110"/>
        <v>0</v>
      </c>
      <c r="Y694">
        <f t="shared" si="111"/>
        <v>1</v>
      </c>
      <c r="Z694">
        <f t="shared" si="112"/>
        <v>5</v>
      </c>
    </row>
    <row r="695" spans="1:26">
      <c r="A695" t="s">
        <v>1565</v>
      </c>
      <c r="B695" t="s">
        <v>860</v>
      </c>
      <c r="C695" t="s">
        <v>1581</v>
      </c>
      <c r="D695">
        <v>1</v>
      </c>
      <c r="E695" t="s">
        <v>503</v>
      </c>
      <c r="F695" t="s">
        <v>42</v>
      </c>
      <c r="G695">
        <v>3</v>
      </c>
      <c r="H695" t="s">
        <v>1230</v>
      </c>
      <c r="I695" t="s">
        <v>12</v>
      </c>
      <c r="J695">
        <v>6</v>
      </c>
      <c r="K695" t="s">
        <v>1465</v>
      </c>
      <c r="L695" t="s">
        <v>14</v>
      </c>
      <c r="M695">
        <v>2</v>
      </c>
      <c r="N695">
        <v>0</v>
      </c>
      <c r="O695">
        <v>0</v>
      </c>
      <c r="P695">
        <v>73</v>
      </c>
      <c r="Q695">
        <v>200.5</v>
      </c>
      <c r="R695">
        <f t="shared" si="104"/>
        <v>200.5</v>
      </c>
      <c r="S695">
        <f t="shared" si="105"/>
        <v>0</v>
      </c>
      <c r="T695">
        <f t="shared" si="106"/>
        <v>0</v>
      </c>
      <c r="U695">
        <f t="shared" si="107"/>
        <v>0</v>
      </c>
      <c r="V695">
        <f t="shared" si="108"/>
        <v>0</v>
      </c>
      <c r="W695">
        <f t="shared" si="109"/>
        <v>0</v>
      </c>
      <c r="X695">
        <f t="shared" si="110"/>
        <v>0</v>
      </c>
      <c r="Y695">
        <f t="shared" si="111"/>
        <v>0</v>
      </c>
      <c r="Z695">
        <f t="shared" si="112"/>
        <v>5</v>
      </c>
    </row>
    <row r="696" spans="1:26">
      <c r="A696" t="s">
        <v>1582</v>
      </c>
      <c r="B696" t="s">
        <v>9</v>
      </c>
      <c r="C696" t="s">
        <v>1583</v>
      </c>
      <c r="D696">
        <v>4</v>
      </c>
      <c r="E696" t="s">
        <v>152</v>
      </c>
      <c r="F696" t="s">
        <v>28</v>
      </c>
      <c r="G696">
        <v>1</v>
      </c>
      <c r="H696" t="s">
        <v>477</v>
      </c>
      <c r="I696" t="s">
        <v>77</v>
      </c>
      <c r="J696">
        <v>10</v>
      </c>
      <c r="K696" t="s">
        <v>225</v>
      </c>
      <c r="L696" t="s">
        <v>1554</v>
      </c>
      <c r="M696">
        <v>2</v>
      </c>
      <c r="N696">
        <v>0</v>
      </c>
      <c r="O696">
        <v>0</v>
      </c>
      <c r="P696">
        <v>61.5</v>
      </c>
      <c r="Q696">
        <v>452</v>
      </c>
      <c r="R696">
        <f t="shared" si="104"/>
        <v>0</v>
      </c>
      <c r="S696">
        <f t="shared" si="105"/>
        <v>0</v>
      </c>
      <c r="T696">
        <f t="shared" si="106"/>
        <v>0</v>
      </c>
      <c r="U696">
        <f t="shared" si="107"/>
        <v>0</v>
      </c>
      <c r="V696">
        <f t="shared" si="108"/>
        <v>452</v>
      </c>
      <c r="W696">
        <f t="shared" si="109"/>
        <v>0</v>
      </c>
      <c r="X696">
        <f t="shared" si="110"/>
        <v>0</v>
      </c>
      <c r="Y696">
        <f t="shared" si="111"/>
        <v>1</v>
      </c>
      <c r="Z696">
        <f t="shared" si="112"/>
        <v>5</v>
      </c>
    </row>
    <row r="697" spans="1:26">
      <c r="A697" t="s">
        <v>1582</v>
      </c>
      <c r="B697" t="s">
        <v>17</v>
      </c>
      <c r="C697" t="s">
        <v>1584</v>
      </c>
      <c r="D697">
        <v>3</v>
      </c>
      <c r="E697" t="s">
        <v>828</v>
      </c>
      <c r="F697" t="s">
        <v>12</v>
      </c>
      <c r="G697">
        <v>6</v>
      </c>
      <c r="H697" t="s">
        <v>1112</v>
      </c>
      <c r="I697" t="s">
        <v>28</v>
      </c>
      <c r="J697">
        <v>11</v>
      </c>
      <c r="K697" t="s">
        <v>1585</v>
      </c>
      <c r="L697" t="s">
        <v>1451</v>
      </c>
      <c r="M697">
        <v>1</v>
      </c>
      <c r="N697">
        <v>1</v>
      </c>
      <c r="O697">
        <v>0</v>
      </c>
      <c r="P697">
        <v>40</v>
      </c>
      <c r="Q697">
        <v>342</v>
      </c>
      <c r="R697">
        <f t="shared" si="104"/>
        <v>342</v>
      </c>
      <c r="S697">
        <f t="shared" si="105"/>
        <v>0</v>
      </c>
      <c r="T697">
        <f t="shared" si="106"/>
        <v>0</v>
      </c>
      <c r="U697">
        <f t="shared" si="107"/>
        <v>0</v>
      </c>
      <c r="V697">
        <f t="shared" si="108"/>
        <v>0</v>
      </c>
      <c r="W697">
        <f t="shared" si="109"/>
        <v>0</v>
      </c>
      <c r="X697">
        <f t="shared" si="110"/>
        <v>0</v>
      </c>
      <c r="Y697">
        <f t="shared" si="111"/>
        <v>0</v>
      </c>
      <c r="Z697">
        <f t="shared" si="112"/>
        <v>5</v>
      </c>
    </row>
    <row r="698" spans="1:26">
      <c r="A698" t="s">
        <v>1582</v>
      </c>
      <c r="B698" t="s">
        <v>23</v>
      </c>
      <c r="C698" t="s">
        <v>1586</v>
      </c>
      <c r="D698">
        <v>2</v>
      </c>
      <c r="E698" t="s">
        <v>602</v>
      </c>
      <c r="F698" t="s">
        <v>12</v>
      </c>
      <c r="G698">
        <v>11</v>
      </c>
      <c r="H698" t="s">
        <v>1587</v>
      </c>
      <c r="I698" t="s">
        <v>1451</v>
      </c>
      <c r="J698">
        <v>6</v>
      </c>
      <c r="K698" t="s">
        <v>1141</v>
      </c>
      <c r="L698" t="s">
        <v>170</v>
      </c>
      <c r="M698">
        <v>1</v>
      </c>
      <c r="N698">
        <v>0</v>
      </c>
      <c r="O698">
        <v>1</v>
      </c>
      <c r="P698">
        <v>27</v>
      </c>
      <c r="Q698">
        <v>213.5</v>
      </c>
      <c r="R698">
        <f t="shared" si="104"/>
        <v>213.5</v>
      </c>
      <c r="S698">
        <f t="shared" si="105"/>
        <v>0</v>
      </c>
      <c r="T698">
        <f t="shared" si="106"/>
        <v>0</v>
      </c>
      <c r="U698">
        <f t="shared" si="107"/>
        <v>0</v>
      </c>
      <c r="V698">
        <f t="shared" si="108"/>
        <v>0</v>
      </c>
      <c r="W698">
        <f t="shared" si="109"/>
        <v>0</v>
      </c>
      <c r="X698">
        <f t="shared" si="110"/>
        <v>0</v>
      </c>
      <c r="Y698">
        <f t="shared" si="111"/>
        <v>0</v>
      </c>
      <c r="Z698">
        <f t="shared" si="112"/>
        <v>5</v>
      </c>
    </row>
    <row r="699" spans="1:26">
      <c r="A699" t="s">
        <v>1582</v>
      </c>
      <c r="B699" t="s">
        <v>31</v>
      </c>
      <c r="C699" t="s">
        <v>1588</v>
      </c>
      <c r="D699">
        <v>11</v>
      </c>
      <c r="E699" t="s">
        <v>1589</v>
      </c>
      <c r="F699" t="s">
        <v>28</v>
      </c>
      <c r="G699">
        <v>12</v>
      </c>
      <c r="H699" t="s">
        <v>1447</v>
      </c>
      <c r="I699" t="s">
        <v>30</v>
      </c>
      <c r="J699">
        <v>2</v>
      </c>
      <c r="K699" t="s">
        <v>205</v>
      </c>
      <c r="L699" t="s">
        <v>604</v>
      </c>
      <c r="M699">
        <v>0</v>
      </c>
      <c r="N699">
        <v>0</v>
      </c>
      <c r="O699">
        <v>2</v>
      </c>
      <c r="P699">
        <v>51.5</v>
      </c>
      <c r="Q699">
        <v>113.5</v>
      </c>
      <c r="R699">
        <f t="shared" si="104"/>
        <v>0</v>
      </c>
      <c r="S699">
        <f t="shared" si="105"/>
        <v>0</v>
      </c>
      <c r="T699">
        <f t="shared" si="106"/>
        <v>0</v>
      </c>
      <c r="U699">
        <f t="shared" si="107"/>
        <v>0</v>
      </c>
      <c r="V699">
        <f t="shared" si="108"/>
        <v>0</v>
      </c>
      <c r="W699">
        <f t="shared" si="109"/>
        <v>0</v>
      </c>
      <c r="X699">
        <f t="shared" si="110"/>
        <v>0</v>
      </c>
      <c r="Y699">
        <f t="shared" si="111"/>
        <v>0</v>
      </c>
      <c r="Z699">
        <f t="shared" si="112"/>
        <v>5</v>
      </c>
    </row>
    <row r="700" spans="1:26">
      <c r="A700" t="s">
        <v>1582</v>
      </c>
      <c r="B700" t="s">
        <v>37</v>
      </c>
      <c r="C700" t="s">
        <v>1590</v>
      </c>
      <c r="D700">
        <v>2</v>
      </c>
      <c r="E700" t="s">
        <v>85</v>
      </c>
      <c r="F700" t="s">
        <v>16</v>
      </c>
      <c r="G700">
        <v>9</v>
      </c>
      <c r="H700" t="s">
        <v>1417</v>
      </c>
      <c r="I700" t="s">
        <v>57</v>
      </c>
      <c r="J700">
        <v>10</v>
      </c>
      <c r="K700" t="s">
        <v>1591</v>
      </c>
      <c r="L700" t="s">
        <v>14</v>
      </c>
      <c r="M700">
        <v>1</v>
      </c>
      <c r="N700">
        <v>1</v>
      </c>
      <c r="O700">
        <v>0</v>
      </c>
      <c r="P700">
        <v>32</v>
      </c>
      <c r="Q700">
        <v>87</v>
      </c>
      <c r="R700">
        <f t="shared" si="104"/>
        <v>0</v>
      </c>
      <c r="S700">
        <f t="shared" si="105"/>
        <v>0</v>
      </c>
      <c r="T700">
        <f t="shared" si="106"/>
        <v>87</v>
      </c>
      <c r="U700">
        <f t="shared" si="107"/>
        <v>87</v>
      </c>
      <c r="V700">
        <f t="shared" si="108"/>
        <v>0</v>
      </c>
      <c r="W700">
        <f t="shared" si="109"/>
        <v>0</v>
      </c>
      <c r="X700">
        <f t="shared" si="110"/>
        <v>0</v>
      </c>
      <c r="Y700">
        <f t="shared" si="111"/>
        <v>2</v>
      </c>
      <c r="Z700">
        <f t="shared" si="112"/>
        <v>5</v>
      </c>
    </row>
    <row r="701" spans="1:26">
      <c r="A701" t="s">
        <v>1582</v>
      </c>
      <c r="B701" t="s">
        <v>43</v>
      </c>
      <c r="C701" t="s">
        <v>1588</v>
      </c>
      <c r="D701">
        <v>4</v>
      </c>
      <c r="E701" t="s">
        <v>919</v>
      </c>
      <c r="F701" t="s">
        <v>604</v>
      </c>
      <c r="G701">
        <v>5</v>
      </c>
      <c r="H701" t="s">
        <v>1592</v>
      </c>
      <c r="I701" t="s">
        <v>42</v>
      </c>
      <c r="J701">
        <v>3</v>
      </c>
      <c r="K701" t="s">
        <v>1384</v>
      </c>
      <c r="L701" t="s">
        <v>98</v>
      </c>
      <c r="M701">
        <v>1</v>
      </c>
      <c r="N701">
        <v>1</v>
      </c>
      <c r="O701">
        <v>0</v>
      </c>
      <c r="P701">
        <v>26</v>
      </c>
      <c r="Q701">
        <v>218.5</v>
      </c>
      <c r="R701">
        <f t="shared" si="104"/>
        <v>0</v>
      </c>
      <c r="S701">
        <f t="shared" si="105"/>
        <v>0</v>
      </c>
      <c r="T701">
        <f t="shared" si="106"/>
        <v>0</v>
      </c>
      <c r="U701">
        <f t="shared" si="107"/>
        <v>0</v>
      </c>
      <c r="V701">
        <f t="shared" si="108"/>
        <v>0</v>
      </c>
      <c r="W701">
        <f t="shared" si="109"/>
        <v>0</v>
      </c>
      <c r="X701">
        <f t="shared" si="110"/>
        <v>0</v>
      </c>
      <c r="Y701">
        <f t="shared" si="111"/>
        <v>0</v>
      </c>
      <c r="Z701">
        <f t="shared" si="112"/>
        <v>5</v>
      </c>
    </row>
    <row r="702" spans="1:26">
      <c r="A702" t="s">
        <v>1582</v>
      </c>
      <c r="B702" t="s">
        <v>48</v>
      </c>
      <c r="C702" t="s">
        <v>1593</v>
      </c>
      <c r="D702">
        <v>1</v>
      </c>
      <c r="E702" t="s">
        <v>265</v>
      </c>
      <c r="F702" t="s">
        <v>98</v>
      </c>
      <c r="G702">
        <v>10</v>
      </c>
      <c r="H702" t="s">
        <v>596</v>
      </c>
      <c r="I702" t="s">
        <v>57</v>
      </c>
      <c r="J702">
        <v>3</v>
      </c>
      <c r="K702" t="s">
        <v>834</v>
      </c>
      <c r="L702" t="s">
        <v>28</v>
      </c>
      <c r="M702">
        <v>1</v>
      </c>
      <c r="N702">
        <v>0</v>
      </c>
      <c r="O702">
        <v>1</v>
      </c>
      <c r="P702">
        <v>92.5</v>
      </c>
      <c r="Q702">
        <v>206</v>
      </c>
      <c r="R702">
        <f t="shared" si="104"/>
        <v>0</v>
      </c>
      <c r="S702">
        <f t="shared" si="105"/>
        <v>0</v>
      </c>
      <c r="T702">
        <f t="shared" si="106"/>
        <v>206</v>
      </c>
      <c r="U702">
        <f t="shared" si="107"/>
        <v>0</v>
      </c>
      <c r="V702">
        <f t="shared" si="108"/>
        <v>0</v>
      </c>
      <c r="W702">
        <f t="shared" si="109"/>
        <v>206</v>
      </c>
      <c r="X702">
        <f t="shared" si="110"/>
        <v>0</v>
      </c>
      <c r="Y702">
        <f t="shared" si="111"/>
        <v>2</v>
      </c>
      <c r="Z702">
        <f t="shared" si="112"/>
        <v>5</v>
      </c>
    </row>
    <row r="703" spans="1:26">
      <c r="A703" t="s">
        <v>1582</v>
      </c>
      <c r="B703" t="s">
        <v>54</v>
      </c>
      <c r="C703" t="s">
        <v>1594</v>
      </c>
      <c r="D703">
        <v>6</v>
      </c>
      <c r="E703" t="s">
        <v>529</v>
      </c>
      <c r="F703" t="s">
        <v>57</v>
      </c>
      <c r="G703">
        <v>4</v>
      </c>
      <c r="H703" t="s">
        <v>836</v>
      </c>
      <c r="I703" t="s">
        <v>12</v>
      </c>
      <c r="J703">
        <v>7</v>
      </c>
      <c r="K703" t="s">
        <v>925</v>
      </c>
      <c r="L703" t="s">
        <v>90</v>
      </c>
      <c r="M703">
        <v>1</v>
      </c>
      <c r="N703">
        <v>1</v>
      </c>
      <c r="O703">
        <v>0</v>
      </c>
      <c r="P703">
        <v>23</v>
      </c>
      <c r="Q703">
        <v>62.5</v>
      </c>
      <c r="R703">
        <f t="shared" si="104"/>
        <v>62.5</v>
      </c>
      <c r="S703">
        <f t="shared" si="105"/>
        <v>0</v>
      </c>
      <c r="T703">
        <f t="shared" si="106"/>
        <v>62.5</v>
      </c>
      <c r="U703">
        <f t="shared" si="107"/>
        <v>0</v>
      </c>
      <c r="V703">
        <f t="shared" si="108"/>
        <v>0</v>
      </c>
      <c r="W703">
        <f t="shared" si="109"/>
        <v>0</v>
      </c>
      <c r="X703">
        <f t="shared" si="110"/>
        <v>0</v>
      </c>
      <c r="Y703">
        <f t="shared" si="111"/>
        <v>1</v>
      </c>
      <c r="Z703">
        <f t="shared" si="112"/>
        <v>5</v>
      </c>
    </row>
    <row r="704" spans="1:26">
      <c r="A704" t="s">
        <v>1582</v>
      </c>
      <c r="B704" t="s">
        <v>60</v>
      </c>
      <c r="C704" t="s">
        <v>1595</v>
      </c>
      <c r="D704">
        <v>12</v>
      </c>
      <c r="E704" t="s">
        <v>1323</v>
      </c>
      <c r="F704" t="s">
        <v>26</v>
      </c>
      <c r="G704">
        <v>3</v>
      </c>
      <c r="H704" t="s">
        <v>1122</v>
      </c>
      <c r="I704" t="s">
        <v>74</v>
      </c>
      <c r="J704">
        <v>10</v>
      </c>
      <c r="K704" t="s">
        <v>295</v>
      </c>
      <c r="L704" t="s">
        <v>90</v>
      </c>
      <c r="M704">
        <v>1</v>
      </c>
      <c r="N704">
        <v>0</v>
      </c>
      <c r="O704">
        <v>1</v>
      </c>
      <c r="P704">
        <v>123.5</v>
      </c>
      <c r="Q704">
        <v>2638.5</v>
      </c>
      <c r="R704">
        <f t="shared" si="104"/>
        <v>0</v>
      </c>
      <c r="S704">
        <f t="shared" si="105"/>
        <v>0</v>
      </c>
      <c r="T704">
        <f t="shared" si="106"/>
        <v>0</v>
      </c>
      <c r="U704">
        <f t="shared" si="107"/>
        <v>0</v>
      </c>
      <c r="V704">
        <f t="shared" si="108"/>
        <v>0</v>
      </c>
      <c r="W704">
        <f t="shared" si="109"/>
        <v>0</v>
      </c>
      <c r="X704">
        <f t="shared" si="110"/>
        <v>0</v>
      </c>
      <c r="Y704">
        <f t="shared" si="111"/>
        <v>0</v>
      </c>
      <c r="Z704">
        <f t="shared" si="112"/>
        <v>5</v>
      </c>
    </row>
    <row r="705" spans="1:26">
      <c r="A705" t="s">
        <v>1596</v>
      </c>
      <c r="B705" t="s">
        <v>9</v>
      </c>
      <c r="C705" t="s">
        <v>1597</v>
      </c>
      <c r="D705">
        <v>6</v>
      </c>
      <c r="E705" t="s">
        <v>991</v>
      </c>
      <c r="F705" t="s">
        <v>1451</v>
      </c>
      <c r="G705">
        <v>1</v>
      </c>
      <c r="H705" t="s">
        <v>1041</v>
      </c>
      <c r="I705" t="s">
        <v>1487</v>
      </c>
      <c r="J705">
        <v>9</v>
      </c>
      <c r="K705" t="s">
        <v>1598</v>
      </c>
      <c r="L705" t="s">
        <v>28</v>
      </c>
      <c r="M705">
        <v>1</v>
      </c>
      <c r="N705">
        <v>1</v>
      </c>
      <c r="O705">
        <v>0</v>
      </c>
      <c r="P705">
        <v>94.5</v>
      </c>
      <c r="Q705">
        <v>298.5</v>
      </c>
      <c r="R705">
        <f t="shared" si="104"/>
        <v>0</v>
      </c>
      <c r="S705">
        <f t="shared" si="105"/>
        <v>0</v>
      </c>
      <c r="T705">
        <f t="shared" si="106"/>
        <v>0</v>
      </c>
      <c r="U705">
        <f t="shared" si="107"/>
        <v>0</v>
      </c>
      <c r="V705">
        <f t="shared" si="108"/>
        <v>0</v>
      </c>
      <c r="W705">
        <f t="shared" si="109"/>
        <v>0</v>
      </c>
      <c r="X705">
        <f t="shared" si="110"/>
        <v>0</v>
      </c>
      <c r="Y705">
        <f t="shared" si="111"/>
        <v>0</v>
      </c>
      <c r="Z705">
        <f t="shared" si="112"/>
        <v>6</v>
      </c>
    </row>
    <row r="706" spans="1:26">
      <c r="A706" t="s">
        <v>1596</v>
      </c>
      <c r="B706" t="s">
        <v>17</v>
      </c>
      <c r="C706" t="s">
        <v>1599</v>
      </c>
      <c r="D706">
        <v>11</v>
      </c>
      <c r="E706" t="s">
        <v>456</v>
      </c>
      <c r="F706" t="s">
        <v>42</v>
      </c>
      <c r="G706">
        <v>3</v>
      </c>
      <c r="H706" t="s">
        <v>1086</v>
      </c>
      <c r="I706" t="s">
        <v>28</v>
      </c>
      <c r="J706">
        <v>12</v>
      </c>
      <c r="K706" t="s">
        <v>1600</v>
      </c>
      <c r="L706" t="s">
        <v>170</v>
      </c>
      <c r="M706">
        <v>1</v>
      </c>
      <c r="N706">
        <v>0</v>
      </c>
      <c r="O706">
        <v>1</v>
      </c>
      <c r="P706">
        <v>151.5</v>
      </c>
      <c r="Q706">
        <v>692</v>
      </c>
      <c r="R706">
        <f t="shared" si="104"/>
        <v>0</v>
      </c>
      <c r="S706">
        <f t="shared" si="105"/>
        <v>0</v>
      </c>
      <c r="T706">
        <f t="shared" si="106"/>
        <v>0</v>
      </c>
      <c r="U706">
        <f t="shared" si="107"/>
        <v>0</v>
      </c>
      <c r="V706">
        <f t="shared" si="108"/>
        <v>0</v>
      </c>
      <c r="W706">
        <f t="shared" si="109"/>
        <v>0</v>
      </c>
      <c r="X706">
        <f t="shared" si="110"/>
        <v>0</v>
      </c>
      <c r="Y706">
        <f t="shared" si="111"/>
        <v>0</v>
      </c>
      <c r="Z706">
        <f t="shared" si="112"/>
        <v>6</v>
      </c>
    </row>
    <row r="707" spans="1:26">
      <c r="A707" t="s">
        <v>1596</v>
      </c>
      <c r="B707" t="s">
        <v>23</v>
      </c>
      <c r="C707" t="s">
        <v>1601</v>
      </c>
      <c r="D707">
        <v>3</v>
      </c>
      <c r="E707" t="s">
        <v>320</v>
      </c>
      <c r="F707" t="s">
        <v>12</v>
      </c>
      <c r="G707">
        <v>4</v>
      </c>
      <c r="H707" t="s">
        <v>427</v>
      </c>
      <c r="I707" t="s">
        <v>98</v>
      </c>
      <c r="J707">
        <v>1</v>
      </c>
      <c r="K707" t="s">
        <v>510</v>
      </c>
      <c r="L707" t="s">
        <v>604</v>
      </c>
      <c r="M707">
        <v>2</v>
      </c>
      <c r="N707">
        <v>0</v>
      </c>
      <c r="O707">
        <v>0</v>
      </c>
      <c r="P707">
        <v>14.5</v>
      </c>
      <c r="Q707">
        <v>31.5</v>
      </c>
      <c r="R707">
        <f t="shared" si="104"/>
        <v>31.5</v>
      </c>
      <c r="S707">
        <f t="shared" si="105"/>
        <v>0</v>
      </c>
      <c r="T707">
        <f t="shared" si="106"/>
        <v>0</v>
      </c>
      <c r="U707">
        <f t="shared" si="107"/>
        <v>0</v>
      </c>
      <c r="V707">
        <f t="shared" si="108"/>
        <v>0</v>
      </c>
      <c r="W707">
        <f t="shared" si="109"/>
        <v>31.5</v>
      </c>
      <c r="X707">
        <f t="shared" si="110"/>
        <v>0</v>
      </c>
      <c r="Y707">
        <f t="shared" si="111"/>
        <v>1</v>
      </c>
      <c r="Z707">
        <f t="shared" si="112"/>
        <v>6</v>
      </c>
    </row>
    <row r="708" spans="1:26">
      <c r="A708" t="s">
        <v>1596</v>
      </c>
      <c r="B708" t="s">
        <v>31</v>
      </c>
      <c r="C708" t="s">
        <v>1602</v>
      </c>
      <c r="D708">
        <v>9</v>
      </c>
      <c r="E708" t="s">
        <v>1603</v>
      </c>
      <c r="F708" t="s">
        <v>42</v>
      </c>
      <c r="G708">
        <v>6</v>
      </c>
      <c r="H708" t="s">
        <v>1264</v>
      </c>
      <c r="I708" t="s">
        <v>604</v>
      </c>
      <c r="J708">
        <v>10</v>
      </c>
      <c r="K708" t="s">
        <v>1237</v>
      </c>
      <c r="L708" t="s">
        <v>1451</v>
      </c>
      <c r="M708">
        <v>0</v>
      </c>
      <c r="N708">
        <v>2</v>
      </c>
      <c r="O708">
        <v>0</v>
      </c>
      <c r="P708">
        <v>206</v>
      </c>
      <c r="Q708">
        <v>615.5</v>
      </c>
      <c r="R708">
        <f t="shared" si="104"/>
        <v>0</v>
      </c>
      <c r="S708">
        <f t="shared" si="105"/>
        <v>0</v>
      </c>
      <c r="T708">
        <f t="shared" si="106"/>
        <v>0</v>
      </c>
      <c r="U708">
        <f t="shared" si="107"/>
        <v>0</v>
      </c>
      <c r="V708">
        <f t="shared" si="108"/>
        <v>0</v>
      </c>
      <c r="W708">
        <f t="shared" si="109"/>
        <v>0</v>
      </c>
      <c r="X708">
        <f t="shared" si="110"/>
        <v>0</v>
      </c>
      <c r="Y708">
        <f t="shared" si="111"/>
        <v>0</v>
      </c>
      <c r="Z708">
        <f t="shared" si="112"/>
        <v>6</v>
      </c>
    </row>
    <row r="709" spans="1:26">
      <c r="A709" t="s">
        <v>1596</v>
      </c>
      <c r="B709" t="s">
        <v>37</v>
      </c>
      <c r="C709" t="s">
        <v>1604</v>
      </c>
      <c r="D709">
        <v>3</v>
      </c>
      <c r="E709" t="s">
        <v>1500</v>
      </c>
      <c r="F709" t="s">
        <v>77</v>
      </c>
      <c r="G709">
        <v>5</v>
      </c>
      <c r="H709" t="s">
        <v>1102</v>
      </c>
      <c r="I709" t="s">
        <v>1487</v>
      </c>
      <c r="J709">
        <v>9</v>
      </c>
      <c r="K709" t="s">
        <v>1605</v>
      </c>
      <c r="L709" t="s">
        <v>1451</v>
      </c>
      <c r="M709">
        <v>1</v>
      </c>
      <c r="N709">
        <v>1</v>
      </c>
      <c r="O709">
        <v>0</v>
      </c>
      <c r="P709">
        <v>54.5</v>
      </c>
      <c r="Q709">
        <v>728</v>
      </c>
      <c r="R709">
        <f t="shared" si="104"/>
        <v>0</v>
      </c>
      <c r="S709">
        <f t="shared" si="105"/>
        <v>0</v>
      </c>
      <c r="T709">
        <f t="shared" si="106"/>
        <v>0</v>
      </c>
      <c r="U709">
        <f t="shared" si="107"/>
        <v>0</v>
      </c>
      <c r="V709">
        <f t="shared" si="108"/>
        <v>728</v>
      </c>
      <c r="W709">
        <f t="shared" si="109"/>
        <v>0</v>
      </c>
      <c r="X709">
        <f t="shared" si="110"/>
        <v>0</v>
      </c>
      <c r="Y709">
        <f t="shared" si="111"/>
        <v>1</v>
      </c>
      <c r="Z709">
        <f t="shared" si="112"/>
        <v>6</v>
      </c>
    </row>
    <row r="710" spans="1:26">
      <c r="A710" t="s">
        <v>1596</v>
      </c>
      <c r="B710" t="s">
        <v>43</v>
      </c>
      <c r="C710" t="s">
        <v>1606</v>
      </c>
      <c r="D710">
        <v>4</v>
      </c>
      <c r="E710" t="s">
        <v>649</v>
      </c>
      <c r="F710" t="s">
        <v>42</v>
      </c>
      <c r="G710">
        <v>9</v>
      </c>
      <c r="H710" t="s">
        <v>1607</v>
      </c>
      <c r="I710" t="s">
        <v>12</v>
      </c>
      <c r="J710">
        <v>2</v>
      </c>
      <c r="K710" t="s">
        <v>1503</v>
      </c>
      <c r="L710" t="s">
        <v>604</v>
      </c>
      <c r="M710">
        <v>1</v>
      </c>
      <c r="N710">
        <v>1</v>
      </c>
      <c r="O710">
        <v>0</v>
      </c>
      <c r="P710">
        <v>128.5</v>
      </c>
      <c r="Q710">
        <v>223</v>
      </c>
      <c r="R710">
        <f t="shared" si="104"/>
        <v>223</v>
      </c>
      <c r="S710">
        <f t="shared" si="105"/>
        <v>0</v>
      </c>
      <c r="T710">
        <f t="shared" si="106"/>
        <v>0</v>
      </c>
      <c r="U710">
        <f t="shared" si="107"/>
        <v>0</v>
      </c>
      <c r="V710">
        <f t="shared" si="108"/>
        <v>0</v>
      </c>
      <c r="W710">
        <f t="shared" si="109"/>
        <v>0</v>
      </c>
      <c r="X710">
        <f t="shared" si="110"/>
        <v>0</v>
      </c>
      <c r="Y710">
        <f t="shared" si="111"/>
        <v>0</v>
      </c>
      <c r="Z710">
        <f t="shared" si="112"/>
        <v>6</v>
      </c>
    </row>
    <row r="711" spans="1:26">
      <c r="A711" t="s">
        <v>1596</v>
      </c>
      <c r="B711" t="s">
        <v>48</v>
      </c>
      <c r="C711" t="s">
        <v>1608</v>
      </c>
      <c r="D711">
        <v>1</v>
      </c>
      <c r="E711" t="s">
        <v>33</v>
      </c>
      <c r="F711" t="s">
        <v>12</v>
      </c>
      <c r="G711">
        <v>7</v>
      </c>
      <c r="H711" t="s">
        <v>25</v>
      </c>
      <c r="I711" t="s">
        <v>28</v>
      </c>
      <c r="J711">
        <v>4</v>
      </c>
      <c r="K711" t="s">
        <v>268</v>
      </c>
      <c r="L711" t="s">
        <v>57</v>
      </c>
      <c r="M711">
        <v>1</v>
      </c>
      <c r="N711">
        <v>1</v>
      </c>
      <c r="O711">
        <v>0</v>
      </c>
      <c r="P711">
        <v>14.5</v>
      </c>
      <c r="Q711">
        <v>27.5</v>
      </c>
      <c r="R711">
        <f t="shared" si="104"/>
        <v>27.5</v>
      </c>
      <c r="S711">
        <f t="shared" si="105"/>
        <v>0</v>
      </c>
      <c r="T711">
        <f t="shared" si="106"/>
        <v>0</v>
      </c>
      <c r="U711">
        <f t="shared" si="107"/>
        <v>0</v>
      </c>
      <c r="V711">
        <f t="shared" si="108"/>
        <v>0</v>
      </c>
      <c r="W711">
        <f t="shared" si="109"/>
        <v>0</v>
      </c>
      <c r="X711">
        <f t="shared" si="110"/>
        <v>0</v>
      </c>
      <c r="Y711">
        <f t="shared" si="111"/>
        <v>0</v>
      </c>
      <c r="Z711">
        <f t="shared" si="112"/>
        <v>6</v>
      </c>
    </row>
    <row r="712" spans="1:26">
      <c r="A712" t="s">
        <v>1596</v>
      </c>
      <c r="B712" t="s">
        <v>54</v>
      </c>
      <c r="C712" t="s">
        <v>1609</v>
      </c>
      <c r="D712">
        <v>12</v>
      </c>
      <c r="E712" t="s">
        <v>458</v>
      </c>
      <c r="F712" t="s">
        <v>57</v>
      </c>
      <c r="G712">
        <v>5</v>
      </c>
      <c r="H712" t="s">
        <v>325</v>
      </c>
      <c r="I712" t="s">
        <v>604</v>
      </c>
      <c r="J712">
        <v>10</v>
      </c>
      <c r="K712" t="s">
        <v>137</v>
      </c>
      <c r="L712" t="s">
        <v>98</v>
      </c>
      <c r="M712">
        <v>0</v>
      </c>
      <c r="N712">
        <v>1</v>
      </c>
      <c r="O712">
        <v>1</v>
      </c>
      <c r="P712">
        <v>17.5</v>
      </c>
      <c r="Q712">
        <v>99.5</v>
      </c>
      <c r="R712">
        <f t="shared" si="104"/>
        <v>0</v>
      </c>
      <c r="S712">
        <f t="shared" si="105"/>
        <v>0</v>
      </c>
      <c r="T712">
        <f t="shared" si="106"/>
        <v>99.5</v>
      </c>
      <c r="U712">
        <f t="shared" si="107"/>
        <v>0</v>
      </c>
      <c r="V712">
        <f t="shared" si="108"/>
        <v>0</v>
      </c>
      <c r="W712">
        <f t="shared" si="109"/>
        <v>0</v>
      </c>
      <c r="X712">
        <f t="shared" si="110"/>
        <v>0</v>
      </c>
      <c r="Y712">
        <f t="shared" si="111"/>
        <v>1</v>
      </c>
      <c r="Z712">
        <f t="shared" si="112"/>
        <v>6</v>
      </c>
    </row>
    <row r="713" spans="1:26">
      <c r="A713" t="s">
        <v>1596</v>
      </c>
      <c r="B713" t="s">
        <v>60</v>
      </c>
      <c r="C713" t="s">
        <v>1610</v>
      </c>
      <c r="D713">
        <v>9</v>
      </c>
      <c r="E713" t="s">
        <v>296</v>
      </c>
      <c r="F713" t="s">
        <v>1487</v>
      </c>
      <c r="G713">
        <v>11</v>
      </c>
      <c r="H713" t="s">
        <v>1611</v>
      </c>
      <c r="I713" t="s">
        <v>204</v>
      </c>
      <c r="J713">
        <v>5</v>
      </c>
      <c r="K713" t="s">
        <v>1454</v>
      </c>
      <c r="L713" t="s">
        <v>604</v>
      </c>
      <c r="M713">
        <v>0</v>
      </c>
      <c r="N713">
        <v>1</v>
      </c>
      <c r="O713">
        <v>1</v>
      </c>
      <c r="P713">
        <v>82.5</v>
      </c>
      <c r="Q713">
        <v>4909.5</v>
      </c>
      <c r="R713">
        <f t="shared" si="104"/>
        <v>0</v>
      </c>
      <c r="S713">
        <f t="shared" si="105"/>
        <v>0</v>
      </c>
      <c r="T713">
        <f t="shared" si="106"/>
        <v>0</v>
      </c>
      <c r="U713">
        <f t="shared" si="107"/>
        <v>0</v>
      </c>
      <c r="V713">
        <f t="shared" si="108"/>
        <v>0</v>
      </c>
      <c r="W713">
        <f t="shared" si="109"/>
        <v>0</v>
      </c>
      <c r="X713">
        <f t="shared" si="110"/>
        <v>0</v>
      </c>
      <c r="Y713">
        <f t="shared" si="111"/>
        <v>0</v>
      </c>
      <c r="Z713">
        <f t="shared" si="112"/>
        <v>6</v>
      </c>
    </row>
    <row r="714" spans="1:26">
      <c r="A714" t="s">
        <v>1596</v>
      </c>
      <c r="B714" t="s">
        <v>66</v>
      </c>
      <c r="C714" t="s">
        <v>1610</v>
      </c>
      <c r="D714">
        <v>1</v>
      </c>
      <c r="E714" t="s">
        <v>389</v>
      </c>
      <c r="F714" t="s">
        <v>77</v>
      </c>
      <c r="G714">
        <v>11</v>
      </c>
      <c r="H714" t="s">
        <v>199</v>
      </c>
      <c r="I714" t="s">
        <v>28</v>
      </c>
      <c r="J714">
        <v>13</v>
      </c>
      <c r="K714" t="s">
        <v>1612</v>
      </c>
      <c r="L714" t="s">
        <v>30</v>
      </c>
      <c r="M714">
        <v>1</v>
      </c>
      <c r="N714">
        <v>0</v>
      </c>
      <c r="O714">
        <v>1</v>
      </c>
      <c r="P714">
        <v>60</v>
      </c>
      <c r="Q714">
        <v>320</v>
      </c>
      <c r="R714">
        <f t="shared" si="104"/>
        <v>0</v>
      </c>
      <c r="S714">
        <f t="shared" si="105"/>
        <v>0</v>
      </c>
      <c r="T714">
        <f t="shared" si="106"/>
        <v>0</v>
      </c>
      <c r="U714">
        <f t="shared" si="107"/>
        <v>0</v>
      </c>
      <c r="V714">
        <f t="shared" si="108"/>
        <v>320</v>
      </c>
      <c r="W714">
        <f t="shared" si="109"/>
        <v>0</v>
      </c>
      <c r="X714">
        <f t="shared" si="110"/>
        <v>0</v>
      </c>
      <c r="Y714">
        <f t="shared" si="111"/>
        <v>1</v>
      </c>
      <c r="Z714">
        <f t="shared" si="112"/>
        <v>6</v>
      </c>
    </row>
    <row r="715" spans="1:26">
      <c r="A715" t="s">
        <v>1613</v>
      </c>
      <c r="B715" t="s">
        <v>9</v>
      </c>
      <c r="C715" t="s">
        <v>1614</v>
      </c>
      <c r="D715">
        <v>3</v>
      </c>
      <c r="E715" t="s">
        <v>162</v>
      </c>
      <c r="F715" t="s">
        <v>57</v>
      </c>
      <c r="G715">
        <v>4</v>
      </c>
      <c r="H715" t="s">
        <v>1615</v>
      </c>
      <c r="I715" t="s">
        <v>30</v>
      </c>
      <c r="J715">
        <v>11</v>
      </c>
      <c r="K715" t="s">
        <v>1616</v>
      </c>
      <c r="L715" t="s">
        <v>16</v>
      </c>
      <c r="M715">
        <v>2</v>
      </c>
      <c r="N715">
        <v>0</v>
      </c>
      <c r="O715">
        <v>0</v>
      </c>
      <c r="P715">
        <v>49.5</v>
      </c>
      <c r="Q715">
        <v>162</v>
      </c>
      <c r="R715">
        <f t="shared" si="104"/>
        <v>0</v>
      </c>
      <c r="S715">
        <f t="shared" si="105"/>
        <v>0</v>
      </c>
      <c r="T715">
        <f t="shared" si="106"/>
        <v>162</v>
      </c>
      <c r="U715">
        <f t="shared" si="107"/>
        <v>0</v>
      </c>
      <c r="V715">
        <f t="shared" si="108"/>
        <v>0</v>
      </c>
      <c r="W715">
        <f t="shared" si="109"/>
        <v>0</v>
      </c>
      <c r="X715">
        <f t="shared" si="110"/>
        <v>0</v>
      </c>
      <c r="Y715">
        <f t="shared" si="111"/>
        <v>1</v>
      </c>
      <c r="Z715">
        <f t="shared" si="112"/>
        <v>6</v>
      </c>
    </row>
    <row r="716" spans="1:26">
      <c r="A716" t="s">
        <v>1613</v>
      </c>
      <c r="B716" t="s">
        <v>17</v>
      </c>
      <c r="C716" t="s">
        <v>1617</v>
      </c>
      <c r="D716">
        <v>11</v>
      </c>
      <c r="E716" t="s">
        <v>1130</v>
      </c>
      <c r="F716" t="s">
        <v>1554</v>
      </c>
      <c r="G716">
        <v>1</v>
      </c>
      <c r="H716" t="s">
        <v>292</v>
      </c>
      <c r="I716" t="s">
        <v>604</v>
      </c>
      <c r="J716">
        <v>3</v>
      </c>
      <c r="K716" t="s">
        <v>623</v>
      </c>
      <c r="L716" t="s">
        <v>57</v>
      </c>
      <c r="M716">
        <v>1</v>
      </c>
      <c r="N716">
        <v>0</v>
      </c>
      <c r="O716">
        <v>1</v>
      </c>
      <c r="P716">
        <v>155.5</v>
      </c>
      <c r="Q716">
        <v>487</v>
      </c>
      <c r="R716">
        <f t="shared" si="104"/>
        <v>0</v>
      </c>
      <c r="S716">
        <f t="shared" si="105"/>
        <v>0</v>
      </c>
      <c r="T716">
        <f t="shared" si="106"/>
        <v>0</v>
      </c>
      <c r="U716">
        <f t="shared" si="107"/>
        <v>0</v>
      </c>
      <c r="V716">
        <f t="shared" si="108"/>
        <v>0</v>
      </c>
      <c r="W716">
        <f t="shared" si="109"/>
        <v>0</v>
      </c>
      <c r="X716">
        <f t="shared" si="110"/>
        <v>0</v>
      </c>
      <c r="Y716">
        <f t="shared" si="111"/>
        <v>0</v>
      </c>
      <c r="Z716">
        <f t="shared" si="112"/>
        <v>6</v>
      </c>
    </row>
    <row r="717" spans="1:26">
      <c r="A717" t="s">
        <v>1613</v>
      </c>
      <c r="B717" t="s">
        <v>23</v>
      </c>
      <c r="C717" t="s">
        <v>1618</v>
      </c>
      <c r="D717">
        <v>1</v>
      </c>
      <c r="E717" t="s">
        <v>68</v>
      </c>
      <c r="F717" t="s">
        <v>77</v>
      </c>
      <c r="G717">
        <v>9</v>
      </c>
      <c r="H717" t="s">
        <v>1619</v>
      </c>
      <c r="I717" t="s">
        <v>42</v>
      </c>
      <c r="J717">
        <v>5</v>
      </c>
      <c r="K717" t="s">
        <v>497</v>
      </c>
      <c r="L717" t="s">
        <v>74</v>
      </c>
      <c r="M717">
        <v>1</v>
      </c>
      <c r="N717">
        <v>1</v>
      </c>
      <c r="O717">
        <v>0</v>
      </c>
      <c r="P717">
        <v>229</v>
      </c>
      <c r="Q717">
        <v>1599.5</v>
      </c>
      <c r="R717">
        <f t="shared" si="104"/>
        <v>0</v>
      </c>
      <c r="S717">
        <f t="shared" si="105"/>
        <v>0</v>
      </c>
      <c r="T717">
        <f t="shared" si="106"/>
        <v>0</v>
      </c>
      <c r="U717">
        <f t="shared" si="107"/>
        <v>0</v>
      </c>
      <c r="V717">
        <f t="shared" si="108"/>
        <v>1599.5</v>
      </c>
      <c r="W717">
        <f t="shared" si="109"/>
        <v>0</v>
      </c>
      <c r="X717">
        <f t="shared" si="110"/>
        <v>0</v>
      </c>
      <c r="Y717">
        <f t="shared" si="111"/>
        <v>1</v>
      </c>
      <c r="Z717">
        <f t="shared" si="112"/>
        <v>6</v>
      </c>
    </row>
    <row r="718" spans="1:26">
      <c r="A718" t="s">
        <v>1613</v>
      </c>
      <c r="B718" t="s">
        <v>31</v>
      </c>
      <c r="C718" t="s">
        <v>1620</v>
      </c>
      <c r="D718">
        <v>1</v>
      </c>
      <c r="E718" t="s">
        <v>1621</v>
      </c>
      <c r="F718" t="s">
        <v>12</v>
      </c>
      <c r="G718">
        <v>10</v>
      </c>
      <c r="H718" t="s">
        <v>1622</v>
      </c>
      <c r="I718" t="s">
        <v>1554</v>
      </c>
      <c r="J718">
        <v>2</v>
      </c>
      <c r="K718" t="s">
        <v>255</v>
      </c>
      <c r="L718" t="s">
        <v>42</v>
      </c>
      <c r="M718">
        <v>1</v>
      </c>
      <c r="N718">
        <v>0</v>
      </c>
      <c r="O718">
        <v>1</v>
      </c>
      <c r="P718">
        <v>40.5</v>
      </c>
      <c r="Q718">
        <v>275</v>
      </c>
      <c r="R718">
        <f t="shared" si="104"/>
        <v>275</v>
      </c>
      <c r="S718">
        <f t="shared" si="105"/>
        <v>0</v>
      </c>
      <c r="T718">
        <f t="shared" si="106"/>
        <v>0</v>
      </c>
      <c r="U718">
        <f t="shared" si="107"/>
        <v>0</v>
      </c>
      <c r="V718">
        <f t="shared" si="108"/>
        <v>0</v>
      </c>
      <c r="W718">
        <f t="shared" si="109"/>
        <v>0</v>
      </c>
      <c r="X718">
        <f t="shared" si="110"/>
        <v>0</v>
      </c>
      <c r="Y718">
        <f t="shared" si="111"/>
        <v>0</v>
      </c>
      <c r="Z718">
        <f t="shared" si="112"/>
        <v>6</v>
      </c>
    </row>
    <row r="719" spans="1:26">
      <c r="A719" t="s">
        <v>1613</v>
      </c>
      <c r="B719" t="s">
        <v>37</v>
      </c>
      <c r="C719" t="s">
        <v>1618</v>
      </c>
      <c r="D719">
        <v>3</v>
      </c>
      <c r="E719" t="s">
        <v>829</v>
      </c>
      <c r="F719" t="s">
        <v>604</v>
      </c>
      <c r="G719">
        <v>12</v>
      </c>
      <c r="H719" t="s">
        <v>701</v>
      </c>
      <c r="I719" t="s">
        <v>170</v>
      </c>
      <c r="J719">
        <v>1</v>
      </c>
      <c r="K719" t="s">
        <v>958</v>
      </c>
      <c r="L719" t="s">
        <v>28</v>
      </c>
      <c r="M719">
        <v>1</v>
      </c>
      <c r="N719">
        <v>0</v>
      </c>
      <c r="O719">
        <v>1</v>
      </c>
      <c r="P719">
        <v>40</v>
      </c>
      <c r="Q719">
        <v>399.5</v>
      </c>
      <c r="R719">
        <f t="shared" si="104"/>
        <v>0</v>
      </c>
      <c r="S719">
        <f t="shared" si="105"/>
        <v>0</v>
      </c>
      <c r="T719">
        <f t="shared" si="106"/>
        <v>0</v>
      </c>
      <c r="U719">
        <f t="shared" si="107"/>
        <v>0</v>
      </c>
      <c r="V719">
        <f t="shared" si="108"/>
        <v>0</v>
      </c>
      <c r="W719">
        <f t="shared" si="109"/>
        <v>0</v>
      </c>
      <c r="X719">
        <f t="shared" si="110"/>
        <v>0</v>
      </c>
      <c r="Y719">
        <f t="shared" si="111"/>
        <v>0</v>
      </c>
      <c r="Z719">
        <f t="shared" si="112"/>
        <v>6</v>
      </c>
    </row>
    <row r="720" spans="1:26">
      <c r="A720" t="s">
        <v>1613</v>
      </c>
      <c r="B720" t="s">
        <v>43</v>
      </c>
      <c r="C720" t="s">
        <v>1623</v>
      </c>
      <c r="D720">
        <v>9</v>
      </c>
      <c r="E720" t="s">
        <v>1624</v>
      </c>
      <c r="F720" t="s">
        <v>12</v>
      </c>
      <c r="G720">
        <v>1</v>
      </c>
      <c r="H720" t="s">
        <v>303</v>
      </c>
      <c r="I720" t="s">
        <v>1554</v>
      </c>
      <c r="J720">
        <v>3</v>
      </c>
      <c r="K720" t="s">
        <v>1625</v>
      </c>
      <c r="L720" t="s">
        <v>28</v>
      </c>
      <c r="M720">
        <v>1</v>
      </c>
      <c r="N720">
        <v>1</v>
      </c>
      <c r="O720">
        <v>0</v>
      </c>
      <c r="P720">
        <v>32</v>
      </c>
      <c r="Q720">
        <v>192.5</v>
      </c>
      <c r="R720">
        <f t="shared" si="104"/>
        <v>192.5</v>
      </c>
      <c r="S720">
        <f t="shared" si="105"/>
        <v>0</v>
      </c>
      <c r="T720">
        <f t="shared" si="106"/>
        <v>0</v>
      </c>
      <c r="U720">
        <f t="shared" si="107"/>
        <v>0</v>
      </c>
      <c r="V720">
        <f t="shared" si="108"/>
        <v>0</v>
      </c>
      <c r="W720">
        <f t="shared" si="109"/>
        <v>0</v>
      </c>
      <c r="X720">
        <f t="shared" si="110"/>
        <v>0</v>
      </c>
      <c r="Y720">
        <f t="shared" si="111"/>
        <v>0</v>
      </c>
      <c r="Z720">
        <f t="shared" si="112"/>
        <v>6</v>
      </c>
    </row>
    <row r="721" spans="1:26">
      <c r="A721" t="s">
        <v>1613</v>
      </c>
      <c r="B721" t="s">
        <v>48</v>
      </c>
      <c r="C721" t="s">
        <v>1626</v>
      </c>
      <c r="D721">
        <v>8</v>
      </c>
      <c r="E721" t="s">
        <v>381</v>
      </c>
      <c r="F721" t="s">
        <v>42</v>
      </c>
      <c r="G721">
        <v>1</v>
      </c>
      <c r="H721" t="s">
        <v>617</v>
      </c>
      <c r="I721" t="s">
        <v>604</v>
      </c>
      <c r="J721">
        <v>5</v>
      </c>
      <c r="K721" t="s">
        <v>1627</v>
      </c>
      <c r="L721" t="s">
        <v>28</v>
      </c>
      <c r="M721">
        <v>1</v>
      </c>
      <c r="N721">
        <v>1</v>
      </c>
      <c r="O721">
        <v>0</v>
      </c>
      <c r="P721">
        <v>118.5</v>
      </c>
      <c r="Q721">
        <v>173.5</v>
      </c>
      <c r="R721">
        <f t="shared" ref="R721:R784" si="113">IF(OR(F721="潘頓",I721="潘頓"),Q721, 0)</f>
        <v>0</v>
      </c>
      <c r="S721">
        <f t="shared" ref="S721:S784" si="114">IF(OR(F721="蘇兆輝",I721="蘇兆輝"),Q721, 0)</f>
        <v>0</v>
      </c>
      <c r="T721">
        <f t="shared" ref="T721:T784" si="115">IF(OR(F721="何澤堯",I721="何澤堯"),Q721, 0)</f>
        <v>0</v>
      </c>
      <c r="U721">
        <f t="shared" ref="U721:U784" si="116">IF(OR(F721="鍾易禮",I721="鍾易禮"),Q721, 0)</f>
        <v>0</v>
      </c>
      <c r="V721">
        <f t="shared" ref="V721:V784" si="117">IF(OR(F721="梁家俊",I721="梁家俊"),Q721, 0)</f>
        <v>0</v>
      </c>
      <c r="W721">
        <f t="shared" ref="W721:W784" si="118">IF(OR(F721="蔡明紹",I721="蔡明紹"),Q721, 0)</f>
        <v>0</v>
      </c>
      <c r="X721">
        <f t="shared" ref="X721:X784" si="119">IF(OR(F721="周俊樂",I721="周俊樂"),Q721, 0)</f>
        <v>0</v>
      </c>
      <c r="Y721">
        <f t="shared" ref="Y721:Y784" si="120">COUNTIF(T721:X721, "&gt;0")</f>
        <v>0</v>
      </c>
      <c r="Z721">
        <f t="shared" ref="Z721:Z784" si="121">MONTH(A721)</f>
        <v>6</v>
      </c>
    </row>
    <row r="722" spans="1:26">
      <c r="A722" t="s">
        <v>1613</v>
      </c>
      <c r="B722" t="s">
        <v>54</v>
      </c>
      <c r="C722" t="s">
        <v>1628</v>
      </c>
      <c r="D722">
        <v>6</v>
      </c>
      <c r="E722" t="s">
        <v>1169</v>
      </c>
      <c r="F722" t="s">
        <v>12</v>
      </c>
      <c r="G722">
        <v>5</v>
      </c>
      <c r="H722" t="s">
        <v>960</v>
      </c>
      <c r="I722" t="s">
        <v>77</v>
      </c>
      <c r="J722">
        <v>7</v>
      </c>
      <c r="K722" t="s">
        <v>787</v>
      </c>
      <c r="L722" t="s">
        <v>1451</v>
      </c>
      <c r="M722">
        <v>0</v>
      </c>
      <c r="N722">
        <v>2</v>
      </c>
      <c r="O722">
        <v>0</v>
      </c>
      <c r="P722">
        <v>26.5</v>
      </c>
      <c r="Q722">
        <v>54</v>
      </c>
      <c r="R722">
        <f t="shared" si="113"/>
        <v>54</v>
      </c>
      <c r="S722">
        <f t="shared" si="114"/>
        <v>0</v>
      </c>
      <c r="T722">
        <f t="shared" si="115"/>
        <v>0</v>
      </c>
      <c r="U722">
        <f t="shared" si="116"/>
        <v>0</v>
      </c>
      <c r="V722">
        <f t="shared" si="117"/>
        <v>54</v>
      </c>
      <c r="W722">
        <f t="shared" si="118"/>
        <v>0</v>
      </c>
      <c r="X722">
        <f t="shared" si="119"/>
        <v>0</v>
      </c>
      <c r="Y722">
        <f t="shared" si="120"/>
        <v>1</v>
      </c>
      <c r="Z722">
        <f t="shared" si="121"/>
        <v>6</v>
      </c>
    </row>
    <row r="723" spans="1:26">
      <c r="A723" t="s">
        <v>1613</v>
      </c>
      <c r="B723" t="s">
        <v>60</v>
      </c>
      <c r="C723" t="s">
        <v>1629</v>
      </c>
      <c r="D723">
        <v>3</v>
      </c>
      <c r="E723" t="s">
        <v>544</v>
      </c>
      <c r="F723" t="s">
        <v>16</v>
      </c>
      <c r="G723">
        <v>4</v>
      </c>
      <c r="H723" t="s">
        <v>1431</v>
      </c>
      <c r="I723" t="s">
        <v>604</v>
      </c>
      <c r="J723">
        <v>5</v>
      </c>
      <c r="K723" t="s">
        <v>566</v>
      </c>
      <c r="L723" t="s">
        <v>12</v>
      </c>
      <c r="M723">
        <v>2</v>
      </c>
      <c r="N723">
        <v>0</v>
      </c>
      <c r="O723">
        <v>0</v>
      </c>
      <c r="P723">
        <v>55</v>
      </c>
      <c r="Q723">
        <v>73.5</v>
      </c>
      <c r="R723">
        <f t="shared" si="113"/>
        <v>0</v>
      </c>
      <c r="S723">
        <f t="shared" si="114"/>
        <v>0</v>
      </c>
      <c r="T723">
        <f t="shared" si="115"/>
        <v>0</v>
      </c>
      <c r="U723">
        <f t="shared" si="116"/>
        <v>73.5</v>
      </c>
      <c r="V723">
        <f t="shared" si="117"/>
        <v>0</v>
      </c>
      <c r="W723">
        <f t="shared" si="118"/>
        <v>0</v>
      </c>
      <c r="X723">
        <f t="shared" si="119"/>
        <v>0</v>
      </c>
      <c r="Y723">
        <f t="shared" si="120"/>
        <v>1</v>
      </c>
      <c r="Z723">
        <f t="shared" si="121"/>
        <v>6</v>
      </c>
    </row>
    <row r="724" spans="1:26">
      <c r="A724" t="s">
        <v>1630</v>
      </c>
      <c r="B724" t="s">
        <v>9</v>
      </c>
      <c r="C724" t="s">
        <v>1631</v>
      </c>
      <c r="D724">
        <v>1</v>
      </c>
      <c r="E724" t="s">
        <v>334</v>
      </c>
      <c r="F724" t="s">
        <v>90</v>
      </c>
      <c r="G724">
        <v>6</v>
      </c>
      <c r="H724" t="s">
        <v>970</v>
      </c>
      <c r="I724" t="s">
        <v>28</v>
      </c>
      <c r="J724">
        <v>5</v>
      </c>
      <c r="K724" t="s">
        <v>1632</v>
      </c>
      <c r="L724" t="s">
        <v>604</v>
      </c>
      <c r="M724">
        <v>1</v>
      </c>
      <c r="N724">
        <v>1</v>
      </c>
      <c r="O724">
        <v>0</v>
      </c>
      <c r="P724">
        <v>32.5</v>
      </c>
      <c r="Q724">
        <v>46.5</v>
      </c>
      <c r="R724">
        <f t="shared" si="113"/>
        <v>0</v>
      </c>
      <c r="S724">
        <f t="shared" si="114"/>
        <v>0</v>
      </c>
      <c r="T724">
        <f t="shared" si="115"/>
        <v>0</v>
      </c>
      <c r="U724">
        <f t="shared" si="116"/>
        <v>0</v>
      </c>
      <c r="V724">
        <f t="shared" si="117"/>
        <v>0</v>
      </c>
      <c r="W724">
        <f t="shared" si="118"/>
        <v>0</v>
      </c>
      <c r="X724">
        <f t="shared" si="119"/>
        <v>0</v>
      </c>
      <c r="Y724">
        <f t="shared" si="120"/>
        <v>0</v>
      </c>
      <c r="Z724">
        <f t="shared" si="121"/>
        <v>6</v>
      </c>
    </row>
    <row r="725" spans="1:26">
      <c r="A725" t="s">
        <v>1630</v>
      </c>
      <c r="B725" t="s">
        <v>17</v>
      </c>
      <c r="C725" t="s">
        <v>1633</v>
      </c>
      <c r="D725">
        <v>1</v>
      </c>
      <c r="E725" t="s">
        <v>40</v>
      </c>
      <c r="F725" t="s">
        <v>1487</v>
      </c>
      <c r="G725">
        <v>6</v>
      </c>
      <c r="H725" t="s">
        <v>1634</v>
      </c>
      <c r="I725" t="s">
        <v>604</v>
      </c>
      <c r="J725">
        <v>3</v>
      </c>
      <c r="K725" t="s">
        <v>1635</v>
      </c>
      <c r="L725" t="s">
        <v>42</v>
      </c>
      <c r="M725">
        <v>1</v>
      </c>
      <c r="N725">
        <v>1</v>
      </c>
      <c r="O725">
        <v>0</v>
      </c>
      <c r="P725">
        <v>54</v>
      </c>
      <c r="Q725">
        <v>214</v>
      </c>
      <c r="R725">
        <f t="shared" si="113"/>
        <v>0</v>
      </c>
      <c r="S725">
        <f t="shared" si="114"/>
        <v>0</v>
      </c>
      <c r="T725">
        <f t="shared" si="115"/>
        <v>0</v>
      </c>
      <c r="U725">
        <f t="shared" si="116"/>
        <v>0</v>
      </c>
      <c r="V725">
        <f t="shared" si="117"/>
        <v>0</v>
      </c>
      <c r="W725">
        <f t="shared" si="118"/>
        <v>0</v>
      </c>
      <c r="X725">
        <f t="shared" si="119"/>
        <v>0</v>
      </c>
      <c r="Y725">
        <f t="shared" si="120"/>
        <v>0</v>
      </c>
      <c r="Z725">
        <f t="shared" si="121"/>
        <v>6</v>
      </c>
    </row>
    <row r="726" spans="1:26">
      <c r="A726" t="s">
        <v>1630</v>
      </c>
      <c r="B726" t="s">
        <v>23</v>
      </c>
      <c r="C726" t="s">
        <v>1636</v>
      </c>
      <c r="D726">
        <v>5</v>
      </c>
      <c r="E726" t="s">
        <v>1537</v>
      </c>
      <c r="F726" t="s">
        <v>57</v>
      </c>
      <c r="G726">
        <v>6</v>
      </c>
      <c r="H726" t="s">
        <v>85</v>
      </c>
      <c r="I726" t="s">
        <v>98</v>
      </c>
      <c r="J726">
        <v>4</v>
      </c>
      <c r="K726" t="s">
        <v>425</v>
      </c>
      <c r="L726" t="s">
        <v>16</v>
      </c>
      <c r="M726">
        <v>0</v>
      </c>
      <c r="N726">
        <v>2</v>
      </c>
      <c r="O726">
        <v>0</v>
      </c>
      <c r="P726">
        <v>11.5</v>
      </c>
      <c r="Q726">
        <v>96</v>
      </c>
      <c r="R726">
        <f t="shared" si="113"/>
        <v>0</v>
      </c>
      <c r="S726">
        <f t="shared" si="114"/>
        <v>0</v>
      </c>
      <c r="T726">
        <f t="shared" si="115"/>
        <v>96</v>
      </c>
      <c r="U726">
        <f t="shared" si="116"/>
        <v>0</v>
      </c>
      <c r="V726">
        <f t="shared" si="117"/>
        <v>0</v>
      </c>
      <c r="W726">
        <f t="shared" si="118"/>
        <v>96</v>
      </c>
      <c r="X726">
        <f t="shared" si="119"/>
        <v>0</v>
      </c>
      <c r="Y726">
        <f t="shared" si="120"/>
        <v>2</v>
      </c>
      <c r="Z726">
        <f t="shared" si="121"/>
        <v>6</v>
      </c>
    </row>
    <row r="727" spans="1:26">
      <c r="A727" t="s">
        <v>1630</v>
      </c>
      <c r="B727" t="s">
        <v>31</v>
      </c>
      <c r="C727" t="s">
        <v>1637</v>
      </c>
      <c r="D727">
        <v>6</v>
      </c>
      <c r="E727" t="s">
        <v>1638</v>
      </c>
      <c r="F727" t="s">
        <v>30</v>
      </c>
      <c r="G727">
        <v>13</v>
      </c>
      <c r="H727" t="s">
        <v>1205</v>
      </c>
      <c r="I727" t="s">
        <v>52</v>
      </c>
      <c r="J727">
        <v>3</v>
      </c>
      <c r="K727" t="s">
        <v>1366</v>
      </c>
      <c r="L727" t="s">
        <v>604</v>
      </c>
      <c r="M727">
        <v>0</v>
      </c>
      <c r="N727">
        <v>1</v>
      </c>
      <c r="O727">
        <v>1</v>
      </c>
      <c r="P727">
        <v>151.5</v>
      </c>
      <c r="Q727">
        <v>1956.5</v>
      </c>
      <c r="R727">
        <f t="shared" si="113"/>
        <v>0</v>
      </c>
      <c r="S727">
        <f t="shared" si="114"/>
        <v>0</v>
      </c>
      <c r="T727">
        <f t="shared" si="115"/>
        <v>0</v>
      </c>
      <c r="U727">
        <f t="shared" si="116"/>
        <v>0</v>
      </c>
      <c r="V727">
        <f t="shared" si="117"/>
        <v>0</v>
      </c>
      <c r="W727">
        <f t="shared" si="118"/>
        <v>0</v>
      </c>
      <c r="X727">
        <f t="shared" si="119"/>
        <v>0</v>
      </c>
      <c r="Y727">
        <f t="shared" si="120"/>
        <v>0</v>
      </c>
      <c r="Z727">
        <f t="shared" si="121"/>
        <v>6</v>
      </c>
    </row>
    <row r="728" spans="1:26">
      <c r="A728" t="s">
        <v>1630</v>
      </c>
      <c r="B728" t="s">
        <v>37</v>
      </c>
      <c r="C728" t="s">
        <v>1639</v>
      </c>
      <c r="D728">
        <v>6</v>
      </c>
      <c r="E728" t="s">
        <v>507</v>
      </c>
      <c r="F728" t="s">
        <v>28</v>
      </c>
      <c r="G728">
        <v>11</v>
      </c>
      <c r="H728" t="s">
        <v>1005</v>
      </c>
      <c r="I728" t="s">
        <v>98</v>
      </c>
      <c r="J728">
        <v>2</v>
      </c>
      <c r="K728" t="s">
        <v>186</v>
      </c>
      <c r="L728" t="s">
        <v>1451</v>
      </c>
      <c r="M728">
        <v>0</v>
      </c>
      <c r="N728">
        <v>1</v>
      </c>
      <c r="O728">
        <v>1</v>
      </c>
      <c r="P728">
        <v>92</v>
      </c>
      <c r="Q728">
        <v>550</v>
      </c>
      <c r="R728">
        <f t="shared" si="113"/>
        <v>0</v>
      </c>
      <c r="S728">
        <f t="shared" si="114"/>
        <v>0</v>
      </c>
      <c r="T728">
        <f t="shared" si="115"/>
        <v>0</v>
      </c>
      <c r="U728">
        <f t="shared" si="116"/>
        <v>0</v>
      </c>
      <c r="V728">
        <f t="shared" si="117"/>
        <v>0</v>
      </c>
      <c r="W728">
        <f t="shared" si="118"/>
        <v>550</v>
      </c>
      <c r="X728">
        <f t="shared" si="119"/>
        <v>0</v>
      </c>
      <c r="Y728">
        <f t="shared" si="120"/>
        <v>1</v>
      </c>
      <c r="Z728">
        <f t="shared" si="121"/>
        <v>6</v>
      </c>
    </row>
    <row r="729" spans="1:26">
      <c r="A729" t="s">
        <v>1630</v>
      </c>
      <c r="B729" t="s">
        <v>43</v>
      </c>
      <c r="C729" t="s">
        <v>1640</v>
      </c>
      <c r="D729">
        <v>11</v>
      </c>
      <c r="E729" t="s">
        <v>1306</v>
      </c>
      <c r="F729" t="s">
        <v>12</v>
      </c>
      <c r="G729">
        <v>1</v>
      </c>
      <c r="H729" t="s">
        <v>1235</v>
      </c>
      <c r="I729" t="s">
        <v>57</v>
      </c>
      <c r="J729">
        <v>7</v>
      </c>
      <c r="K729" t="s">
        <v>1147</v>
      </c>
      <c r="L729" t="s">
        <v>90</v>
      </c>
      <c r="M729">
        <v>1</v>
      </c>
      <c r="N729">
        <v>0</v>
      </c>
      <c r="O729">
        <v>1</v>
      </c>
      <c r="P729">
        <v>29</v>
      </c>
      <c r="Q729">
        <v>74</v>
      </c>
      <c r="R729">
        <f t="shared" si="113"/>
        <v>74</v>
      </c>
      <c r="S729">
        <f t="shared" si="114"/>
        <v>0</v>
      </c>
      <c r="T729">
        <f t="shared" si="115"/>
        <v>74</v>
      </c>
      <c r="U729">
        <f t="shared" si="116"/>
        <v>0</v>
      </c>
      <c r="V729">
        <f t="shared" si="117"/>
        <v>0</v>
      </c>
      <c r="W729">
        <f t="shared" si="118"/>
        <v>0</v>
      </c>
      <c r="X729">
        <f t="shared" si="119"/>
        <v>0</v>
      </c>
      <c r="Y729">
        <f t="shared" si="120"/>
        <v>1</v>
      </c>
      <c r="Z729">
        <f t="shared" si="121"/>
        <v>6</v>
      </c>
    </row>
    <row r="730" spans="1:26">
      <c r="A730" t="s">
        <v>1630</v>
      </c>
      <c r="B730" t="s">
        <v>48</v>
      </c>
      <c r="C730" t="s">
        <v>1641</v>
      </c>
      <c r="D730">
        <v>5</v>
      </c>
      <c r="E730" t="s">
        <v>200</v>
      </c>
      <c r="F730" t="s">
        <v>57</v>
      </c>
      <c r="G730">
        <v>1</v>
      </c>
      <c r="H730" t="s">
        <v>1019</v>
      </c>
      <c r="I730" t="s">
        <v>12</v>
      </c>
      <c r="J730">
        <v>7</v>
      </c>
      <c r="K730" t="s">
        <v>1642</v>
      </c>
      <c r="L730" t="s">
        <v>1451</v>
      </c>
      <c r="M730">
        <v>1</v>
      </c>
      <c r="N730">
        <v>1</v>
      </c>
      <c r="O730">
        <v>0</v>
      </c>
      <c r="P730">
        <v>79.5</v>
      </c>
      <c r="Q730">
        <v>138</v>
      </c>
      <c r="R730">
        <f t="shared" si="113"/>
        <v>138</v>
      </c>
      <c r="S730">
        <f t="shared" si="114"/>
        <v>0</v>
      </c>
      <c r="T730">
        <f t="shared" si="115"/>
        <v>138</v>
      </c>
      <c r="U730">
        <f t="shared" si="116"/>
        <v>0</v>
      </c>
      <c r="V730">
        <f t="shared" si="117"/>
        <v>0</v>
      </c>
      <c r="W730">
        <f t="shared" si="118"/>
        <v>0</v>
      </c>
      <c r="X730">
        <f t="shared" si="119"/>
        <v>0</v>
      </c>
      <c r="Y730">
        <f t="shared" si="120"/>
        <v>1</v>
      </c>
      <c r="Z730">
        <f t="shared" si="121"/>
        <v>6</v>
      </c>
    </row>
    <row r="731" spans="1:26">
      <c r="A731" t="s">
        <v>1630</v>
      </c>
      <c r="B731" t="s">
        <v>54</v>
      </c>
      <c r="C731" t="s">
        <v>1643</v>
      </c>
      <c r="D731">
        <v>8</v>
      </c>
      <c r="E731" t="s">
        <v>737</v>
      </c>
      <c r="F731" t="s">
        <v>57</v>
      </c>
      <c r="G731">
        <v>4</v>
      </c>
      <c r="H731" t="s">
        <v>1022</v>
      </c>
      <c r="I731" t="s">
        <v>604</v>
      </c>
      <c r="J731">
        <v>5</v>
      </c>
      <c r="K731" t="s">
        <v>1644</v>
      </c>
      <c r="L731" t="s">
        <v>12</v>
      </c>
      <c r="M731">
        <v>1</v>
      </c>
      <c r="N731">
        <v>1</v>
      </c>
      <c r="O731">
        <v>0</v>
      </c>
      <c r="P731">
        <v>98</v>
      </c>
      <c r="Q731">
        <v>362</v>
      </c>
      <c r="R731">
        <f t="shared" si="113"/>
        <v>0</v>
      </c>
      <c r="S731">
        <f t="shared" si="114"/>
        <v>0</v>
      </c>
      <c r="T731">
        <f t="shared" si="115"/>
        <v>362</v>
      </c>
      <c r="U731">
        <f t="shared" si="116"/>
        <v>0</v>
      </c>
      <c r="V731">
        <f t="shared" si="117"/>
        <v>0</v>
      </c>
      <c r="W731">
        <f t="shared" si="118"/>
        <v>0</v>
      </c>
      <c r="X731">
        <f t="shared" si="119"/>
        <v>0</v>
      </c>
      <c r="Y731">
        <f t="shared" si="120"/>
        <v>1</v>
      </c>
      <c r="Z731">
        <f t="shared" si="121"/>
        <v>6</v>
      </c>
    </row>
    <row r="732" spans="1:26">
      <c r="A732" t="s">
        <v>1630</v>
      </c>
      <c r="B732" t="s">
        <v>60</v>
      </c>
      <c r="C732" t="s">
        <v>1645</v>
      </c>
      <c r="D732">
        <v>9</v>
      </c>
      <c r="E732" t="s">
        <v>651</v>
      </c>
      <c r="F732" t="s">
        <v>42</v>
      </c>
      <c r="G732">
        <v>6</v>
      </c>
      <c r="H732" t="s">
        <v>773</v>
      </c>
      <c r="I732" t="s">
        <v>57</v>
      </c>
      <c r="J732">
        <v>3</v>
      </c>
      <c r="K732" t="s">
        <v>1646</v>
      </c>
      <c r="L732" t="s">
        <v>604</v>
      </c>
      <c r="M732">
        <v>0</v>
      </c>
      <c r="N732">
        <v>2</v>
      </c>
      <c r="O732">
        <v>0</v>
      </c>
      <c r="P732">
        <v>154.5</v>
      </c>
      <c r="Q732">
        <v>227.5</v>
      </c>
      <c r="R732">
        <f t="shared" si="113"/>
        <v>0</v>
      </c>
      <c r="S732">
        <f t="shared" si="114"/>
        <v>0</v>
      </c>
      <c r="T732">
        <f t="shared" si="115"/>
        <v>227.5</v>
      </c>
      <c r="U732">
        <f t="shared" si="116"/>
        <v>0</v>
      </c>
      <c r="V732">
        <f t="shared" si="117"/>
        <v>0</v>
      </c>
      <c r="W732">
        <f t="shared" si="118"/>
        <v>0</v>
      </c>
      <c r="X732">
        <f t="shared" si="119"/>
        <v>0</v>
      </c>
      <c r="Y732">
        <f t="shared" si="120"/>
        <v>1</v>
      </c>
      <c r="Z732">
        <f t="shared" si="121"/>
        <v>6</v>
      </c>
    </row>
    <row r="733" spans="1:26">
      <c r="A733" t="s">
        <v>1630</v>
      </c>
      <c r="B733" t="s">
        <v>66</v>
      </c>
      <c r="C733" t="s">
        <v>1647</v>
      </c>
      <c r="D733">
        <v>6</v>
      </c>
      <c r="E733" t="s">
        <v>1299</v>
      </c>
      <c r="F733" t="s">
        <v>14</v>
      </c>
      <c r="G733">
        <v>9</v>
      </c>
      <c r="H733" t="s">
        <v>273</v>
      </c>
      <c r="I733" t="s">
        <v>26</v>
      </c>
      <c r="J733">
        <v>1</v>
      </c>
      <c r="K733" t="s">
        <v>214</v>
      </c>
      <c r="L733" t="s">
        <v>12</v>
      </c>
      <c r="M733">
        <v>0</v>
      </c>
      <c r="N733">
        <v>2</v>
      </c>
      <c r="O733">
        <v>0</v>
      </c>
      <c r="P733">
        <v>73.5</v>
      </c>
      <c r="Q733">
        <v>2200.5</v>
      </c>
      <c r="R733">
        <f t="shared" si="113"/>
        <v>0</v>
      </c>
      <c r="S733">
        <f t="shared" si="114"/>
        <v>0</v>
      </c>
      <c r="T733">
        <f t="shared" si="115"/>
        <v>0</v>
      </c>
      <c r="U733">
        <f t="shared" si="116"/>
        <v>0</v>
      </c>
      <c r="V733">
        <f t="shared" si="117"/>
        <v>0</v>
      </c>
      <c r="W733">
        <f t="shared" si="118"/>
        <v>0</v>
      </c>
      <c r="X733">
        <f t="shared" si="119"/>
        <v>0</v>
      </c>
      <c r="Y733">
        <f t="shared" si="120"/>
        <v>0</v>
      </c>
      <c r="Z733">
        <f t="shared" si="121"/>
        <v>6</v>
      </c>
    </row>
    <row r="734" spans="1:26">
      <c r="A734" t="s">
        <v>1648</v>
      </c>
      <c r="B734" t="s">
        <v>9</v>
      </c>
      <c r="C734" t="s">
        <v>1649</v>
      </c>
      <c r="D734">
        <v>3</v>
      </c>
      <c r="E734" t="s">
        <v>404</v>
      </c>
      <c r="F734" t="s">
        <v>74</v>
      </c>
      <c r="G734">
        <v>7</v>
      </c>
      <c r="H734" t="s">
        <v>753</v>
      </c>
      <c r="I734" t="s">
        <v>12</v>
      </c>
      <c r="J734">
        <v>11</v>
      </c>
      <c r="K734" t="s">
        <v>1650</v>
      </c>
      <c r="L734" t="s">
        <v>90</v>
      </c>
      <c r="M734">
        <v>1</v>
      </c>
      <c r="N734">
        <v>1</v>
      </c>
      <c r="O734">
        <v>0</v>
      </c>
      <c r="P734">
        <v>132.5</v>
      </c>
      <c r="Q734">
        <v>687</v>
      </c>
      <c r="R734">
        <f t="shared" si="113"/>
        <v>687</v>
      </c>
      <c r="S734">
        <f t="shared" si="114"/>
        <v>0</v>
      </c>
      <c r="T734">
        <f t="shared" si="115"/>
        <v>0</v>
      </c>
      <c r="U734">
        <f t="shared" si="116"/>
        <v>0</v>
      </c>
      <c r="V734">
        <f t="shared" si="117"/>
        <v>0</v>
      </c>
      <c r="W734">
        <f t="shared" si="118"/>
        <v>0</v>
      </c>
      <c r="X734">
        <f t="shared" si="119"/>
        <v>0</v>
      </c>
      <c r="Y734">
        <f t="shared" si="120"/>
        <v>0</v>
      </c>
      <c r="Z734">
        <f t="shared" si="121"/>
        <v>6</v>
      </c>
    </row>
    <row r="735" spans="1:26">
      <c r="A735" t="s">
        <v>1648</v>
      </c>
      <c r="B735" t="s">
        <v>17</v>
      </c>
      <c r="C735" t="s">
        <v>1651</v>
      </c>
      <c r="D735">
        <v>7</v>
      </c>
      <c r="E735" t="s">
        <v>749</v>
      </c>
      <c r="F735" t="s">
        <v>12</v>
      </c>
      <c r="G735">
        <v>6</v>
      </c>
      <c r="H735" t="s">
        <v>627</v>
      </c>
      <c r="I735" t="s">
        <v>98</v>
      </c>
      <c r="J735">
        <v>8</v>
      </c>
      <c r="K735" t="s">
        <v>1253</v>
      </c>
      <c r="L735" t="s">
        <v>77</v>
      </c>
      <c r="M735">
        <v>0</v>
      </c>
      <c r="N735">
        <v>2</v>
      </c>
      <c r="O735">
        <v>0</v>
      </c>
      <c r="P735">
        <v>30.5</v>
      </c>
      <c r="Q735">
        <v>72</v>
      </c>
      <c r="R735">
        <f t="shared" si="113"/>
        <v>72</v>
      </c>
      <c r="S735">
        <f t="shared" si="114"/>
        <v>0</v>
      </c>
      <c r="T735">
        <f t="shared" si="115"/>
        <v>0</v>
      </c>
      <c r="U735">
        <f t="shared" si="116"/>
        <v>0</v>
      </c>
      <c r="V735">
        <f t="shared" si="117"/>
        <v>0</v>
      </c>
      <c r="W735">
        <f t="shared" si="118"/>
        <v>72</v>
      </c>
      <c r="X735">
        <f t="shared" si="119"/>
        <v>0</v>
      </c>
      <c r="Y735">
        <f t="shared" si="120"/>
        <v>1</v>
      </c>
      <c r="Z735">
        <f t="shared" si="121"/>
        <v>6</v>
      </c>
    </row>
    <row r="736" spans="1:26">
      <c r="A736" t="s">
        <v>1648</v>
      </c>
      <c r="B736" t="s">
        <v>23</v>
      </c>
      <c r="C736" t="s">
        <v>1652</v>
      </c>
      <c r="D736">
        <v>5</v>
      </c>
      <c r="E736" t="s">
        <v>1653</v>
      </c>
      <c r="F736" t="s">
        <v>74</v>
      </c>
      <c r="G736">
        <v>7</v>
      </c>
      <c r="H736" t="s">
        <v>76</v>
      </c>
      <c r="I736" t="s">
        <v>36</v>
      </c>
      <c r="J736">
        <v>6</v>
      </c>
      <c r="K736" t="s">
        <v>284</v>
      </c>
      <c r="L736" t="s">
        <v>30</v>
      </c>
      <c r="M736">
        <v>0</v>
      </c>
      <c r="N736">
        <v>2</v>
      </c>
      <c r="O736">
        <v>0</v>
      </c>
      <c r="P736">
        <v>35</v>
      </c>
      <c r="Q736">
        <v>59</v>
      </c>
      <c r="R736">
        <f t="shared" si="113"/>
        <v>0</v>
      </c>
      <c r="S736">
        <f t="shared" si="114"/>
        <v>0</v>
      </c>
      <c r="T736">
        <f t="shared" si="115"/>
        <v>0</v>
      </c>
      <c r="U736">
        <f t="shared" si="116"/>
        <v>0</v>
      </c>
      <c r="V736">
        <f t="shared" si="117"/>
        <v>0</v>
      </c>
      <c r="W736">
        <f t="shared" si="118"/>
        <v>0</v>
      </c>
      <c r="X736">
        <f t="shared" si="119"/>
        <v>59</v>
      </c>
      <c r="Y736">
        <f t="shared" si="120"/>
        <v>1</v>
      </c>
      <c r="Z736">
        <f t="shared" si="121"/>
        <v>6</v>
      </c>
    </row>
    <row r="737" spans="1:26">
      <c r="A737" t="s">
        <v>1648</v>
      </c>
      <c r="B737" t="s">
        <v>31</v>
      </c>
      <c r="C737" t="s">
        <v>1654</v>
      </c>
      <c r="D737">
        <v>7</v>
      </c>
      <c r="E737" t="s">
        <v>1655</v>
      </c>
      <c r="F737" t="s">
        <v>57</v>
      </c>
      <c r="G737">
        <v>12</v>
      </c>
      <c r="H737" t="s">
        <v>1166</v>
      </c>
      <c r="I737" t="s">
        <v>170</v>
      </c>
      <c r="J737">
        <v>3</v>
      </c>
      <c r="K737" t="s">
        <v>135</v>
      </c>
      <c r="L737" t="s">
        <v>14</v>
      </c>
      <c r="M737">
        <v>0</v>
      </c>
      <c r="N737">
        <v>1</v>
      </c>
      <c r="O737">
        <v>1</v>
      </c>
      <c r="P737">
        <v>165.5</v>
      </c>
      <c r="Q737">
        <v>734.5</v>
      </c>
      <c r="R737">
        <f t="shared" si="113"/>
        <v>0</v>
      </c>
      <c r="S737">
        <f t="shared" si="114"/>
        <v>0</v>
      </c>
      <c r="T737">
        <f t="shared" si="115"/>
        <v>734.5</v>
      </c>
      <c r="U737">
        <f t="shared" si="116"/>
        <v>0</v>
      </c>
      <c r="V737">
        <f t="shared" si="117"/>
        <v>0</v>
      </c>
      <c r="W737">
        <f t="shared" si="118"/>
        <v>0</v>
      </c>
      <c r="X737">
        <f t="shared" si="119"/>
        <v>0</v>
      </c>
      <c r="Y737">
        <f t="shared" si="120"/>
        <v>1</v>
      </c>
      <c r="Z737">
        <f t="shared" si="121"/>
        <v>6</v>
      </c>
    </row>
    <row r="738" spans="1:26">
      <c r="A738" t="s">
        <v>1648</v>
      </c>
      <c r="B738" t="s">
        <v>37</v>
      </c>
      <c r="C738" t="s">
        <v>1656</v>
      </c>
      <c r="D738">
        <v>6</v>
      </c>
      <c r="E738" t="s">
        <v>632</v>
      </c>
      <c r="F738" t="s">
        <v>26</v>
      </c>
      <c r="G738">
        <v>3</v>
      </c>
      <c r="H738" t="s">
        <v>315</v>
      </c>
      <c r="I738" t="s">
        <v>57</v>
      </c>
      <c r="J738">
        <v>9</v>
      </c>
      <c r="K738" t="s">
        <v>79</v>
      </c>
      <c r="L738" t="s">
        <v>28</v>
      </c>
      <c r="M738">
        <v>1</v>
      </c>
      <c r="N738">
        <v>1</v>
      </c>
      <c r="O738">
        <v>0</v>
      </c>
      <c r="P738">
        <v>66</v>
      </c>
      <c r="Q738">
        <v>226</v>
      </c>
      <c r="R738">
        <f t="shared" si="113"/>
        <v>0</v>
      </c>
      <c r="S738">
        <f t="shared" si="114"/>
        <v>0</v>
      </c>
      <c r="T738">
        <f t="shared" si="115"/>
        <v>226</v>
      </c>
      <c r="U738">
        <f t="shared" si="116"/>
        <v>0</v>
      </c>
      <c r="V738">
        <f t="shared" si="117"/>
        <v>0</v>
      </c>
      <c r="W738">
        <f t="shared" si="118"/>
        <v>0</v>
      </c>
      <c r="X738">
        <f t="shared" si="119"/>
        <v>0</v>
      </c>
      <c r="Y738">
        <f t="shared" si="120"/>
        <v>1</v>
      </c>
      <c r="Z738">
        <f t="shared" si="121"/>
        <v>6</v>
      </c>
    </row>
    <row r="739" spans="1:26">
      <c r="A739" t="s">
        <v>1648</v>
      </c>
      <c r="B739" t="s">
        <v>43</v>
      </c>
      <c r="C739" t="s">
        <v>1654</v>
      </c>
      <c r="D739">
        <v>6</v>
      </c>
      <c r="E739" t="s">
        <v>1104</v>
      </c>
      <c r="F739" t="s">
        <v>98</v>
      </c>
      <c r="G739">
        <v>5</v>
      </c>
      <c r="H739" t="s">
        <v>1047</v>
      </c>
      <c r="I739" t="s">
        <v>57</v>
      </c>
      <c r="J739">
        <v>10</v>
      </c>
      <c r="K739" t="s">
        <v>1081</v>
      </c>
      <c r="L739" t="s">
        <v>28</v>
      </c>
      <c r="M739">
        <v>0</v>
      </c>
      <c r="N739">
        <v>2</v>
      </c>
      <c r="O739">
        <v>0</v>
      </c>
      <c r="P739">
        <v>61.5</v>
      </c>
      <c r="Q739">
        <v>97.5</v>
      </c>
      <c r="R739">
        <f t="shared" si="113"/>
        <v>0</v>
      </c>
      <c r="S739">
        <f t="shared" si="114"/>
        <v>0</v>
      </c>
      <c r="T739">
        <f t="shared" si="115"/>
        <v>97.5</v>
      </c>
      <c r="U739">
        <f t="shared" si="116"/>
        <v>0</v>
      </c>
      <c r="V739">
        <f t="shared" si="117"/>
        <v>0</v>
      </c>
      <c r="W739">
        <f t="shared" si="118"/>
        <v>97.5</v>
      </c>
      <c r="X739">
        <f t="shared" si="119"/>
        <v>0</v>
      </c>
      <c r="Y739">
        <f t="shared" si="120"/>
        <v>2</v>
      </c>
      <c r="Z739">
        <f t="shared" si="121"/>
        <v>6</v>
      </c>
    </row>
    <row r="740" spans="1:26">
      <c r="A740" t="s">
        <v>1648</v>
      </c>
      <c r="B740" t="s">
        <v>48</v>
      </c>
      <c r="C740" t="s">
        <v>1657</v>
      </c>
      <c r="D740">
        <v>4</v>
      </c>
      <c r="E740" t="s">
        <v>1149</v>
      </c>
      <c r="F740" t="s">
        <v>57</v>
      </c>
      <c r="G740">
        <v>1</v>
      </c>
      <c r="H740" t="s">
        <v>830</v>
      </c>
      <c r="I740" t="s">
        <v>36</v>
      </c>
      <c r="J740">
        <v>8</v>
      </c>
      <c r="K740" t="s">
        <v>541</v>
      </c>
      <c r="L740" t="s">
        <v>42</v>
      </c>
      <c r="M740">
        <v>2</v>
      </c>
      <c r="N740">
        <v>0</v>
      </c>
      <c r="O740">
        <v>0</v>
      </c>
      <c r="P740">
        <v>19</v>
      </c>
      <c r="Q740">
        <v>50</v>
      </c>
      <c r="R740">
        <f t="shared" si="113"/>
        <v>0</v>
      </c>
      <c r="S740">
        <f t="shared" si="114"/>
        <v>0</v>
      </c>
      <c r="T740">
        <f t="shared" si="115"/>
        <v>50</v>
      </c>
      <c r="U740">
        <f t="shared" si="116"/>
        <v>0</v>
      </c>
      <c r="V740">
        <f t="shared" si="117"/>
        <v>0</v>
      </c>
      <c r="W740">
        <f t="shared" si="118"/>
        <v>0</v>
      </c>
      <c r="X740">
        <f t="shared" si="119"/>
        <v>50</v>
      </c>
      <c r="Y740">
        <f t="shared" si="120"/>
        <v>2</v>
      </c>
      <c r="Z740">
        <f t="shared" si="121"/>
        <v>6</v>
      </c>
    </row>
    <row r="741" spans="1:26">
      <c r="A741" t="s">
        <v>1648</v>
      </c>
      <c r="B741" t="s">
        <v>54</v>
      </c>
      <c r="C741" t="s">
        <v>1658</v>
      </c>
      <c r="D741">
        <v>8</v>
      </c>
      <c r="E741" t="s">
        <v>925</v>
      </c>
      <c r="F741" t="s">
        <v>1451</v>
      </c>
      <c r="G741">
        <v>2</v>
      </c>
      <c r="H741" t="s">
        <v>465</v>
      </c>
      <c r="I741" t="s">
        <v>90</v>
      </c>
      <c r="J741">
        <v>4</v>
      </c>
      <c r="K741" t="s">
        <v>1420</v>
      </c>
      <c r="L741" t="s">
        <v>74</v>
      </c>
      <c r="M741">
        <v>1</v>
      </c>
      <c r="N741">
        <v>1</v>
      </c>
      <c r="O741">
        <v>0</v>
      </c>
      <c r="P741">
        <v>150</v>
      </c>
      <c r="Q741">
        <v>524.5</v>
      </c>
      <c r="R741">
        <f t="shared" si="113"/>
        <v>0</v>
      </c>
      <c r="S741">
        <f t="shared" si="114"/>
        <v>0</v>
      </c>
      <c r="T741">
        <f t="shared" si="115"/>
        <v>0</v>
      </c>
      <c r="U741">
        <f t="shared" si="116"/>
        <v>0</v>
      </c>
      <c r="V741">
        <f t="shared" si="117"/>
        <v>0</v>
      </c>
      <c r="W741">
        <f t="shared" si="118"/>
        <v>0</v>
      </c>
      <c r="X741">
        <f t="shared" si="119"/>
        <v>0</v>
      </c>
      <c r="Y741">
        <f t="shared" si="120"/>
        <v>0</v>
      </c>
      <c r="Z741">
        <f t="shared" si="121"/>
        <v>6</v>
      </c>
    </row>
    <row r="742" spans="1:26">
      <c r="A742" t="s">
        <v>1648</v>
      </c>
      <c r="B742" t="s">
        <v>60</v>
      </c>
      <c r="C742" t="s">
        <v>1659</v>
      </c>
      <c r="D742">
        <v>7</v>
      </c>
      <c r="E742" t="s">
        <v>70</v>
      </c>
      <c r="F742" t="s">
        <v>77</v>
      </c>
      <c r="G742">
        <v>1</v>
      </c>
      <c r="H742" t="s">
        <v>438</v>
      </c>
      <c r="I742" t="s">
        <v>57</v>
      </c>
      <c r="J742">
        <v>12</v>
      </c>
      <c r="K742" t="s">
        <v>588</v>
      </c>
      <c r="L742" t="s">
        <v>28</v>
      </c>
      <c r="M742">
        <v>1</v>
      </c>
      <c r="N742">
        <v>1</v>
      </c>
      <c r="O742">
        <v>0</v>
      </c>
      <c r="P742">
        <v>32</v>
      </c>
      <c r="Q742">
        <v>53.5</v>
      </c>
      <c r="R742">
        <f t="shared" si="113"/>
        <v>0</v>
      </c>
      <c r="S742">
        <f t="shared" si="114"/>
        <v>0</v>
      </c>
      <c r="T742">
        <f t="shared" si="115"/>
        <v>53.5</v>
      </c>
      <c r="U742">
        <f t="shared" si="116"/>
        <v>0</v>
      </c>
      <c r="V742">
        <f t="shared" si="117"/>
        <v>53.5</v>
      </c>
      <c r="W742">
        <f t="shared" si="118"/>
        <v>0</v>
      </c>
      <c r="X742">
        <f t="shared" si="119"/>
        <v>0</v>
      </c>
      <c r="Y742">
        <f t="shared" si="120"/>
        <v>2</v>
      </c>
      <c r="Z742">
        <f t="shared" si="121"/>
        <v>6</v>
      </c>
    </row>
    <row r="743" spans="1:26">
      <c r="A743" t="s">
        <v>1660</v>
      </c>
      <c r="B743" t="s">
        <v>9</v>
      </c>
      <c r="C743" t="s">
        <v>1661</v>
      </c>
      <c r="D743">
        <v>7</v>
      </c>
      <c r="E743" t="s">
        <v>1662</v>
      </c>
      <c r="F743" t="s">
        <v>12</v>
      </c>
      <c r="G743">
        <v>8</v>
      </c>
      <c r="H743" t="s">
        <v>1663</v>
      </c>
      <c r="I743" t="s">
        <v>1451</v>
      </c>
      <c r="J743">
        <v>1</v>
      </c>
      <c r="K743" t="s">
        <v>1459</v>
      </c>
      <c r="L743" t="s">
        <v>42</v>
      </c>
      <c r="M743">
        <v>0</v>
      </c>
      <c r="N743">
        <v>2</v>
      </c>
      <c r="O743">
        <v>0</v>
      </c>
      <c r="P743">
        <v>16.5</v>
      </c>
      <c r="Q743">
        <v>92.5</v>
      </c>
      <c r="R743">
        <f t="shared" si="113"/>
        <v>92.5</v>
      </c>
      <c r="S743">
        <f t="shared" si="114"/>
        <v>0</v>
      </c>
      <c r="T743">
        <f t="shared" si="115"/>
        <v>0</v>
      </c>
      <c r="U743">
        <f t="shared" si="116"/>
        <v>0</v>
      </c>
      <c r="V743">
        <f t="shared" si="117"/>
        <v>0</v>
      </c>
      <c r="W743">
        <f t="shared" si="118"/>
        <v>0</v>
      </c>
      <c r="X743">
        <f t="shared" si="119"/>
        <v>0</v>
      </c>
      <c r="Y743">
        <f t="shared" si="120"/>
        <v>0</v>
      </c>
      <c r="Z743">
        <f t="shared" si="121"/>
        <v>6</v>
      </c>
    </row>
    <row r="744" spans="1:26">
      <c r="A744" t="s">
        <v>1660</v>
      </c>
      <c r="B744" t="s">
        <v>17</v>
      </c>
      <c r="C744" t="s">
        <v>1664</v>
      </c>
      <c r="D744">
        <v>5</v>
      </c>
      <c r="E744" t="s">
        <v>448</v>
      </c>
      <c r="F744" t="s">
        <v>74</v>
      </c>
      <c r="G744">
        <v>1</v>
      </c>
      <c r="H744" t="s">
        <v>345</v>
      </c>
      <c r="I744" t="s">
        <v>30</v>
      </c>
      <c r="J744">
        <v>6</v>
      </c>
      <c r="K744" t="s">
        <v>343</v>
      </c>
      <c r="L744" t="s">
        <v>1487</v>
      </c>
      <c r="M744">
        <v>1</v>
      </c>
      <c r="N744">
        <v>1</v>
      </c>
      <c r="O744">
        <v>0</v>
      </c>
      <c r="P744">
        <v>35</v>
      </c>
      <c r="Q744">
        <v>197.5</v>
      </c>
      <c r="R744">
        <f t="shared" si="113"/>
        <v>0</v>
      </c>
      <c r="S744">
        <f t="shared" si="114"/>
        <v>0</v>
      </c>
      <c r="T744">
        <f t="shared" si="115"/>
        <v>0</v>
      </c>
      <c r="U744">
        <f t="shared" si="116"/>
        <v>0</v>
      </c>
      <c r="V744">
        <f t="shared" si="117"/>
        <v>0</v>
      </c>
      <c r="W744">
        <f t="shared" si="118"/>
        <v>0</v>
      </c>
      <c r="X744">
        <f t="shared" si="119"/>
        <v>0</v>
      </c>
      <c r="Y744">
        <f t="shared" si="120"/>
        <v>0</v>
      </c>
      <c r="Z744">
        <f t="shared" si="121"/>
        <v>6</v>
      </c>
    </row>
    <row r="745" spans="1:26">
      <c r="A745" t="s">
        <v>1660</v>
      </c>
      <c r="B745" t="s">
        <v>23</v>
      </c>
      <c r="C745" t="s">
        <v>1665</v>
      </c>
      <c r="D745">
        <v>11</v>
      </c>
      <c r="E745" t="s">
        <v>1433</v>
      </c>
      <c r="F745" t="s">
        <v>36</v>
      </c>
      <c r="G745">
        <v>1</v>
      </c>
      <c r="H745" t="s">
        <v>815</v>
      </c>
      <c r="I745" t="s">
        <v>98</v>
      </c>
      <c r="J745">
        <v>9</v>
      </c>
      <c r="K745" t="s">
        <v>207</v>
      </c>
      <c r="L745" t="s">
        <v>42</v>
      </c>
      <c r="M745">
        <v>1</v>
      </c>
      <c r="N745">
        <v>0</v>
      </c>
      <c r="O745">
        <v>1</v>
      </c>
      <c r="P745">
        <v>128.5</v>
      </c>
      <c r="Q745">
        <v>269</v>
      </c>
      <c r="R745">
        <f t="shared" si="113"/>
        <v>0</v>
      </c>
      <c r="S745">
        <f t="shared" si="114"/>
        <v>0</v>
      </c>
      <c r="T745">
        <f t="shared" si="115"/>
        <v>0</v>
      </c>
      <c r="U745">
        <f t="shared" si="116"/>
        <v>0</v>
      </c>
      <c r="V745">
        <f t="shared" si="117"/>
        <v>0</v>
      </c>
      <c r="W745">
        <f t="shared" si="118"/>
        <v>269</v>
      </c>
      <c r="X745">
        <f t="shared" si="119"/>
        <v>269</v>
      </c>
      <c r="Y745">
        <f t="shared" si="120"/>
        <v>2</v>
      </c>
      <c r="Z745">
        <f t="shared" si="121"/>
        <v>6</v>
      </c>
    </row>
    <row r="746" spans="1:26">
      <c r="A746" t="s">
        <v>1660</v>
      </c>
      <c r="B746" t="s">
        <v>31</v>
      </c>
      <c r="C746" t="s">
        <v>1665</v>
      </c>
      <c r="D746">
        <v>6</v>
      </c>
      <c r="E746" t="s">
        <v>1666</v>
      </c>
      <c r="F746" t="s">
        <v>12</v>
      </c>
      <c r="G746">
        <v>4</v>
      </c>
      <c r="H746" t="s">
        <v>1363</v>
      </c>
      <c r="I746" t="s">
        <v>57</v>
      </c>
      <c r="J746">
        <v>3</v>
      </c>
      <c r="K746" t="s">
        <v>110</v>
      </c>
      <c r="L746" t="s">
        <v>1451</v>
      </c>
      <c r="M746">
        <v>1</v>
      </c>
      <c r="N746">
        <v>1</v>
      </c>
      <c r="O746">
        <v>0</v>
      </c>
      <c r="P746">
        <v>17</v>
      </c>
      <c r="Q746">
        <v>46</v>
      </c>
      <c r="R746">
        <f t="shared" si="113"/>
        <v>46</v>
      </c>
      <c r="S746">
        <f t="shared" si="114"/>
        <v>0</v>
      </c>
      <c r="T746">
        <f t="shared" si="115"/>
        <v>46</v>
      </c>
      <c r="U746">
        <f t="shared" si="116"/>
        <v>0</v>
      </c>
      <c r="V746">
        <f t="shared" si="117"/>
        <v>0</v>
      </c>
      <c r="W746">
        <f t="shared" si="118"/>
        <v>0</v>
      </c>
      <c r="X746">
        <f t="shared" si="119"/>
        <v>0</v>
      </c>
      <c r="Y746">
        <f t="shared" si="120"/>
        <v>1</v>
      </c>
      <c r="Z746">
        <f t="shared" si="121"/>
        <v>6</v>
      </c>
    </row>
    <row r="747" spans="1:26">
      <c r="A747" t="s">
        <v>1660</v>
      </c>
      <c r="B747" t="s">
        <v>37</v>
      </c>
      <c r="C747" t="s">
        <v>1667</v>
      </c>
      <c r="D747">
        <v>8</v>
      </c>
      <c r="E747" t="s">
        <v>1668</v>
      </c>
      <c r="F747" t="s">
        <v>28</v>
      </c>
      <c r="G747">
        <v>2</v>
      </c>
      <c r="H747" t="s">
        <v>851</v>
      </c>
      <c r="I747" t="s">
        <v>12</v>
      </c>
      <c r="J747">
        <v>14</v>
      </c>
      <c r="K747" t="s">
        <v>1239</v>
      </c>
      <c r="L747" t="s">
        <v>98</v>
      </c>
      <c r="M747">
        <v>1</v>
      </c>
      <c r="N747">
        <v>1</v>
      </c>
      <c r="O747">
        <v>0</v>
      </c>
      <c r="P747">
        <v>66</v>
      </c>
      <c r="Q747">
        <v>125</v>
      </c>
      <c r="R747">
        <f t="shared" si="113"/>
        <v>125</v>
      </c>
      <c r="S747">
        <f t="shared" si="114"/>
        <v>0</v>
      </c>
      <c r="T747">
        <f t="shared" si="115"/>
        <v>0</v>
      </c>
      <c r="U747">
        <f t="shared" si="116"/>
        <v>0</v>
      </c>
      <c r="V747">
        <f t="shared" si="117"/>
        <v>0</v>
      </c>
      <c r="W747">
        <f t="shared" si="118"/>
        <v>0</v>
      </c>
      <c r="X747">
        <f t="shared" si="119"/>
        <v>0</v>
      </c>
      <c r="Y747">
        <f t="shared" si="120"/>
        <v>0</v>
      </c>
      <c r="Z747">
        <f t="shared" si="121"/>
        <v>6</v>
      </c>
    </row>
    <row r="748" spans="1:26">
      <c r="A748" t="s">
        <v>1660</v>
      </c>
      <c r="B748" t="s">
        <v>43</v>
      </c>
      <c r="C748" t="s">
        <v>1669</v>
      </c>
      <c r="D748">
        <v>11</v>
      </c>
      <c r="E748" t="s">
        <v>1312</v>
      </c>
      <c r="F748" t="s">
        <v>1554</v>
      </c>
      <c r="G748">
        <v>9</v>
      </c>
      <c r="H748" t="s">
        <v>1670</v>
      </c>
      <c r="I748" t="s">
        <v>74</v>
      </c>
      <c r="J748">
        <v>5</v>
      </c>
      <c r="K748" t="s">
        <v>208</v>
      </c>
      <c r="L748" t="s">
        <v>57</v>
      </c>
      <c r="M748">
        <v>0</v>
      </c>
      <c r="N748">
        <v>1</v>
      </c>
      <c r="O748">
        <v>1</v>
      </c>
      <c r="P748">
        <v>69.5</v>
      </c>
      <c r="Q748">
        <v>817</v>
      </c>
      <c r="R748">
        <f t="shared" si="113"/>
        <v>0</v>
      </c>
      <c r="S748">
        <f t="shared" si="114"/>
        <v>0</v>
      </c>
      <c r="T748">
        <f t="shared" si="115"/>
        <v>0</v>
      </c>
      <c r="U748">
        <f t="shared" si="116"/>
        <v>0</v>
      </c>
      <c r="V748">
        <f t="shared" si="117"/>
        <v>0</v>
      </c>
      <c r="W748">
        <f t="shared" si="118"/>
        <v>0</v>
      </c>
      <c r="X748">
        <f t="shared" si="119"/>
        <v>0</v>
      </c>
      <c r="Y748">
        <f t="shared" si="120"/>
        <v>0</v>
      </c>
      <c r="Z748">
        <f t="shared" si="121"/>
        <v>6</v>
      </c>
    </row>
    <row r="749" spans="1:26">
      <c r="A749" t="s">
        <v>1660</v>
      </c>
      <c r="B749" t="s">
        <v>48</v>
      </c>
      <c r="C749" t="s">
        <v>1671</v>
      </c>
      <c r="D749">
        <v>7</v>
      </c>
      <c r="E749" t="s">
        <v>307</v>
      </c>
      <c r="F749" t="s">
        <v>42</v>
      </c>
      <c r="G749">
        <v>2</v>
      </c>
      <c r="H749" t="s">
        <v>1296</v>
      </c>
      <c r="I749" t="s">
        <v>12</v>
      </c>
      <c r="J749">
        <v>6</v>
      </c>
      <c r="K749" t="s">
        <v>1000</v>
      </c>
      <c r="L749" t="s">
        <v>1554</v>
      </c>
      <c r="M749">
        <v>1</v>
      </c>
      <c r="N749">
        <v>1</v>
      </c>
      <c r="O749">
        <v>0</v>
      </c>
      <c r="P749">
        <v>32</v>
      </c>
      <c r="Q749">
        <v>58.5</v>
      </c>
      <c r="R749">
        <f t="shared" si="113"/>
        <v>58.5</v>
      </c>
      <c r="S749">
        <f t="shared" si="114"/>
        <v>0</v>
      </c>
      <c r="T749">
        <f t="shared" si="115"/>
        <v>0</v>
      </c>
      <c r="U749">
        <f t="shared" si="116"/>
        <v>0</v>
      </c>
      <c r="V749">
        <f t="shared" si="117"/>
        <v>0</v>
      </c>
      <c r="W749">
        <f t="shared" si="118"/>
        <v>0</v>
      </c>
      <c r="X749">
        <f t="shared" si="119"/>
        <v>0</v>
      </c>
      <c r="Y749">
        <f t="shared" si="120"/>
        <v>0</v>
      </c>
      <c r="Z749">
        <f t="shared" si="121"/>
        <v>6</v>
      </c>
    </row>
    <row r="750" spans="1:26">
      <c r="A750" t="s">
        <v>1660</v>
      </c>
      <c r="B750" t="s">
        <v>54</v>
      </c>
      <c r="C750" t="s">
        <v>1672</v>
      </c>
      <c r="D750">
        <v>4</v>
      </c>
      <c r="E750" t="s">
        <v>64</v>
      </c>
      <c r="F750" t="s">
        <v>74</v>
      </c>
      <c r="G750">
        <v>7</v>
      </c>
      <c r="H750" t="s">
        <v>1346</v>
      </c>
      <c r="I750" t="s">
        <v>42</v>
      </c>
      <c r="J750">
        <v>9</v>
      </c>
      <c r="K750" t="s">
        <v>44</v>
      </c>
      <c r="L750" t="s">
        <v>28</v>
      </c>
      <c r="M750">
        <v>1</v>
      </c>
      <c r="N750">
        <v>1</v>
      </c>
      <c r="O750">
        <v>0</v>
      </c>
      <c r="P750">
        <v>223.5</v>
      </c>
      <c r="Q750">
        <v>200</v>
      </c>
      <c r="R750">
        <f t="shared" si="113"/>
        <v>0</v>
      </c>
      <c r="S750">
        <f t="shared" si="114"/>
        <v>0</v>
      </c>
      <c r="T750">
        <f t="shared" si="115"/>
        <v>0</v>
      </c>
      <c r="U750">
        <f t="shared" si="116"/>
        <v>0</v>
      </c>
      <c r="V750">
        <f t="shared" si="117"/>
        <v>0</v>
      </c>
      <c r="W750">
        <f t="shared" si="118"/>
        <v>0</v>
      </c>
      <c r="X750">
        <f t="shared" si="119"/>
        <v>0</v>
      </c>
      <c r="Y750">
        <f t="shared" si="120"/>
        <v>0</v>
      </c>
      <c r="Z750">
        <f t="shared" si="121"/>
        <v>6</v>
      </c>
    </row>
    <row r="751" spans="1:26">
      <c r="A751" t="s">
        <v>1660</v>
      </c>
      <c r="B751" t="s">
        <v>60</v>
      </c>
      <c r="C751" t="s">
        <v>1673</v>
      </c>
      <c r="D751">
        <v>2</v>
      </c>
      <c r="E751" t="s">
        <v>1200</v>
      </c>
      <c r="F751" t="s">
        <v>12</v>
      </c>
      <c r="G751">
        <v>9</v>
      </c>
      <c r="H751" t="s">
        <v>1674</v>
      </c>
      <c r="I751" t="s">
        <v>1451</v>
      </c>
      <c r="J751">
        <v>3</v>
      </c>
      <c r="K751" t="s">
        <v>790</v>
      </c>
      <c r="L751" t="s">
        <v>1487</v>
      </c>
      <c r="M751">
        <v>1</v>
      </c>
      <c r="N751">
        <v>1</v>
      </c>
      <c r="O751">
        <v>0</v>
      </c>
      <c r="P751">
        <v>18.5</v>
      </c>
      <c r="Q751">
        <v>122.5</v>
      </c>
      <c r="R751">
        <f t="shared" si="113"/>
        <v>122.5</v>
      </c>
      <c r="S751">
        <f t="shared" si="114"/>
        <v>0</v>
      </c>
      <c r="T751">
        <f t="shared" si="115"/>
        <v>0</v>
      </c>
      <c r="U751">
        <f t="shared" si="116"/>
        <v>0</v>
      </c>
      <c r="V751">
        <f t="shared" si="117"/>
        <v>0</v>
      </c>
      <c r="W751">
        <f t="shared" si="118"/>
        <v>0</v>
      </c>
      <c r="X751">
        <f t="shared" si="119"/>
        <v>0</v>
      </c>
      <c r="Y751">
        <f t="shared" si="120"/>
        <v>0</v>
      </c>
      <c r="Z751">
        <f t="shared" si="121"/>
        <v>6</v>
      </c>
    </row>
    <row r="752" spans="1:26">
      <c r="A752" t="s">
        <v>1660</v>
      </c>
      <c r="B752" t="s">
        <v>66</v>
      </c>
      <c r="C752" t="s">
        <v>1675</v>
      </c>
      <c r="D752">
        <v>2</v>
      </c>
      <c r="E752" t="s">
        <v>1503</v>
      </c>
      <c r="F752" t="s">
        <v>12</v>
      </c>
      <c r="G752">
        <v>5</v>
      </c>
      <c r="H752" t="s">
        <v>1387</v>
      </c>
      <c r="I752" t="s">
        <v>42</v>
      </c>
      <c r="J752">
        <v>10</v>
      </c>
      <c r="K752" t="s">
        <v>1546</v>
      </c>
      <c r="L752" t="s">
        <v>98</v>
      </c>
      <c r="M752">
        <v>1</v>
      </c>
      <c r="N752">
        <v>1</v>
      </c>
      <c r="O752">
        <v>0</v>
      </c>
      <c r="P752">
        <v>35</v>
      </c>
      <c r="Q752">
        <v>188.5</v>
      </c>
      <c r="R752">
        <f t="shared" si="113"/>
        <v>188.5</v>
      </c>
      <c r="S752">
        <f t="shared" si="114"/>
        <v>0</v>
      </c>
      <c r="T752">
        <f t="shared" si="115"/>
        <v>0</v>
      </c>
      <c r="U752">
        <f t="shared" si="116"/>
        <v>0</v>
      </c>
      <c r="V752">
        <f t="shared" si="117"/>
        <v>0</v>
      </c>
      <c r="W752">
        <f t="shared" si="118"/>
        <v>0</v>
      </c>
      <c r="X752">
        <f t="shared" si="119"/>
        <v>0</v>
      </c>
      <c r="Y752">
        <f t="shared" si="120"/>
        <v>0</v>
      </c>
      <c r="Z752">
        <f t="shared" si="121"/>
        <v>6</v>
      </c>
    </row>
    <row r="753" spans="1:26">
      <c r="A753" t="s">
        <v>1660</v>
      </c>
      <c r="B753" t="s">
        <v>860</v>
      </c>
      <c r="C753" t="s">
        <v>1676</v>
      </c>
      <c r="D753">
        <v>1</v>
      </c>
      <c r="E753" t="s">
        <v>1549</v>
      </c>
      <c r="F753" t="s">
        <v>170</v>
      </c>
      <c r="G753">
        <v>13</v>
      </c>
      <c r="H753" t="s">
        <v>133</v>
      </c>
      <c r="I753" t="s">
        <v>42</v>
      </c>
      <c r="J753">
        <v>12</v>
      </c>
      <c r="K753" t="s">
        <v>1506</v>
      </c>
      <c r="L753" t="s">
        <v>90</v>
      </c>
      <c r="M753">
        <v>1</v>
      </c>
      <c r="N753">
        <v>0</v>
      </c>
      <c r="O753">
        <v>1</v>
      </c>
      <c r="P753">
        <v>97.5</v>
      </c>
      <c r="Q753">
        <v>650</v>
      </c>
      <c r="R753">
        <f t="shared" si="113"/>
        <v>0</v>
      </c>
      <c r="S753">
        <f t="shared" si="114"/>
        <v>0</v>
      </c>
      <c r="T753">
        <f t="shared" si="115"/>
        <v>0</v>
      </c>
      <c r="U753">
        <f t="shared" si="116"/>
        <v>0</v>
      </c>
      <c r="V753">
        <f t="shared" si="117"/>
        <v>0</v>
      </c>
      <c r="W753">
        <f t="shared" si="118"/>
        <v>0</v>
      </c>
      <c r="X753">
        <f t="shared" si="119"/>
        <v>0</v>
      </c>
      <c r="Y753">
        <f t="shared" si="120"/>
        <v>0</v>
      </c>
      <c r="Z753">
        <f t="shared" si="121"/>
        <v>6</v>
      </c>
    </row>
    <row r="754" spans="1:26">
      <c r="A754" t="s">
        <v>1677</v>
      </c>
      <c r="B754" t="s">
        <v>9</v>
      </c>
      <c r="C754" t="s">
        <v>1678</v>
      </c>
      <c r="D754">
        <v>14</v>
      </c>
      <c r="E754" t="s">
        <v>1136</v>
      </c>
      <c r="F754" t="s">
        <v>28</v>
      </c>
      <c r="G754">
        <v>2</v>
      </c>
      <c r="H754" t="s">
        <v>258</v>
      </c>
      <c r="I754" t="s">
        <v>12</v>
      </c>
      <c r="J754">
        <v>7</v>
      </c>
      <c r="K754" t="s">
        <v>1679</v>
      </c>
      <c r="L754" t="s">
        <v>604</v>
      </c>
      <c r="M754">
        <v>1</v>
      </c>
      <c r="N754">
        <v>0</v>
      </c>
      <c r="O754">
        <v>1</v>
      </c>
      <c r="P754">
        <v>27</v>
      </c>
      <c r="Q754">
        <v>53</v>
      </c>
      <c r="R754">
        <f t="shared" si="113"/>
        <v>53</v>
      </c>
      <c r="S754">
        <f t="shared" si="114"/>
        <v>0</v>
      </c>
      <c r="T754">
        <f t="shared" si="115"/>
        <v>0</v>
      </c>
      <c r="U754">
        <f t="shared" si="116"/>
        <v>0</v>
      </c>
      <c r="V754">
        <f t="shared" si="117"/>
        <v>0</v>
      </c>
      <c r="W754">
        <f t="shared" si="118"/>
        <v>0</v>
      </c>
      <c r="X754">
        <f t="shared" si="119"/>
        <v>0</v>
      </c>
      <c r="Y754">
        <f t="shared" si="120"/>
        <v>0</v>
      </c>
      <c r="Z754">
        <f t="shared" si="121"/>
        <v>6</v>
      </c>
    </row>
    <row r="755" spans="1:26">
      <c r="A755" t="s">
        <v>1677</v>
      </c>
      <c r="B755" t="s">
        <v>17</v>
      </c>
      <c r="C755" t="s">
        <v>1680</v>
      </c>
      <c r="D755">
        <v>8</v>
      </c>
      <c r="E755" t="s">
        <v>248</v>
      </c>
      <c r="F755" t="s">
        <v>28</v>
      </c>
      <c r="G755">
        <v>5</v>
      </c>
      <c r="H755" t="s">
        <v>1681</v>
      </c>
      <c r="I755" t="s">
        <v>12</v>
      </c>
      <c r="J755">
        <v>10</v>
      </c>
      <c r="K755" t="s">
        <v>753</v>
      </c>
      <c r="L755" t="s">
        <v>90</v>
      </c>
      <c r="M755">
        <v>0</v>
      </c>
      <c r="N755">
        <v>2</v>
      </c>
      <c r="O755">
        <v>0</v>
      </c>
      <c r="P755">
        <v>89</v>
      </c>
      <c r="Q755">
        <v>253</v>
      </c>
      <c r="R755">
        <f t="shared" si="113"/>
        <v>253</v>
      </c>
      <c r="S755">
        <f t="shared" si="114"/>
        <v>0</v>
      </c>
      <c r="T755">
        <f t="shared" si="115"/>
        <v>0</v>
      </c>
      <c r="U755">
        <f t="shared" si="116"/>
        <v>0</v>
      </c>
      <c r="V755">
        <f t="shared" si="117"/>
        <v>0</v>
      </c>
      <c r="W755">
        <f t="shared" si="118"/>
        <v>0</v>
      </c>
      <c r="X755">
        <f t="shared" si="119"/>
        <v>0</v>
      </c>
      <c r="Y755">
        <f t="shared" si="120"/>
        <v>0</v>
      </c>
      <c r="Z755">
        <f t="shared" si="121"/>
        <v>6</v>
      </c>
    </row>
    <row r="756" spans="1:26">
      <c r="A756" t="s">
        <v>1677</v>
      </c>
      <c r="B756" t="s">
        <v>23</v>
      </c>
      <c r="C756" t="s">
        <v>1682</v>
      </c>
      <c r="D756">
        <v>2</v>
      </c>
      <c r="E756" t="s">
        <v>320</v>
      </c>
      <c r="F756" t="s">
        <v>12</v>
      </c>
      <c r="G756">
        <v>6</v>
      </c>
      <c r="H756" t="s">
        <v>427</v>
      </c>
      <c r="I756" t="s">
        <v>98</v>
      </c>
      <c r="J756">
        <v>3</v>
      </c>
      <c r="K756" t="s">
        <v>193</v>
      </c>
      <c r="L756" t="s">
        <v>77</v>
      </c>
      <c r="M756">
        <v>1</v>
      </c>
      <c r="N756">
        <v>1</v>
      </c>
      <c r="O756">
        <v>0</v>
      </c>
      <c r="P756">
        <v>16</v>
      </c>
      <c r="Q756">
        <v>52.5</v>
      </c>
      <c r="R756">
        <f t="shared" si="113"/>
        <v>52.5</v>
      </c>
      <c r="S756">
        <f t="shared" si="114"/>
        <v>0</v>
      </c>
      <c r="T756">
        <f t="shared" si="115"/>
        <v>0</v>
      </c>
      <c r="U756">
        <f t="shared" si="116"/>
        <v>0</v>
      </c>
      <c r="V756">
        <f t="shared" si="117"/>
        <v>0</v>
      </c>
      <c r="W756">
        <f t="shared" si="118"/>
        <v>52.5</v>
      </c>
      <c r="X756">
        <f t="shared" si="119"/>
        <v>0</v>
      </c>
      <c r="Y756">
        <f t="shared" si="120"/>
        <v>1</v>
      </c>
      <c r="Z756">
        <f t="shared" si="121"/>
        <v>6</v>
      </c>
    </row>
    <row r="757" spans="1:26">
      <c r="A757" t="s">
        <v>1677</v>
      </c>
      <c r="B757" t="s">
        <v>31</v>
      </c>
      <c r="C757" t="s">
        <v>1678</v>
      </c>
      <c r="D757">
        <v>12</v>
      </c>
      <c r="E757" t="s">
        <v>1683</v>
      </c>
      <c r="F757" t="s">
        <v>90</v>
      </c>
      <c r="G757">
        <v>5</v>
      </c>
      <c r="H757" t="s">
        <v>1237</v>
      </c>
      <c r="I757" t="s">
        <v>57</v>
      </c>
      <c r="J757">
        <v>6</v>
      </c>
      <c r="K757" t="s">
        <v>1605</v>
      </c>
      <c r="L757" t="s">
        <v>1451</v>
      </c>
      <c r="M757">
        <v>0</v>
      </c>
      <c r="N757">
        <v>1</v>
      </c>
      <c r="O757">
        <v>1</v>
      </c>
      <c r="P757">
        <v>325</v>
      </c>
      <c r="Q757">
        <v>552</v>
      </c>
      <c r="R757">
        <f t="shared" si="113"/>
        <v>0</v>
      </c>
      <c r="S757">
        <f t="shared" si="114"/>
        <v>0</v>
      </c>
      <c r="T757">
        <f t="shared" si="115"/>
        <v>552</v>
      </c>
      <c r="U757">
        <f t="shared" si="116"/>
        <v>0</v>
      </c>
      <c r="V757">
        <f t="shared" si="117"/>
        <v>0</v>
      </c>
      <c r="W757">
        <f t="shared" si="118"/>
        <v>0</v>
      </c>
      <c r="X757">
        <f t="shared" si="119"/>
        <v>0</v>
      </c>
      <c r="Y757">
        <f t="shared" si="120"/>
        <v>1</v>
      </c>
      <c r="Z757">
        <f t="shared" si="121"/>
        <v>6</v>
      </c>
    </row>
    <row r="758" spans="1:26">
      <c r="A758" t="s">
        <v>1677</v>
      </c>
      <c r="B758" t="s">
        <v>37</v>
      </c>
      <c r="C758" t="s">
        <v>1684</v>
      </c>
      <c r="D758">
        <v>8</v>
      </c>
      <c r="E758" t="s">
        <v>1142</v>
      </c>
      <c r="F758" t="s">
        <v>57</v>
      </c>
      <c r="G758">
        <v>9</v>
      </c>
      <c r="H758" t="s">
        <v>1112</v>
      </c>
      <c r="I758" t="s">
        <v>28</v>
      </c>
      <c r="J758">
        <v>14</v>
      </c>
      <c r="K758" t="s">
        <v>1685</v>
      </c>
      <c r="L758" t="s">
        <v>90</v>
      </c>
      <c r="M758">
        <v>0</v>
      </c>
      <c r="N758">
        <v>2</v>
      </c>
      <c r="O758">
        <v>0</v>
      </c>
      <c r="P758">
        <v>83</v>
      </c>
      <c r="Q758">
        <v>208.5</v>
      </c>
      <c r="R758">
        <f t="shared" si="113"/>
        <v>0</v>
      </c>
      <c r="S758">
        <f t="shared" si="114"/>
        <v>0</v>
      </c>
      <c r="T758">
        <f t="shared" si="115"/>
        <v>208.5</v>
      </c>
      <c r="U758">
        <f t="shared" si="116"/>
        <v>0</v>
      </c>
      <c r="V758">
        <f t="shared" si="117"/>
        <v>0</v>
      </c>
      <c r="W758">
        <f t="shared" si="118"/>
        <v>0</v>
      </c>
      <c r="X758">
        <f t="shared" si="119"/>
        <v>0</v>
      </c>
      <c r="Y758">
        <f t="shared" si="120"/>
        <v>1</v>
      </c>
      <c r="Z758">
        <f t="shared" si="121"/>
        <v>6</v>
      </c>
    </row>
    <row r="759" spans="1:26">
      <c r="A759" t="s">
        <v>1677</v>
      </c>
      <c r="B759" t="s">
        <v>43</v>
      </c>
      <c r="C759" t="s">
        <v>1686</v>
      </c>
      <c r="D759">
        <v>8</v>
      </c>
      <c r="E759" t="s">
        <v>783</v>
      </c>
      <c r="F759" t="s">
        <v>98</v>
      </c>
      <c r="G759">
        <v>7</v>
      </c>
      <c r="H759" t="s">
        <v>299</v>
      </c>
      <c r="I759" t="s">
        <v>57</v>
      </c>
      <c r="J759">
        <v>5</v>
      </c>
      <c r="K759" t="s">
        <v>392</v>
      </c>
      <c r="L759" t="s">
        <v>1451</v>
      </c>
      <c r="M759">
        <v>0</v>
      </c>
      <c r="N759">
        <v>2</v>
      </c>
      <c r="O759">
        <v>0</v>
      </c>
      <c r="P759">
        <v>72.5</v>
      </c>
      <c r="Q759">
        <v>273.5</v>
      </c>
      <c r="R759">
        <f t="shared" si="113"/>
        <v>0</v>
      </c>
      <c r="S759">
        <f t="shared" si="114"/>
        <v>0</v>
      </c>
      <c r="T759">
        <f t="shared" si="115"/>
        <v>273.5</v>
      </c>
      <c r="U759">
        <f t="shared" si="116"/>
        <v>0</v>
      </c>
      <c r="V759">
        <f t="shared" si="117"/>
        <v>0</v>
      </c>
      <c r="W759">
        <f t="shared" si="118"/>
        <v>273.5</v>
      </c>
      <c r="X759">
        <f t="shared" si="119"/>
        <v>0</v>
      </c>
      <c r="Y759">
        <f t="shared" si="120"/>
        <v>2</v>
      </c>
      <c r="Z759">
        <f t="shared" si="121"/>
        <v>6</v>
      </c>
    </row>
    <row r="760" spans="1:26">
      <c r="A760" t="s">
        <v>1677</v>
      </c>
      <c r="B760" t="s">
        <v>48</v>
      </c>
      <c r="C760" t="s">
        <v>1687</v>
      </c>
      <c r="D760">
        <v>5</v>
      </c>
      <c r="E760" t="s">
        <v>214</v>
      </c>
      <c r="F760" t="s">
        <v>12</v>
      </c>
      <c r="G760">
        <v>8</v>
      </c>
      <c r="H760" t="s">
        <v>1189</v>
      </c>
      <c r="I760" t="s">
        <v>90</v>
      </c>
      <c r="J760">
        <v>6</v>
      </c>
      <c r="K760" t="s">
        <v>634</v>
      </c>
      <c r="L760" t="s">
        <v>1554</v>
      </c>
      <c r="M760">
        <v>0</v>
      </c>
      <c r="N760">
        <v>2</v>
      </c>
      <c r="O760">
        <v>0</v>
      </c>
      <c r="P760">
        <v>15</v>
      </c>
      <c r="Q760">
        <v>37.5</v>
      </c>
      <c r="R760">
        <f t="shared" si="113"/>
        <v>37.5</v>
      </c>
      <c r="S760">
        <f t="shared" si="114"/>
        <v>0</v>
      </c>
      <c r="T760">
        <f t="shared" si="115"/>
        <v>0</v>
      </c>
      <c r="U760">
        <f t="shared" si="116"/>
        <v>0</v>
      </c>
      <c r="V760">
        <f t="shared" si="117"/>
        <v>0</v>
      </c>
      <c r="W760">
        <f t="shared" si="118"/>
        <v>0</v>
      </c>
      <c r="X760">
        <f t="shared" si="119"/>
        <v>0</v>
      </c>
      <c r="Y760">
        <f t="shared" si="120"/>
        <v>0</v>
      </c>
      <c r="Z760">
        <f t="shared" si="121"/>
        <v>6</v>
      </c>
    </row>
    <row r="761" spans="1:26">
      <c r="A761" t="s">
        <v>1677</v>
      </c>
      <c r="B761" t="s">
        <v>54</v>
      </c>
      <c r="C761" t="s">
        <v>1688</v>
      </c>
      <c r="D761">
        <v>5</v>
      </c>
      <c r="E761" t="s">
        <v>1689</v>
      </c>
      <c r="F761" t="s">
        <v>12</v>
      </c>
      <c r="G761">
        <v>3</v>
      </c>
      <c r="H761" t="s">
        <v>1264</v>
      </c>
      <c r="I761" t="s">
        <v>604</v>
      </c>
      <c r="J761">
        <v>12</v>
      </c>
      <c r="K761" t="s">
        <v>1573</v>
      </c>
      <c r="L761" t="s">
        <v>90</v>
      </c>
      <c r="M761">
        <v>1</v>
      </c>
      <c r="N761">
        <v>1</v>
      </c>
      <c r="O761">
        <v>0</v>
      </c>
      <c r="P761">
        <v>31.5</v>
      </c>
      <c r="Q761">
        <v>97.5</v>
      </c>
      <c r="R761">
        <f t="shared" si="113"/>
        <v>97.5</v>
      </c>
      <c r="S761">
        <f t="shared" si="114"/>
        <v>0</v>
      </c>
      <c r="T761">
        <f t="shared" si="115"/>
        <v>0</v>
      </c>
      <c r="U761">
        <f t="shared" si="116"/>
        <v>0</v>
      </c>
      <c r="V761">
        <f t="shared" si="117"/>
        <v>0</v>
      </c>
      <c r="W761">
        <f t="shared" si="118"/>
        <v>0</v>
      </c>
      <c r="X761">
        <f t="shared" si="119"/>
        <v>0</v>
      </c>
      <c r="Y761">
        <f t="shared" si="120"/>
        <v>0</v>
      </c>
      <c r="Z761">
        <f t="shared" si="121"/>
        <v>6</v>
      </c>
    </row>
    <row r="762" spans="1:26">
      <c r="A762" t="s">
        <v>1677</v>
      </c>
      <c r="B762" t="s">
        <v>60</v>
      </c>
      <c r="C762" t="s">
        <v>1690</v>
      </c>
      <c r="D762">
        <v>6</v>
      </c>
      <c r="E762" t="s">
        <v>1607</v>
      </c>
      <c r="F762" t="s">
        <v>12</v>
      </c>
      <c r="G762">
        <v>14</v>
      </c>
      <c r="H762" t="s">
        <v>1691</v>
      </c>
      <c r="I762" t="s">
        <v>52</v>
      </c>
      <c r="J762">
        <v>10</v>
      </c>
      <c r="K762" t="s">
        <v>1050</v>
      </c>
      <c r="L762" t="s">
        <v>57</v>
      </c>
      <c r="M762">
        <v>0</v>
      </c>
      <c r="N762">
        <v>1</v>
      </c>
      <c r="O762">
        <v>1</v>
      </c>
      <c r="P762">
        <v>16.5</v>
      </c>
      <c r="Q762">
        <v>337.5</v>
      </c>
      <c r="R762">
        <f t="shared" si="113"/>
        <v>337.5</v>
      </c>
      <c r="S762">
        <f t="shared" si="114"/>
        <v>0</v>
      </c>
      <c r="T762">
        <f t="shared" si="115"/>
        <v>0</v>
      </c>
      <c r="U762">
        <f t="shared" si="116"/>
        <v>0</v>
      </c>
      <c r="V762">
        <f t="shared" si="117"/>
        <v>0</v>
      </c>
      <c r="W762">
        <f t="shared" si="118"/>
        <v>0</v>
      </c>
      <c r="X762">
        <f t="shared" si="119"/>
        <v>0</v>
      </c>
      <c r="Y762">
        <f t="shared" si="120"/>
        <v>0</v>
      </c>
      <c r="Z762">
        <f t="shared" si="121"/>
        <v>6</v>
      </c>
    </row>
    <row r="763" spans="1:26">
      <c r="A763" t="s">
        <v>1677</v>
      </c>
      <c r="B763" t="s">
        <v>66</v>
      </c>
      <c r="C763" t="s">
        <v>1692</v>
      </c>
      <c r="D763">
        <v>7</v>
      </c>
      <c r="E763" t="s">
        <v>1348</v>
      </c>
      <c r="F763" t="s">
        <v>12</v>
      </c>
      <c r="G763">
        <v>2</v>
      </c>
      <c r="H763" t="s">
        <v>1106</v>
      </c>
      <c r="I763" t="s">
        <v>1487</v>
      </c>
      <c r="J763">
        <v>11</v>
      </c>
      <c r="K763" t="s">
        <v>601</v>
      </c>
      <c r="L763" t="s">
        <v>1451</v>
      </c>
      <c r="M763">
        <v>1</v>
      </c>
      <c r="N763">
        <v>1</v>
      </c>
      <c r="O763">
        <v>0</v>
      </c>
      <c r="P763">
        <v>29.5</v>
      </c>
      <c r="Q763">
        <v>157.5</v>
      </c>
      <c r="R763">
        <f t="shared" si="113"/>
        <v>157.5</v>
      </c>
      <c r="S763">
        <f t="shared" si="114"/>
        <v>0</v>
      </c>
      <c r="T763">
        <f t="shared" si="115"/>
        <v>0</v>
      </c>
      <c r="U763">
        <f t="shared" si="116"/>
        <v>0</v>
      </c>
      <c r="V763">
        <f t="shared" si="117"/>
        <v>0</v>
      </c>
      <c r="W763">
        <f t="shared" si="118"/>
        <v>0</v>
      </c>
      <c r="X763">
        <f t="shared" si="119"/>
        <v>0</v>
      </c>
      <c r="Y763">
        <f t="shared" si="120"/>
        <v>0</v>
      </c>
      <c r="Z763">
        <f t="shared" si="121"/>
        <v>6</v>
      </c>
    </row>
    <row r="764" spans="1:26">
      <c r="A764" t="s">
        <v>1693</v>
      </c>
      <c r="B764" t="s">
        <v>9</v>
      </c>
      <c r="C764" t="s">
        <v>1694</v>
      </c>
      <c r="D764">
        <v>5</v>
      </c>
      <c r="E764" t="s">
        <v>1627</v>
      </c>
      <c r="F764" t="s">
        <v>12</v>
      </c>
      <c r="G764">
        <v>7</v>
      </c>
      <c r="H764" t="s">
        <v>592</v>
      </c>
      <c r="I764" t="s">
        <v>28</v>
      </c>
      <c r="J764">
        <v>2</v>
      </c>
      <c r="K764" t="s">
        <v>244</v>
      </c>
      <c r="L764" t="s">
        <v>604</v>
      </c>
      <c r="M764">
        <v>0</v>
      </c>
      <c r="N764">
        <v>2</v>
      </c>
      <c r="O764">
        <v>0</v>
      </c>
      <c r="P764">
        <v>40.5</v>
      </c>
      <c r="Q764">
        <v>130.5</v>
      </c>
      <c r="R764">
        <f t="shared" si="113"/>
        <v>130.5</v>
      </c>
      <c r="S764">
        <f t="shared" si="114"/>
        <v>0</v>
      </c>
      <c r="T764">
        <f t="shared" si="115"/>
        <v>0</v>
      </c>
      <c r="U764">
        <f t="shared" si="116"/>
        <v>0</v>
      </c>
      <c r="V764">
        <f t="shared" si="117"/>
        <v>0</v>
      </c>
      <c r="W764">
        <f t="shared" si="118"/>
        <v>0</v>
      </c>
      <c r="X764">
        <f t="shared" si="119"/>
        <v>0</v>
      </c>
      <c r="Y764">
        <f t="shared" si="120"/>
        <v>0</v>
      </c>
      <c r="Z764">
        <f t="shared" si="121"/>
        <v>6</v>
      </c>
    </row>
    <row r="765" spans="1:26">
      <c r="A765" t="s">
        <v>1693</v>
      </c>
      <c r="B765" t="s">
        <v>17</v>
      </c>
      <c r="C765" t="s">
        <v>1695</v>
      </c>
      <c r="D765">
        <v>12</v>
      </c>
      <c r="E765" t="s">
        <v>1696</v>
      </c>
      <c r="F765" t="s">
        <v>170</v>
      </c>
      <c r="G765">
        <v>3</v>
      </c>
      <c r="H765" t="s">
        <v>1615</v>
      </c>
      <c r="I765" t="s">
        <v>604</v>
      </c>
      <c r="J765">
        <v>1</v>
      </c>
      <c r="K765" t="s">
        <v>21</v>
      </c>
      <c r="L765" t="s">
        <v>12</v>
      </c>
      <c r="M765">
        <v>1</v>
      </c>
      <c r="N765">
        <v>0</v>
      </c>
      <c r="O765">
        <v>1</v>
      </c>
      <c r="P765">
        <v>195</v>
      </c>
      <c r="Q765">
        <v>448</v>
      </c>
      <c r="R765">
        <f t="shared" si="113"/>
        <v>0</v>
      </c>
      <c r="S765">
        <f t="shared" si="114"/>
        <v>0</v>
      </c>
      <c r="T765">
        <f t="shared" si="115"/>
        <v>0</v>
      </c>
      <c r="U765">
        <f t="shared" si="116"/>
        <v>0</v>
      </c>
      <c r="V765">
        <f t="shared" si="117"/>
        <v>0</v>
      </c>
      <c r="W765">
        <f t="shared" si="118"/>
        <v>0</v>
      </c>
      <c r="X765">
        <f t="shared" si="119"/>
        <v>0</v>
      </c>
      <c r="Y765">
        <f t="shared" si="120"/>
        <v>0</v>
      </c>
      <c r="Z765">
        <f t="shared" si="121"/>
        <v>6</v>
      </c>
    </row>
    <row r="766" spans="1:26">
      <c r="A766" t="s">
        <v>1693</v>
      </c>
      <c r="B766" t="s">
        <v>23</v>
      </c>
      <c r="C766" t="s">
        <v>1697</v>
      </c>
      <c r="D766">
        <v>10</v>
      </c>
      <c r="E766" t="s">
        <v>1698</v>
      </c>
      <c r="F766" t="s">
        <v>16</v>
      </c>
      <c r="G766">
        <v>5</v>
      </c>
      <c r="H766" t="s">
        <v>179</v>
      </c>
      <c r="I766" t="s">
        <v>74</v>
      </c>
      <c r="J766">
        <v>9</v>
      </c>
      <c r="K766" t="s">
        <v>627</v>
      </c>
      <c r="L766" t="s">
        <v>98</v>
      </c>
      <c r="M766">
        <v>0</v>
      </c>
      <c r="N766">
        <v>1</v>
      </c>
      <c r="O766">
        <v>1</v>
      </c>
      <c r="P766">
        <v>161.5</v>
      </c>
      <c r="Q766">
        <v>539.5</v>
      </c>
      <c r="R766">
        <f t="shared" si="113"/>
        <v>0</v>
      </c>
      <c r="S766">
        <f t="shared" si="114"/>
        <v>0</v>
      </c>
      <c r="T766">
        <f t="shared" si="115"/>
        <v>0</v>
      </c>
      <c r="U766">
        <f t="shared" si="116"/>
        <v>539.5</v>
      </c>
      <c r="V766">
        <f t="shared" si="117"/>
        <v>0</v>
      </c>
      <c r="W766">
        <f t="shared" si="118"/>
        <v>0</v>
      </c>
      <c r="X766">
        <f t="shared" si="119"/>
        <v>0</v>
      </c>
      <c r="Y766">
        <f t="shared" si="120"/>
        <v>1</v>
      </c>
      <c r="Z766">
        <f t="shared" si="121"/>
        <v>6</v>
      </c>
    </row>
    <row r="767" spans="1:26">
      <c r="A767" t="s">
        <v>1693</v>
      </c>
      <c r="B767" t="s">
        <v>31</v>
      </c>
      <c r="C767" t="s">
        <v>1699</v>
      </c>
      <c r="D767">
        <v>9</v>
      </c>
      <c r="E767" t="s">
        <v>1325</v>
      </c>
      <c r="F767" t="s">
        <v>57</v>
      </c>
      <c r="G767">
        <v>10</v>
      </c>
      <c r="H767" t="s">
        <v>1700</v>
      </c>
      <c r="I767" t="s">
        <v>42</v>
      </c>
      <c r="J767">
        <v>12</v>
      </c>
      <c r="K767" t="s">
        <v>92</v>
      </c>
      <c r="L767" t="s">
        <v>30</v>
      </c>
      <c r="M767">
        <v>0</v>
      </c>
      <c r="N767">
        <v>1</v>
      </c>
      <c r="O767">
        <v>1</v>
      </c>
      <c r="P767">
        <v>20</v>
      </c>
      <c r="Q767">
        <v>76.5</v>
      </c>
      <c r="R767">
        <f t="shared" si="113"/>
        <v>0</v>
      </c>
      <c r="S767">
        <f t="shared" si="114"/>
        <v>0</v>
      </c>
      <c r="T767">
        <f t="shared" si="115"/>
        <v>76.5</v>
      </c>
      <c r="U767">
        <f t="shared" si="116"/>
        <v>0</v>
      </c>
      <c r="V767">
        <f t="shared" si="117"/>
        <v>0</v>
      </c>
      <c r="W767">
        <f t="shared" si="118"/>
        <v>0</v>
      </c>
      <c r="X767">
        <f t="shared" si="119"/>
        <v>0</v>
      </c>
      <c r="Y767">
        <f t="shared" si="120"/>
        <v>1</v>
      </c>
      <c r="Z767">
        <f t="shared" si="121"/>
        <v>6</v>
      </c>
    </row>
    <row r="768" spans="1:26">
      <c r="A768" t="s">
        <v>1693</v>
      </c>
      <c r="B768" t="s">
        <v>37</v>
      </c>
      <c r="C768" t="s">
        <v>1701</v>
      </c>
      <c r="D768">
        <v>4</v>
      </c>
      <c r="E768" t="s">
        <v>507</v>
      </c>
      <c r="F768" t="s">
        <v>16</v>
      </c>
      <c r="G768">
        <v>5</v>
      </c>
      <c r="H768" t="s">
        <v>1042</v>
      </c>
      <c r="I768" t="s">
        <v>90</v>
      </c>
      <c r="J768">
        <v>6</v>
      </c>
      <c r="K768" t="s">
        <v>1194</v>
      </c>
      <c r="L768" t="s">
        <v>604</v>
      </c>
      <c r="M768">
        <v>1</v>
      </c>
      <c r="N768">
        <v>1</v>
      </c>
      <c r="O768">
        <v>0</v>
      </c>
      <c r="P768">
        <v>121.5</v>
      </c>
      <c r="Q768">
        <v>217</v>
      </c>
      <c r="R768">
        <f t="shared" si="113"/>
        <v>0</v>
      </c>
      <c r="S768">
        <f t="shared" si="114"/>
        <v>0</v>
      </c>
      <c r="T768">
        <f t="shared" si="115"/>
        <v>0</v>
      </c>
      <c r="U768">
        <f t="shared" si="116"/>
        <v>217</v>
      </c>
      <c r="V768">
        <f t="shared" si="117"/>
        <v>0</v>
      </c>
      <c r="W768">
        <f t="shared" si="118"/>
        <v>0</v>
      </c>
      <c r="X768">
        <f t="shared" si="119"/>
        <v>0</v>
      </c>
      <c r="Y768">
        <f t="shared" si="120"/>
        <v>1</v>
      </c>
      <c r="Z768">
        <f t="shared" si="121"/>
        <v>6</v>
      </c>
    </row>
    <row r="769" spans="1:26">
      <c r="A769" t="s">
        <v>1693</v>
      </c>
      <c r="B769" t="s">
        <v>43</v>
      </c>
      <c r="C769" t="s">
        <v>1699</v>
      </c>
      <c r="D769">
        <v>6</v>
      </c>
      <c r="E769" t="s">
        <v>875</v>
      </c>
      <c r="F769" t="s">
        <v>30</v>
      </c>
      <c r="G769">
        <v>8</v>
      </c>
      <c r="H769" t="s">
        <v>1081</v>
      </c>
      <c r="I769" t="s">
        <v>42</v>
      </c>
      <c r="J769">
        <v>3</v>
      </c>
      <c r="K769" t="s">
        <v>758</v>
      </c>
      <c r="L769" t="s">
        <v>604</v>
      </c>
      <c r="M769">
        <v>0</v>
      </c>
      <c r="N769">
        <v>2</v>
      </c>
      <c r="O769">
        <v>0</v>
      </c>
      <c r="P769">
        <v>43.5</v>
      </c>
      <c r="Q769">
        <v>102.5</v>
      </c>
      <c r="R769">
        <f t="shared" si="113"/>
        <v>0</v>
      </c>
      <c r="S769">
        <f t="shared" si="114"/>
        <v>0</v>
      </c>
      <c r="T769">
        <f t="shared" si="115"/>
        <v>0</v>
      </c>
      <c r="U769">
        <f t="shared" si="116"/>
        <v>0</v>
      </c>
      <c r="V769">
        <f t="shared" si="117"/>
        <v>0</v>
      </c>
      <c r="W769">
        <f t="shared" si="118"/>
        <v>0</v>
      </c>
      <c r="X769">
        <f t="shared" si="119"/>
        <v>0</v>
      </c>
      <c r="Y769">
        <f t="shared" si="120"/>
        <v>0</v>
      </c>
      <c r="Z769">
        <f t="shared" si="121"/>
        <v>6</v>
      </c>
    </row>
    <row r="770" spans="1:26">
      <c r="A770" t="s">
        <v>1693</v>
      </c>
      <c r="B770" t="s">
        <v>48</v>
      </c>
      <c r="C770" t="s">
        <v>1699</v>
      </c>
      <c r="D770">
        <v>1</v>
      </c>
      <c r="E770" t="s">
        <v>919</v>
      </c>
      <c r="F770" t="s">
        <v>604</v>
      </c>
      <c r="G770">
        <v>10</v>
      </c>
      <c r="H770" t="s">
        <v>1164</v>
      </c>
      <c r="I770" t="s">
        <v>57</v>
      </c>
      <c r="J770">
        <v>2</v>
      </c>
      <c r="K770" t="s">
        <v>802</v>
      </c>
      <c r="L770" t="s">
        <v>90</v>
      </c>
      <c r="M770">
        <v>1</v>
      </c>
      <c r="N770">
        <v>0</v>
      </c>
      <c r="O770">
        <v>1</v>
      </c>
      <c r="P770">
        <v>26.5</v>
      </c>
      <c r="Q770">
        <v>418.5</v>
      </c>
      <c r="R770">
        <f t="shared" si="113"/>
        <v>0</v>
      </c>
      <c r="S770">
        <f t="shared" si="114"/>
        <v>0</v>
      </c>
      <c r="T770">
        <f t="shared" si="115"/>
        <v>418.5</v>
      </c>
      <c r="U770">
        <f t="shared" si="116"/>
        <v>0</v>
      </c>
      <c r="V770">
        <f t="shared" si="117"/>
        <v>0</v>
      </c>
      <c r="W770">
        <f t="shared" si="118"/>
        <v>0</v>
      </c>
      <c r="X770">
        <f t="shared" si="119"/>
        <v>0</v>
      </c>
      <c r="Y770">
        <f t="shared" si="120"/>
        <v>1</v>
      </c>
      <c r="Z770">
        <f t="shared" si="121"/>
        <v>6</v>
      </c>
    </row>
    <row r="771" spans="1:26">
      <c r="A771" t="s">
        <v>1693</v>
      </c>
      <c r="B771" t="s">
        <v>54</v>
      </c>
      <c r="C771" t="s">
        <v>1702</v>
      </c>
      <c r="D771">
        <v>9</v>
      </c>
      <c r="E771" t="s">
        <v>602</v>
      </c>
      <c r="F771" t="s">
        <v>1554</v>
      </c>
      <c r="G771">
        <v>10</v>
      </c>
      <c r="H771" t="s">
        <v>1703</v>
      </c>
      <c r="I771" t="s">
        <v>28</v>
      </c>
      <c r="J771">
        <v>3</v>
      </c>
      <c r="K771" t="s">
        <v>485</v>
      </c>
      <c r="L771" t="s">
        <v>1451</v>
      </c>
      <c r="M771">
        <v>0</v>
      </c>
      <c r="N771">
        <v>1</v>
      </c>
      <c r="O771">
        <v>1</v>
      </c>
      <c r="P771">
        <v>84</v>
      </c>
      <c r="Q771">
        <v>801</v>
      </c>
      <c r="R771">
        <f t="shared" si="113"/>
        <v>0</v>
      </c>
      <c r="S771">
        <f t="shared" si="114"/>
        <v>0</v>
      </c>
      <c r="T771">
        <f t="shared" si="115"/>
        <v>0</v>
      </c>
      <c r="U771">
        <f t="shared" si="116"/>
        <v>0</v>
      </c>
      <c r="V771">
        <f t="shared" si="117"/>
        <v>0</v>
      </c>
      <c r="W771">
        <f t="shared" si="118"/>
        <v>0</v>
      </c>
      <c r="X771">
        <f t="shared" si="119"/>
        <v>0</v>
      </c>
      <c r="Y771">
        <f t="shared" si="120"/>
        <v>0</v>
      </c>
      <c r="Z771">
        <f t="shared" si="121"/>
        <v>6</v>
      </c>
    </row>
    <row r="772" spans="1:26">
      <c r="A772" t="s">
        <v>1693</v>
      </c>
      <c r="B772" t="s">
        <v>60</v>
      </c>
      <c r="C772" t="s">
        <v>1704</v>
      </c>
      <c r="D772">
        <v>6</v>
      </c>
      <c r="E772" t="s">
        <v>1125</v>
      </c>
      <c r="F772" t="s">
        <v>57</v>
      </c>
      <c r="G772">
        <v>2</v>
      </c>
      <c r="H772" t="s">
        <v>1431</v>
      </c>
      <c r="I772" t="s">
        <v>12</v>
      </c>
      <c r="J772">
        <v>12</v>
      </c>
      <c r="K772" t="s">
        <v>1335</v>
      </c>
      <c r="L772" t="s">
        <v>28</v>
      </c>
      <c r="M772">
        <v>1</v>
      </c>
      <c r="N772">
        <v>1</v>
      </c>
      <c r="O772">
        <v>0</v>
      </c>
      <c r="P772">
        <v>28.5</v>
      </c>
      <c r="Q772">
        <v>89</v>
      </c>
      <c r="R772">
        <f t="shared" si="113"/>
        <v>89</v>
      </c>
      <c r="S772">
        <f t="shared" si="114"/>
        <v>0</v>
      </c>
      <c r="T772">
        <f t="shared" si="115"/>
        <v>89</v>
      </c>
      <c r="U772">
        <f t="shared" si="116"/>
        <v>0</v>
      </c>
      <c r="V772">
        <f t="shared" si="117"/>
        <v>0</v>
      </c>
      <c r="W772">
        <f t="shared" si="118"/>
        <v>0</v>
      </c>
      <c r="X772">
        <f t="shared" si="119"/>
        <v>0</v>
      </c>
      <c r="Y772">
        <f t="shared" si="120"/>
        <v>1</v>
      </c>
      <c r="Z772">
        <f t="shared" si="121"/>
        <v>6</v>
      </c>
    </row>
    <row r="773" spans="1:26">
      <c r="A773" t="s">
        <v>1705</v>
      </c>
      <c r="B773" t="s">
        <v>9</v>
      </c>
      <c r="C773" t="s">
        <v>1706</v>
      </c>
      <c r="D773">
        <v>1</v>
      </c>
      <c r="E773" t="s">
        <v>1366</v>
      </c>
      <c r="F773" t="s">
        <v>604</v>
      </c>
      <c r="G773">
        <v>4</v>
      </c>
      <c r="H773" t="s">
        <v>111</v>
      </c>
      <c r="I773" t="s">
        <v>26</v>
      </c>
      <c r="J773">
        <v>8</v>
      </c>
      <c r="K773" t="s">
        <v>1110</v>
      </c>
      <c r="L773" t="s">
        <v>1554</v>
      </c>
      <c r="M773">
        <v>2</v>
      </c>
      <c r="N773">
        <v>0</v>
      </c>
      <c r="O773">
        <v>0</v>
      </c>
      <c r="P773">
        <v>32.5</v>
      </c>
      <c r="Q773">
        <v>174</v>
      </c>
      <c r="R773">
        <f t="shared" si="113"/>
        <v>0</v>
      </c>
      <c r="S773">
        <f t="shared" si="114"/>
        <v>0</v>
      </c>
      <c r="T773">
        <f t="shared" si="115"/>
        <v>0</v>
      </c>
      <c r="U773">
        <f t="shared" si="116"/>
        <v>0</v>
      </c>
      <c r="V773">
        <f t="shared" si="117"/>
        <v>0</v>
      </c>
      <c r="W773">
        <f t="shared" si="118"/>
        <v>0</v>
      </c>
      <c r="X773">
        <f t="shared" si="119"/>
        <v>0</v>
      </c>
      <c r="Y773">
        <f t="shared" si="120"/>
        <v>0</v>
      </c>
      <c r="Z773">
        <f t="shared" si="121"/>
        <v>7</v>
      </c>
    </row>
    <row r="774" spans="1:26">
      <c r="A774" t="s">
        <v>1705</v>
      </c>
      <c r="B774" t="s">
        <v>17</v>
      </c>
      <c r="C774" t="s">
        <v>1707</v>
      </c>
      <c r="D774">
        <v>3</v>
      </c>
      <c r="E774" t="s">
        <v>110</v>
      </c>
      <c r="F774" t="s">
        <v>1451</v>
      </c>
      <c r="G774">
        <v>13</v>
      </c>
      <c r="H774" t="s">
        <v>1497</v>
      </c>
      <c r="I774" t="s">
        <v>28</v>
      </c>
      <c r="J774">
        <v>14</v>
      </c>
      <c r="K774" t="s">
        <v>1708</v>
      </c>
      <c r="L774" t="s">
        <v>86</v>
      </c>
      <c r="M774">
        <v>1</v>
      </c>
      <c r="N774">
        <v>0</v>
      </c>
      <c r="O774">
        <v>1</v>
      </c>
      <c r="P774">
        <v>44.5</v>
      </c>
      <c r="Q774">
        <v>119.5</v>
      </c>
      <c r="R774">
        <f t="shared" si="113"/>
        <v>0</v>
      </c>
      <c r="S774">
        <f t="shared" si="114"/>
        <v>0</v>
      </c>
      <c r="T774">
        <f t="shared" si="115"/>
        <v>0</v>
      </c>
      <c r="U774">
        <f t="shared" si="116"/>
        <v>0</v>
      </c>
      <c r="V774">
        <f t="shared" si="117"/>
        <v>0</v>
      </c>
      <c r="W774">
        <f t="shared" si="118"/>
        <v>0</v>
      </c>
      <c r="X774">
        <f t="shared" si="119"/>
        <v>0</v>
      </c>
      <c r="Y774">
        <f t="shared" si="120"/>
        <v>0</v>
      </c>
      <c r="Z774">
        <f t="shared" si="121"/>
        <v>7</v>
      </c>
    </row>
    <row r="775" spans="1:26">
      <c r="A775" t="s">
        <v>1705</v>
      </c>
      <c r="B775" t="s">
        <v>23</v>
      </c>
      <c r="C775" t="s">
        <v>1709</v>
      </c>
      <c r="D775">
        <v>3</v>
      </c>
      <c r="E775" t="s">
        <v>508</v>
      </c>
      <c r="F775" t="s">
        <v>604</v>
      </c>
      <c r="G775">
        <v>1</v>
      </c>
      <c r="H775" t="s">
        <v>499</v>
      </c>
      <c r="I775" t="s">
        <v>12</v>
      </c>
      <c r="J775">
        <v>14</v>
      </c>
      <c r="K775" t="s">
        <v>377</v>
      </c>
      <c r="L775" t="s">
        <v>90</v>
      </c>
      <c r="M775">
        <v>2</v>
      </c>
      <c r="N775">
        <v>0</v>
      </c>
      <c r="O775">
        <v>0</v>
      </c>
      <c r="P775">
        <v>80.5</v>
      </c>
      <c r="Q775">
        <v>95</v>
      </c>
      <c r="R775">
        <f t="shared" si="113"/>
        <v>95</v>
      </c>
      <c r="S775">
        <f t="shared" si="114"/>
        <v>0</v>
      </c>
      <c r="T775">
        <f t="shared" si="115"/>
        <v>0</v>
      </c>
      <c r="U775">
        <f t="shared" si="116"/>
        <v>0</v>
      </c>
      <c r="V775">
        <f t="shared" si="117"/>
        <v>0</v>
      </c>
      <c r="W775">
        <f t="shared" si="118"/>
        <v>0</v>
      </c>
      <c r="X775">
        <f t="shared" si="119"/>
        <v>0</v>
      </c>
      <c r="Y775">
        <f t="shared" si="120"/>
        <v>0</v>
      </c>
      <c r="Z775">
        <f t="shared" si="121"/>
        <v>7</v>
      </c>
    </row>
    <row r="776" spans="1:26">
      <c r="A776" t="s">
        <v>1705</v>
      </c>
      <c r="B776" t="s">
        <v>31</v>
      </c>
      <c r="C776" t="s">
        <v>1710</v>
      </c>
      <c r="D776">
        <v>3</v>
      </c>
      <c r="E776" t="s">
        <v>901</v>
      </c>
      <c r="F776" t="s">
        <v>12</v>
      </c>
      <c r="G776">
        <v>9</v>
      </c>
      <c r="H776" t="s">
        <v>1323</v>
      </c>
      <c r="I776" t="s">
        <v>26</v>
      </c>
      <c r="J776">
        <v>2</v>
      </c>
      <c r="K776" t="s">
        <v>1122</v>
      </c>
      <c r="L776" t="s">
        <v>604</v>
      </c>
      <c r="M776">
        <v>1</v>
      </c>
      <c r="N776">
        <v>1</v>
      </c>
      <c r="O776">
        <v>0</v>
      </c>
      <c r="P776">
        <v>26.5</v>
      </c>
      <c r="Q776">
        <v>278</v>
      </c>
      <c r="R776">
        <f t="shared" si="113"/>
        <v>278</v>
      </c>
      <c r="S776">
        <f t="shared" si="114"/>
        <v>0</v>
      </c>
      <c r="T776">
        <f t="shared" si="115"/>
        <v>0</v>
      </c>
      <c r="U776">
        <f t="shared" si="116"/>
        <v>0</v>
      </c>
      <c r="V776">
        <f t="shared" si="117"/>
        <v>0</v>
      </c>
      <c r="W776">
        <f t="shared" si="118"/>
        <v>0</v>
      </c>
      <c r="X776">
        <f t="shared" si="119"/>
        <v>0</v>
      </c>
      <c r="Y776">
        <f t="shared" si="120"/>
        <v>0</v>
      </c>
      <c r="Z776">
        <f t="shared" si="121"/>
        <v>7</v>
      </c>
    </row>
    <row r="777" spans="1:26">
      <c r="A777" t="s">
        <v>1705</v>
      </c>
      <c r="B777" t="s">
        <v>37</v>
      </c>
      <c r="C777" t="s">
        <v>1711</v>
      </c>
      <c r="D777">
        <v>3</v>
      </c>
      <c r="E777" t="s">
        <v>1496</v>
      </c>
      <c r="F777" t="s">
        <v>14</v>
      </c>
      <c r="G777">
        <v>1</v>
      </c>
      <c r="H777" t="s">
        <v>203</v>
      </c>
      <c r="I777" t="s">
        <v>12</v>
      </c>
      <c r="J777">
        <v>6</v>
      </c>
      <c r="K777" t="s">
        <v>1634</v>
      </c>
      <c r="L777" t="s">
        <v>604</v>
      </c>
      <c r="M777">
        <v>2</v>
      </c>
      <c r="N777">
        <v>0</v>
      </c>
      <c r="O777">
        <v>0</v>
      </c>
      <c r="P777">
        <v>124</v>
      </c>
      <c r="Q777">
        <v>307</v>
      </c>
      <c r="R777">
        <f t="shared" si="113"/>
        <v>307</v>
      </c>
      <c r="S777">
        <f t="shared" si="114"/>
        <v>0</v>
      </c>
      <c r="T777">
        <f t="shared" si="115"/>
        <v>0</v>
      </c>
      <c r="U777">
        <f t="shared" si="116"/>
        <v>0</v>
      </c>
      <c r="V777">
        <f t="shared" si="117"/>
        <v>0</v>
      </c>
      <c r="W777">
        <f t="shared" si="118"/>
        <v>0</v>
      </c>
      <c r="X777">
        <f t="shared" si="119"/>
        <v>0</v>
      </c>
      <c r="Y777">
        <f t="shared" si="120"/>
        <v>0</v>
      </c>
      <c r="Z777">
        <f t="shared" si="121"/>
        <v>7</v>
      </c>
    </row>
    <row r="778" spans="1:26">
      <c r="A778" t="s">
        <v>1705</v>
      </c>
      <c r="B778" t="s">
        <v>43</v>
      </c>
      <c r="C778" t="s">
        <v>1712</v>
      </c>
      <c r="D778">
        <v>3</v>
      </c>
      <c r="E778" t="s">
        <v>1467</v>
      </c>
      <c r="F778" t="s">
        <v>57</v>
      </c>
      <c r="G778">
        <v>14</v>
      </c>
      <c r="H778" t="s">
        <v>1239</v>
      </c>
      <c r="I778" t="s">
        <v>30</v>
      </c>
      <c r="J778">
        <v>13</v>
      </c>
      <c r="K778" t="s">
        <v>125</v>
      </c>
      <c r="L778" t="s">
        <v>42</v>
      </c>
      <c r="M778">
        <v>1</v>
      </c>
      <c r="N778">
        <v>0</v>
      </c>
      <c r="O778">
        <v>1</v>
      </c>
      <c r="P778">
        <v>54.5</v>
      </c>
      <c r="Q778">
        <v>151.5</v>
      </c>
      <c r="R778">
        <f t="shared" si="113"/>
        <v>0</v>
      </c>
      <c r="S778">
        <f t="shared" si="114"/>
        <v>0</v>
      </c>
      <c r="T778">
        <f t="shared" si="115"/>
        <v>151.5</v>
      </c>
      <c r="U778">
        <f t="shared" si="116"/>
        <v>0</v>
      </c>
      <c r="V778">
        <f t="shared" si="117"/>
        <v>0</v>
      </c>
      <c r="W778">
        <f t="shared" si="118"/>
        <v>0</v>
      </c>
      <c r="X778">
        <f t="shared" si="119"/>
        <v>0</v>
      </c>
      <c r="Y778">
        <f t="shared" si="120"/>
        <v>1</v>
      </c>
      <c r="Z778">
        <f t="shared" si="121"/>
        <v>7</v>
      </c>
    </row>
    <row r="779" spans="1:26">
      <c r="A779" t="s">
        <v>1705</v>
      </c>
      <c r="B779" t="s">
        <v>48</v>
      </c>
      <c r="C779" t="s">
        <v>1713</v>
      </c>
      <c r="D779">
        <v>4</v>
      </c>
      <c r="E779" t="s">
        <v>1428</v>
      </c>
      <c r="F779" t="s">
        <v>12</v>
      </c>
      <c r="G779">
        <v>8</v>
      </c>
      <c r="H779" t="s">
        <v>840</v>
      </c>
      <c r="I779" t="s">
        <v>28</v>
      </c>
      <c r="J779">
        <v>7</v>
      </c>
      <c r="K779" t="s">
        <v>994</v>
      </c>
      <c r="L779" t="s">
        <v>1554</v>
      </c>
      <c r="M779">
        <v>1</v>
      </c>
      <c r="N779">
        <v>1</v>
      </c>
      <c r="O779">
        <v>0</v>
      </c>
      <c r="P779">
        <v>25.5</v>
      </c>
      <c r="Q779">
        <v>374</v>
      </c>
      <c r="R779">
        <f t="shared" si="113"/>
        <v>374</v>
      </c>
      <c r="S779">
        <f t="shared" si="114"/>
        <v>0</v>
      </c>
      <c r="T779">
        <f t="shared" si="115"/>
        <v>0</v>
      </c>
      <c r="U779">
        <f t="shared" si="116"/>
        <v>0</v>
      </c>
      <c r="V779">
        <f t="shared" si="117"/>
        <v>0</v>
      </c>
      <c r="W779">
        <f t="shared" si="118"/>
        <v>0</v>
      </c>
      <c r="X779">
        <f t="shared" si="119"/>
        <v>0</v>
      </c>
      <c r="Y779">
        <f t="shared" si="120"/>
        <v>0</v>
      </c>
      <c r="Z779">
        <f t="shared" si="121"/>
        <v>7</v>
      </c>
    </row>
    <row r="780" spans="1:26">
      <c r="A780" t="s">
        <v>1705</v>
      </c>
      <c r="B780" t="s">
        <v>54</v>
      </c>
      <c r="C780" t="s">
        <v>1714</v>
      </c>
      <c r="D780">
        <v>2</v>
      </c>
      <c r="E780" t="s">
        <v>1537</v>
      </c>
      <c r="F780" t="s">
        <v>57</v>
      </c>
      <c r="G780">
        <v>6</v>
      </c>
      <c r="H780" t="s">
        <v>41</v>
      </c>
      <c r="I780" t="s">
        <v>42</v>
      </c>
      <c r="J780">
        <v>5</v>
      </c>
      <c r="K780" t="s">
        <v>425</v>
      </c>
      <c r="L780" t="s">
        <v>1554</v>
      </c>
      <c r="M780">
        <v>1</v>
      </c>
      <c r="N780">
        <v>1</v>
      </c>
      <c r="O780">
        <v>0</v>
      </c>
      <c r="P780">
        <v>12</v>
      </c>
      <c r="Q780">
        <v>32</v>
      </c>
      <c r="R780">
        <f t="shared" si="113"/>
        <v>0</v>
      </c>
      <c r="S780">
        <f t="shared" si="114"/>
        <v>0</v>
      </c>
      <c r="T780">
        <f t="shared" si="115"/>
        <v>32</v>
      </c>
      <c r="U780">
        <f t="shared" si="116"/>
        <v>0</v>
      </c>
      <c r="V780">
        <f t="shared" si="117"/>
        <v>0</v>
      </c>
      <c r="W780">
        <f t="shared" si="118"/>
        <v>0</v>
      </c>
      <c r="X780">
        <f t="shared" si="119"/>
        <v>0</v>
      </c>
      <c r="Y780">
        <f t="shared" si="120"/>
        <v>1</v>
      </c>
      <c r="Z780">
        <f t="shared" si="121"/>
        <v>7</v>
      </c>
    </row>
    <row r="781" spans="1:26">
      <c r="A781" t="s">
        <v>1705</v>
      </c>
      <c r="B781" t="s">
        <v>60</v>
      </c>
      <c r="C781" t="s">
        <v>1715</v>
      </c>
      <c r="D781">
        <v>4</v>
      </c>
      <c r="E781" t="s">
        <v>784</v>
      </c>
      <c r="F781" t="s">
        <v>143</v>
      </c>
      <c r="G781">
        <v>13</v>
      </c>
      <c r="H781" t="s">
        <v>857</v>
      </c>
      <c r="I781" t="s">
        <v>1554</v>
      </c>
      <c r="J781">
        <v>6</v>
      </c>
      <c r="K781" t="s">
        <v>1646</v>
      </c>
      <c r="L781" t="s">
        <v>604</v>
      </c>
      <c r="M781">
        <v>1</v>
      </c>
      <c r="N781">
        <v>0</v>
      </c>
      <c r="O781">
        <v>1</v>
      </c>
      <c r="P781">
        <v>115</v>
      </c>
      <c r="Q781">
        <v>3662.5</v>
      </c>
      <c r="R781">
        <f t="shared" si="113"/>
        <v>0</v>
      </c>
      <c r="S781">
        <f t="shared" si="114"/>
        <v>0</v>
      </c>
      <c r="T781">
        <f t="shared" si="115"/>
        <v>0</v>
      </c>
      <c r="U781">
        <f t="shared" si="116"/>
        <v>0</v>
      </c>
      <c r="V781">
        <f t="shared" si="117"/>
        <v>0</v>
      </c>
      <c r="W781">
        <f t="shared" si="118"/>
        <v>0</v>
      </c>
      <c r="X781">
        <f t="shared" si="119"/>
        <v>0</v>
      </c>
      <c r="Y781">
        <f t="shared" si="120"/>
        <v>0</v>
      </c>
      <c r="Z781">
        <f t="shared" si="121"/>
        <v>7</v>
      </c>
    </row>
    <row r="782" spans="1:26">
      <c r="A782" t="s">
        <v>1705</v>
      </c>
      <c r="B782" t="s">
        <v>66</v>
      </c>
      <c r="C782" t="s">
        <v>1716</v>
      </c>
      <c r="D782">
        <v>7</v>
      </c>
      <c r="E782" t="s">
        <v>424</v>
      </c>
      <c r="F782" t="s">
        <v>57</v>
      </c>
      <c r="G782">
        <v>1</v>
      </c>
      <c r="H782" t="s">
        <v>335</v>
      </c>
      <c r="I782" t="s">
        <v>74</v>
      </c>
      <c r="J782">
        <v>13</v>
      </c>
      <c r="K782" t="s">
        <v>1500</v>
      </c>
      <c r="L782" t="s">
        <v>77</v>
      </c>
      <c r="M782">
        <v>1</v>
      </c>
      <c r="N782">
        <v>1</v>
      </c>
      <c r="O782">
        <v>0</v>
      </c>
      <c r="P782">
        <v>94.5</v>
      </c>
      <c r="Q782">
        <v>1223</v>
      </c>
      <c r="R782">
        <f t="shared" si="113"/>
        <v>0</v>
      </c>
      <c r="S782">
        <f t="shared" si="114"/>
        <v>0</v>
      </c>
      <c r="T782">
        <f t="shared" si="115"/>
        <v>1223</v>
      </c>
      <c r="U782">
        <f t="shared" si="116"/>
        <v>0</v>
      </c>
      <c r="V782">
        <f t="shared" si="117"/>
        <v>0</v>
      </c>
      <c r="W782">
        <f t="shared" si="118"/>
        <v>0</v>
      </c>
      <c r="X782">
        <f t="shared" si="119"/>
        <v>0</v>
      </c>
      <c r="Y782">
        <f t="shared" si="120"/>
        <v>1</v>
      </c>
      <c r="Z782">
        <f t="shared" si="121"/>
        <v>7</v>
      </c>
    </row>
    <row r="783" spans="1:26">
      <c r="A783" t="s">
        <v>1717</v>
      </c>
      <c r="B783" t="s">
        <v>9</v>
      </c>
      <c r="C783" t="s">
        <v>1718</v>
      </c>
      <c r="D783">
        <v>4</v>
      </c>
      <c r="E783" t="s">
        <v>114</v>
      </c>
      <c r="F783" t="s">
        <v>604</v>
      </c>
      <c r="G783">
        <v>1</v>
      </c>
      <c r="H783" t="s">
        <v>286</v>
      </c>
      <c r="I783" t="s">
        <v>42</v>
      </c>
      <c r="J783">
        <v>11</v>
      </c>
      <c r="K783" t="s">
        <v>1180</v>
      </c>
      <c r="L783" t="s">
        <v>74</v>
      </c>
      <c r="M783">
        <v>2</v>
      </c>
      <c r="N783">
        <v>0</v>
      </c>
      <c r="O783">
        <v>0</v>
      </c>
      <c r="P783">
        <v>62.5</v>
      </c>
      <c r="Q783">
        <v>420.5</v>
      </c>
      <c r="R783">
        <f t="shared" si="113"/>
        <v>0</v>
      </c>
      <c r="S783">
        <f t="shared" si="114"/>
        <v>0</v>
      </c>
      <c r="T783">
        <f t="shared" si="115"/>
        <v>0</v>
      </c>
      <c r="U783">
        <f t="shared" si="116"/>
        <v>0</v>
      </c>
      <c r="V783">
        <f t="shared" si="117"/>
        <v>0</v>
      </c>
      <c r="W783">
        <f t="shared" si="118"/>
        <v>0</v>
      </c>
      <c r="X783">
        <f t="shared" si="119"/>
        <v>0</v>
      </c>
      <c r="Y783">
        <f t="shared" si="120"/>
        <v>0</v>
      </c>
      <c r="Z783">
        <f t="shared" si="121"/>
        <v>7</v>
      </c>
    </row>
    <row r="784" spans="1:26">
      <c r="A784" t="s">
        <v>1717</v>
      </c>
      <c r="B784" t="s">
        <v>17</v>
      </c>
      <c r="C784" t="s">
        <v>1719</v>
      </c>
      <c r="D784">
        <v>9</v>
      </c>
      <c r="E784" t="s">
        <v>1094</v>
      </c>
      <c r="F784" t="s">
        <v>28</v>
      </c>
      <c r="G784">
        <v>6</v>
      </c>
      <c r="H784" t="s">
        <v>1720</v>
      </c>
      <c r="I784" t="s">
        <v>74</v>
      </c>
      <c r="J784">
        <v>2</v>
      </c>
      <c r="K784" t="s">
        <v>1224</v>
      </c>
      <c r="L784" t="s">
        <v>16</v>
      </c>
      <c r="M784">
        <v>0</v>
      </c>
      <c r="N784">
        <v>2</v>
      </c>
      <c r="O784">
        <v>0</v>
      </c>
      <c r="P784">
        <v>133</v>
      </c>
      <c r="Q784">
        <v>565.5</v>
      </c>
      <c r="R784">
        <f t="shared" si="113"/>
        <v>0</v>
      </c>
      <c r="S784">
        <f t="shared" si="114"/>
        <v>0</v>
      </c>
      <c r="T784">
        <f t="shared" si="115"/>
        <v>0</v>
      </c>
      <c r="U784">
        <f t="shared" si="116"/>
        <v>0</v>
      </c>
      <c r="V784">
        <f t="shared" si="117"/>
        <v>0</v>
      </c>
      <c r="W784">
        <f t="shared" si="118"/>
        <v>0</v>
      </c>
      <c r="X784">
        <f t="shared" si="119"/>
        <v>0</v>
      </c>
      <c r="Y784">
        <f t="shared" si="120"/>
        <v>0</v>
      </c>
      <c r="Z784">
        <f t="shared" si="121"/>
        <v>7</v>
      </c>
    </row>
    <row r="785" spans="1:26">
      <c r="A785" t="s">
        <v>1717</v>
      </c>
      <c r="B785" t="s">
        <v>23</v>
      </c>
      <c r="C785" t="s">
        <v>1721</v>
      </c>
      <c r="D785">
        <v>4</v>
      </c>
      <c r="E785" t="s">
        <v>1306</v>
      </c>
      <c r="F785" t="s">
        <v>12</v>
      </c>
      <c r="G785">
        <v>3</v>
      </c>
      <c r="H785" t="s">
        <v>369</v>
      </c>
      <c r="I785" t="s">
        <v>1451</v>
      </c>
      <c r="J785">
        <v>10</v>
      </c>
      <c r="K785" t="s">
        <v>1722</v>
      </c>
      <c r="L785" t="s">
        <v>57</v>
      </c>
      <c r="M785">
        <v>2</v>
      </c>
      <c r="N785">
        <v>0</v>
      </c>
      <c r="O785">
        <v>0</v>
      </c>
      <c r="P785">
        <v>20</v>
      </c>
      <c r="Q785">
        <v>73.5</v>
      </c>
      <c r="R785">
        <f t="shared" ref="R785:R819" si="122">IF(OR(F785="潘頓",I785="潘頓"),Q785, 0)</f>
        <v>73.5</v>
      </c>
      <c r="S785">
        <f t="shared" ref="S785:S819" si="123">IF(OR(F785="蘇兆輝",I785="蘇兆輝"),Q785, 0)</f>
        <v>0</v>
      </c>
      <c r="T785">
        <f t="shared" ref="T785:T819" si="124">IF(OR(F785="何澤堯",I785="何澤堯"),Q785, 0)</f>
        <v>0</v>
      </c>
      <c r="U785">
        <f t="shared" ref="U785:U819" si="125">IF(OR(F785="鍾易禮",I785="鍾易禮"),Q785, 0)</f>
        <v>0</v>
      </c>
      <c r="V785">
        <f t="shared" ref="V785:V819" si="126">IF(OR(F785="梁家俊",I785="梁家俊"),Q785, 0)</f>
        <v>0</v>
      </c>
      <c r="W785">
        <f t="shared" ref="W785:W819" si="127">IF(OR(F785="蔡明紹",I785="蔡明紹"),Q785, 0)</f>
        <v>0</v>
      </c>
      <c r="X785">
        <f t="shared" ref="X785:X819" si="128">IF(OR(F785="周俊樂",I785="周俊樂"),Q785, 0)</f>
        <v>0</v>
      </c>
      <c r="Y785">
        <f t="shared" ref="Y785:Y819" si="129">COUNTIF(T785:X785, "&gt;0")</f>
        <v>0</v>
      </c>
      <c r="Z785">
        <f t="shared" ref="Z785:Z819" si="130">MONTH(A785)</f>
        <v>7</v>
      </c>
    </row>
    <row r="786" spans="1:26">
      <c r="A786" t="s">
        <v>1717</v>
      </c>
      <c r="B786" t="s">
        <v>31</v>
      </c>
      <c r="C786" t="s">
        <v>1723</v>
      </c>
      <c r="D786">
        <v>2</v>
      </c>
      <c r="E786" t="s">
        <v>200</v>
      </c>
      <c r="F786" t="s">
        <v>57</v>
      </c>
      <c r="G786">
        <v>6</v>
      </c>
      <c r="H786" t="s">
        <v>262</v>
      </c>
      <c r="I786" t="s">
        <v>604</v>
      </c>
      <c r="J786">
        <v>9</v>
      </c>
      <c r="K786" t="s">
        <v>207</v>
      </c>
      <c r="L786" t="s">
        <v>30</v>
      </c>
      <c r="M786">
        <v>1</v>
      </c>
      <c r="N786">
        <v>1</v>
      </c>
      <c r="O786">
        <v>0</v>
      </c>
      <c r="P786">
        <v>33</v>
      </c>
      <c r="Q786">
        <v>101.5</v>
      </c>
      <c r="R786">
        <f t="shared" si="122"/>
        <v>0</v>
      </c>
      <c r="S786">
        <f t="shared" si="123"/>
        <v>0</v>
      </c>
      <c r="T786">
        <f t="shared" si="124"/>
        <v>101.5</v>
      </c>
      <c r="U786">
        <f t="shared" si="125"/>
        <v>0</v>
      </c>
      <c r="V786">
        <f t="shared" si="126"/>
        <v>0</v>
      </c>
      <c r="W786">
        <f t="shared" si="127"/>
        <v>0</v>
      </c>
      <c r="X786">
        <f t="shared" si="128"/>
        <v>0</v>
      </c>
      <c r="Y786">
        <f t="shared" si="129"/>
        <v>1</v>
      </c>
      <c r="Z786">
        <f t="shared" si="130"/>
        <v>7</v>
      </c>
    </row>
    <row r="787" spans="1:26">
      <c r="A787" t="s">
        <v>1717</v>
      </c>
      <c r="B787" t="s">
        <v>37</v>
      </c>
      <c r="C787" t="s">
        <v>1723</v>
      </c>
      <c r="D787">
        <v>3</v>
      </c>
      <c r="E787" t="s">
        <v>1296</v>
      </c>
      <c r="F787" t="s">
        <v>12</v>
      </c>
      <c r="G787">
        <v>6</v>
      </c>
      <c r="H787" t="s">
        <v>1237</v>
      </c>
      <c r="I787" t="s">
        <v>57</v>
      </c>
      <c r="J787">
        <v>1</v>
      </c>
      <c r="K787" t="s">
        <v>56</v>
      </c>
      <c r="L787" t="s">
        <v>1451</v>
      </c>
      <c r="M787">
        <v>1</v>
      </c>
      <c r="N787">
        <v>1</v>
      </c>
      <c r="O787">
        <v>0</v>
      </c>
      <c r="P787">
        <v>24.5</v>
      </c>
      <c r="Q787">
        <v>50</v>
      </c>
      <c r="R787">
        <f t="shared" si="122"/>
        <v>50</v>
      </c>
      <c r="S787">
        <f t="shared" si="123"/>
        <v>0</v>
      </c>
      <c r="T787">
        <f t="shared" si="124"/>
        <v>50</v>
      </c>
      <c r="U787">
        <f t="shared" si="125"/>
        <v>0</v>
      </c>
      <c r="V787">
        <f t="shared" si="126"/>
        <v>0</v>
      </c>
      <c r="W787">
        <f t="shared" si="127"/>
        <v>0</v>
      </c>
      <c r="X787">
        <f t="shared" si="128"/>
        <v>0</v>
      </c>
      <c r="Y787">
        <f t="shared" si="129"/>
        <v>1</v>
      </c>
      <c r="Z787">
        <f t="shared" si="130"/>
        <v>7</v>
      </c>
    </row>
    <row r="788" spans="1:26">
      <c r="A788" t="s">
        <v>1717</v>
      </c>
      <c r="B788" t="s">
        <v>43</v>
      </c>
      <c r="C788" t="s">
        <v>1724</v>
      </c>
      <c r="D788">
        <v>7</v>
      </c>
      <c r="E788" t="s">
        <v>270</v>
      </c>
      <c r="F788" t="s">
        <v>26</v>
      </c>
      <c r="G788">
        <v>12</v>
      </c>
      <c r="H788" t="s">
        <v>1725</v>
      </c>
      <c r="I788" t="s">
        <v>1554</v>
      </c>
      <c r="J788">
        <v>6</v>
      </c>
      <c r="K788" t="s">
        <v>651</v>
      </c>
      <c r="L788" t="s">
        <v>42</v>
      </c>
      <c r="M788">
        <v>0</v>
      </c>
      <c r="N788">
        <v>1</v>
      </c>
      <c r="O788">
        <v>1</v>
      </c>
      <c r="P788">
        <v>228.5</v>
      </c>
      <c r="Q788">
        <v>2352.5</v>
      </c>
      <c r="R788">
        <f t="shared" si="122"/>
        <v>0</v>
      </c>
      <c r="S788">
        <f t="shared" si="123"/>
        <v>0</v>
      </c>
      <c r="T788">
        <f t="shared" si="124"/>
        <v>0</v>
      </c>
      <c r="U788">
        <f t="shared" si="125"/>
        <v>0</v>
      </c>
      <c r="V788">
        <f t="shared" si="126"/>
        <v>0</v>
      </c>
      <c r="W788">
        <f t="shared" si="127"/>
        <v>0</v>
      </c>
      <c r="X788">
        <f t="shared" si="128"/>
        <v>0</v>
      </c>
      <c r="Y788">
        <f t="shared" si="129"/>
        <v>0</v>
      </c>
      <c r="Z788">
        <f t="shared" si="130"/>
        <v>7</v>
      </c>
    </row>
    <row r="789" spans="1:26">
      <c r="A789" t="s">
        <v>1717</v>
      </c>
      <c r="B789" t="s">
        <v>48</v>
      </c>
      <c r="C789" t="s">
        <v>1726</v>
      </c>
      <c r="D789">
        <v>3</v>
      </c>
      <c r="E789" t="s">
        <v>1230</v>
      </c>
      <c r="F789" t="s">
        <v>12</v>
      </c>
      <c r="G789">
        <v>9</v>
      </c>
      <c r="H789" t="s">
        <v>51</v>
      </c>
      <c r="I789" t="s">
        <v>1451</v>
      </c>
      <c r="J789">
        <v>4</v>
      </c>
      <c r="K789" t="s">
        <v>1727</v>
      </c>
      <c r="L789" t="s">
        <v>36</v>
      </c>
      <c r="M789">
        <v>1</v>
      </c>
      <c r="N789">
        <v>1</v>
      </c>
      <c r="O789">
        <v>0</v>
      </c>
      <c r="P789">
        <v>31</v>
      </c>
      <c r="Q789">
        <v>407</v>
      </c>
      <c r="R789">
        <f t="shared" si="122"/>
        <v>407</v>
      </c>
      <c r="S789">
        <f t="shared" si="123"/>
        <v>0</v>
      </c>
      <c r="T789">
        <f t="shared" si="124"/>
        <v>0</v>
      </c>
      <c r="U789">
        <f t="shared" si="125"/>
        <v>0</v>
      </c>
      <c r="V789">
        <f t="shared" si="126"/>
        <v>0</v>
      </c>
      <c r="W789">
        <f t="shared" si="127"/>
        <v>0</v>
      </c>
      <c r="X789">
        <f t="shared" si="128"/>
        <v>0</v>
      </c>
      <c r="Y789">
        <f t="shared" si="129"/>
        <v>0</v>
      </c>
      <c r="Z789">
        <f t="shared" si="130"/>
        <v>7</v>
      </c>
    </row>
    <row r="790" spans="1:26">
      <c r="A790" t="s">
        <v>1717</v>
      </c>
      <c r="B790" t="s">
        <v>54</v>
      </c>
      <c r="C790" t="s">
        <v>1728</v>
      </c>
      <c r="D790">
        <v>6</v>
      </c>
      <c r="E790" t="s">
        <v>1346</v>
      </c>
      <c r="F790" t="s">
        <v>42</v>
      </c>
      <c r="G790">
        <v>11</v>
      </c>
      <c r="H790" t="s">
        <v>1549</v>
      </c>
      <c r="I790" t="s">
        <v>170</v>
      </c>
      <c r="J790">
        <v>3</v>
      </c>
      <c r="K790" t="s">
        <v>64</v>
      </c>
      <c r="L790" t="s">
        <v>74</v>
      </c>
      <c r="M790">
        <v>0</v>
      </c>
      <c r="N790">
        <v>1</v>
      </c>
      <c r="O790">
        <v>1</v>
      </c>
      <c r="P790">
        <v>61</v>
      </c>
      <c r="Q790">
        <v>214.5</v>
      </c>
      <c r="R790">
        <f t="shared" si="122"/>
        <v>0</v>
      </c>
      <c r="S790">
        <f t="shared" si="123"/>
        <v>0</v>
      </c>
      <c r="T790">
        <f t="shared" si="124"/>
        <v>0</v>
      </c>
      <c r="U790">
        <f t="shared" si="125"/>
        <v>0</v>
      </c>
      <c r="V790">
        <f t="shared" si="126"/>
        <v>0</v>
      </c>
      <c r="W790">
        <f t="shared" si="127"/>
        <v>0</v>
      </c>
      <c r="X790">
        <f t="shared" si="128"/>
        <v>0</v>
      </c>
      <c r="Y790">
        <f t="shared" si="129"/>
        <v>0</v>
      </c>
      <c r="Z790">
        <f t="shared" si="130"/>
        <v>7</v>
      </c>
    </row>
    <row r="791" spans="1:26">
      <c r="A791" t="s">
        <v>1729</v>
      </c>
      <c r="B791" t="s">
        <v>9</v>
      </c>
      <c r="C791" t="s">
        <v>1730</v>
      </c>
      <c r="D791">
        <v>9</v>
      </c>
      <c r="E791" t="s">
        <v>447</v>
      </c>
      <c r="F791" t="s">
        <v>170</v>
      </c>
      <c r="G791">
        <v>8</v>
      </c>
      <c r="H791" t="s">
        <v>679</v>
      </c>
      <c r="I791" t="s">
        <v>57</v>
      </c>
      <c r="J791">
        <v>5</v>
      </c>
      <c r="K791" t="s">
        <v>1039</v>
      </c>
      <c r="L791" t="s">
        <v>604</v>
      </c>
      <c r="M791">
        <v>0</v>
      </c>
      <c r="N791">
        <v>2</v>
      </c>
      <c r="O791">
        <v>0</v>
      </c>
      <c r="P791">
        <v>80</v>
      </c>
      <c r="Q791">
        <v>320</v>
      </c>
      <c r="R791">
        <f t="shared" si="122"/>
        <v>0</v>
      </c>
      <c r="S791">
        <f t="shared" si="123"/>
        <v>0</v>
      </c>
      <c r="T791">
        <f t="shared" si="124"/>
        <v>320</v>
      </c>
      <c r="U791">
        <f t="shared" si="125"/>
        <v>0</v>
      </c>
      <c r="V791">
        <f t="shared" si="126"/>
        <v>0</v>
      </c>
      <c r="W791">
        <f t="shared" si="127"/>
        <v>0</v>
      </c>
      <c r="X791">
        <f t="shared" si="128"/>
        <v>0</v>
      </c>
      <c r="Y791">
        <f t="shared" si="129"/>
        <v>1</v>
      </c>
      <c r="Z791">
        <f t="shared" si="130"/>
        <v>7</v>
      </c>
    </row>
    <row r="792" spans="1:26">
      <c r="A792" t="s">
        <v>1729</v>
      </c>
      <c r="B792" t="s">
        <v>17</v>
      </c>
      <c r="C792" t="s">
        <v>1731</v>
      </c>
      <c r="D792">
        <v>2</v>
      </c>
      <c r="E792" t="s">
        <v>1571</v>
      </c>
      <c r="F792" t="s">
        <v>12</v>
      </c>
      <c r="G792">
        <v>4</v>
      </c>
      <c r="H792" t="s">
        <v>535</v>
      </c>
      <c r="I792" t="s">
        <v>604</v>
      </c>
      <c r="J792">
        <v>1</v>
      </c>
      <c r="K792" t="s">
        <v>1732</v>
      </c>
      <c r="L792" t="s">
        <v>57</v>
      </c>
      <c r="M792">
        <v>2</v>
      </c>
      <c r="N792">
        <v>0</v>
      </c>
      <c r="O792">
        <v>0</v>
      </c>
      <c r="P792">
        <v>18</v>
      </c>
      <c r="Q792">
        <v>34.5</v>
      </c>
      <c r="R792">
        <f t="shared" si="122"/>
        <v>34.5</v>
      </c>
      <c r="S792">
        <f t="shared" si="123"/>
        <v>0</v>
      </c>
      <c r="T792">
        <f t="shared" si="124"/>
        <v>0</v>
      </c>
      <c r="U792">
        <f t="shared" si="125"/>
        <v>0</v>
      </c>
      <c r="V792">
        <f t="shared" si="126"/>
        <v>0</v>
      </c>
      <c r="W792">
        <f t="shared" si="127"/>
        <v>0</v>
      </c>
      <c r="X792">
        <f t="shared" si="128"/>
        <v>0</v>
      </c>
      <c r="Y792">
        <f t="shared" si="129"/>
        <v>0</v>
      </c>
      <c r="Z792">
        <f t="shared" si="130"/>
        <v>7</v>
      </c>
    </row>
    <row r="793" spans="1:26">
      <c r="A793" t="s">
        <v>1729</v>
      </c>
      <c r="B793" t="s">
        <v>23</v>
      </c>
      <c r="C793" t="s">
        <v>1733</v>
      </c>
      <c r="D793">
        <v>12</v>
      </c>
      <c r="E793" t="s">
        <v>1650</v>
      </c>
      <c r="F793" t="s">
        <v>90</v>
      </c>
      <c r="G793">
        <v>9</v>
      </c>
      <c r="H793" t="s">
        <v>370</v>
      </c>
      <c r="I793" t="s">
        <v>14</v>
      </c>
      <c r="J793">
        <v>6</v>
      </c>
      <c r="K793" t="s">
        <v>623</v>
      </c>
      <c r="L793" t="s">
        <v>12</v>
      </c>
      <c r="M793">
        <v>0</v>
      </c>
      <c r="N793">
        <v>1</v>
      </c>
      <c r="O793">
        <v>1</v>
      </c>
      <c r="P793">
        <v>42</v>
      </c>
      <c r="Q793">
        <v>285.5</v>
      </c>
      <c r="R793">
        <f t="shared" si="122"/>
        <v>0</v>
      </c>
      <c r="S793">
        <f t="shared" si="123"/>
        <v>0</v>
      </c>
      <c r="T793">
        <f t="shared" si="124"/>
        <v>0</v>
      </c>
      <c r="U793">
        <f t="shared" si="125"/>
        <v>0</v>
      </c>
      <c r="V793">
        <f t="shared" si="126"/>
        <v>0</v>
      </c>
      <c r="W793">
        <f t="shared" si="127"/>
        <v>0</v>
      </c>
      <c r="X793">
        <f t="shared" si="128"/>
        <v>0</v>
      </c>
      <c r="Y793">
        <f t="shared" si="129"/>
        <v>0</v>
      </c>
      <c r="Z793">
        <f t="shared" si="130"/>
        <v>7</v>
      </c>
    </row>
    <row r="794" spans="1:26">
      <c r="A794" t="s">
        <v>1729</v>
      </c>
      <c r="B794" t="s">
        <v>31</v>
      </c>
      <c r="C794" t="s">
        <v>1734</v>
      </c>
      <c r="D794">
        <v>3</v>
      </c>
      <c r="E794" t="s">
        <v>1112</v>
      </c>
      <c r="F794" t="s">
        <v>28</v>
      </c>
      <c r="G794">
        <v>9</v>
      </c>
      <c r="H794" t="s">
        <v>1585</v>
      </c>
      <c r="I794" t="s">
        <v>1554</v>
      </c>
      <c r="J794">
        <v>4</v>
      </c>
      <c r="K794" t="s">
        <v>749</v>
      </c>
      <c r="L794" t="s">
        <v>12</v>
      </c>
      <c r="M794">
        <v>1</v>
      </c>
      <c r="N794">
        <v>1</v>
      </c>
      <c r="O794">
        <v>0</v>
      </c>
      <c r="P794">
        <v>38</v>
      </c>
      <c r="Q794">
        <v>403.5</v>
      </c>
      <c r="R794">
        <f t="shared" si="122"/>
        <v>0</v>
      </c>
      <c r="S794">
        <f t="shared" si="123"/>
        <v>0</v>
      </c>
      <c r="T794">
        <f t="shared" si="124"/>
        <v>0</v>
      </c>
      <c r="U794">
        <f t="shared" si="125"/>
        <v>0</v>
      </c>
      <c r="V794">
        <f t="shared" si="126"/>
        <v>0</v>
      </c>
      <c r="W794">
        <f t="shared" si="127"/>
        <v>0</v>
      </c>
      <c r="X794">
        <f t="shared" si="128"/>
        <v>0</v>
      </c>
      <c r="Y794">
        <f t="shared" si="129"/>
        <v>0</v>
      </c>
      <c r="Z794">
        <f t="shared" si="130"/>
        <v>7</v>
      </c>
    </row>
    <row r="795" spans="1:26">
      <c r="A795" t="s">
        <v>1729</v>
      </c>
      <c r="B795" t="s">
        <v>37</v>
      </c>
      <c r="C795" t="s">
        <v>1735</v>
      </c>
      <c r="D795">
        <v>4</v>
      </c>
      <c r="E795" t="s">
        <v>937</v>
      </c>
      <c r="F795" t="s">
        <v>604</v>
      </c>
      <c r="G795">
        <v>8</v>
      </c>
      <c r="H795" t="s">
        <v>1598</v>
      </c>
      <c r="I795" t="s">
        <v>57</v>
      </c>
      <c r="J795">
        <v>6</v>
      </c>
      <c r="K795" t="s">
        <v>1736</v>
      </c>
      <c r="L795" t="s">
        <v>26</v>
      </c>
      <c r="M795">
        <v>1</v>
      </c>
      <c r="N795">
        <v>1</v>
      </c>
      <c r="O795">
        <v>0</v>
      </c>
      <c r="P795">
        <v>48.5</v>
      </c>
      <c r="Q795">
        <v>216</v>
      </c>
      <c r="R795">
        <f t="shared" si="122"/>
        <v>0</v>
      </c>
      <c r="S795">
        <f t="shared" si="123"/>
        <v>0</v>
      </c>
      <c r="T795">
        <f t="shared" si="124"/>
        <v>216</v>
      </c>
      <c r="U795">
        <f t="shared" si="125"/>
        <v>0</v>
      </c>
      <c r="V795">
        <f t="shared" si="126"/>
        <v>0</v>
      </c>
      <c r="W795">
        <f t="shared" si="127"/>
        <v>0</v>
      </c>
      <c r="X795">
        <f t="shared" si="128"/>
        <v>0</v>
      </c>
      <c r="Y795">
        <f t="shared" si="129"/>
        <v>1</v>
      </c>
      <c r="Z795">
        <f t="shared" si="130"/>
        <v>7</v>
      </c>
    </row>
    <row r="796" spans="1:26">
      <c r="A796" t="s">
        <v>1729</v>
      </c>
      <c r="B796" t="s">
        <v>43</v>
      </c>
      <c r="C796" t="s">
        <v>1737</v>
      </c>
      <c r="D796">
        <v>6</v>
      </c>
      <c r="E796" t="s">
        <v>76</v>
      </c>
      <c r="F796" t="s">
        <v>12</v>
      </c>
      <c r="G796">
        <v>7</v>
      </c>
      <c r="H796" t="s">
        <v>480</v>
      </c>
      <c r="I796" t="s">
        <v>90</v>
      </c>
      <c r="J796">
        <v>2</v>
      </c>
      <c r="K796" t="s">
        <v>1135</v>
      </c>
      <c r="L796" t="s">
        <v>1451</v>
      </c>
      <c r="M796">
        <v>0</v>
      </c>
      <c r="N796">
        <v>2</v>
      </c>
      <c r="O796">
        <v>0</v>
      </c>
      <c r="P796">
        <v>27</v>
      </c>
      <c r="Q796">
        <v>263.5</v>
      </c>
      <c r="R796">
        <f t="shared" si="122"/>
        <v>263.5</v>
      </c>
      <c r="S796">
        <f t="shared" si="123"/>
        <v>0</v>
      </c>
      <c r="T796">
        <f t="shared" si="124"/>
        <v>0</v>
      </c>
      <c r="U796">
        <f t="shared" si="125"/>
        <v>0</v>
      </c>
      <c r="V796">
        <f t="shared" si="126"/>
        <v>0</v>
      </c>
      <c r="W796">
        <f t="shared" si="127"/>
        <v>0</v>
      </c>
      <c r="X796">
        <f t="shared" si="128"/>
        <v>0</v>
      </c>
      <c r="Y796">
        <f t="shared" si="129"/>
        <v>0</v>
      </c>
      <c r="Z796">
        <f t="shared" si="130"/>
        <v>7</v>
      </c>
    </row>
    <row r="797" spans="1:26">
      <c r="A797" t="s">
        <v>1729</v>
      </c>
      <c r="B797" t="s">
        <v>48</v>
      </c>
      <c r="C797" t="s">
        <v>1738</v>
      </c>
      <c r="D797">
        <v>6</v>
      </c>
      <c r="E797" t="s">
        <v>1295</v>
      </c>
      <c r="F797" t="s">
        <v>90</v>
      </c>
      <c r="G797">
        <v>2</v>
      </c>
      <c r="H797" t="s">
        <v>802</v>
      </c>
      <c r="I797" t="s">
        <v>28</v>
      </c>
      <c r="J797">
        <v>8</v>
      </c>
      <c r="K797" t="s">
        <v>401</v>
      </c>
      <c r="L797" t="s">
        <v>16</v>
      </c>
      <c r="M797">
        <v>1</v>
      </c>
      <c r="N797">
        <v>1</v>
      </c>
      <c r="O797">
        <v>0</v>
      </c>
      <c r="P797">
        <v>38.5</v>
      </c>
      <c r="Q797">
        <v>179</v>
      </c>
      <c r="R797">
        <f t="shared" si="122"/>
        <v>0</v>
      </c>
      <c r="S797">
        <f t="shared" si="123"/>
        <v>0</v>
      </c>
      <c r="T797">
        <f t="shared" si="124"/>
        <v>0</v>
      </c>
      <c r="U797">
        <f t="shared" si="125"/>
        <v>0</v>
      </c>
      <c r="V797">
        <f t="shared" si="126"/>
        <v>0</v>
      </c>
      <c r="W797">
        <f t="shared" si="127"/>
        <v>0</v>
      </c>
      <c r="X797">
        <f t="shared" si="128"/>
        <v>0</v>
      </c>
      <c r="Y797">
        <f t="shared" si="129"/>
        <v>0</v>
      </c>
      <c r="Z797">
        <f t="shared" si="130"/>
        <v>7</v>
      </c>
    </row>
    <row r="798" spans="1:26">
      <c r="A798" t="s">
        <v>1729</v>
      </c>
      <c r="B798" t="s">
        <v>54</v>
      </c>
      <c r="C798" t="s">
        <v>1738</v>
      </c>
      <c r="D798">
        <v>1</v>
      </c>
      <c r="E798" t="s">
        <v>1655</v>
      </c>
      <c r="F798" t="s">
        <v>57</v>
      </c>
      <c r="G798">
        <v>9</v>
      </c>
      <c r="H798" t="s">
        <v>580</v>
      </c>
      <c r="I798" t="s">
        <v>1451</v>
      </c>
      <c r="J798">
        <v>4</v>
      </c>
      <c r="K798" t="s">
        <v>579</v>
      </c>
      <c r="L798" t="s">
        <v>604</v>
      </c>
      <c r="M798">
        <v>1</v>
      </c>
      <c r="N798">
        <v>1</v>
      </c>
      <c r="O798">
        <v>0</v>
      </c>
      <c r="P798">
        <v>13.5</v>
      </c>
      <c r="Q798">
        <v>159.5</v>
      </c>
      <c r="R798">
        <f t="shared" si="122"/>
        <v>0</v>
      </c>
      <c r="S798">
        <f t="shared" si="123"/>
        <v>0</v>
      </c>
      <c r="T798">
        <f t="shared" si="124"/>
        <v>159.5</v>
      </c>
      <c r="U798">
        <f t="shared" si="125"/>
        <v>0</v>
      </c>
      <c r="V798">
        <f t="shared" si="126"/>
        <v>0</v>
      </c>
      <c r="W798">
        <f t="shared" si="127"/>
        <v>0</v>
      </c>
      <c r="X798">
        <f t="shared" si="128"/>
        <v>0</v>
      </c>
      <c r="Y798">
        <f t="shared" si="129"/>
        <v>1</v>
      </c>
      <c r="Z798">
        <f t="shared" si="130"/>
        <v>7</v>
      </c>
    </row>
    <row r="799" spans="1:26">
      <c r="A799" t="s">
        <v>1729</v>
      </c>
      <c r="B799" t="s">
        <v>60</v>
      </c>
      <c r="C799" t="s">
        <v>1739</v>
      </c>
      <c r="D799">
        <v>6</v>
      </c>
      <c r="E799" t="s">
        <v>1431</v>
      </c>
      <c r="F799" t="s">
        <v>12</v>
      </c>
      <c r="G799">
        <v>5</v>
      </c>
      <c r="H799" t="s">
        <v>806</v>
      </c>
      <c r="I799" t="s">
        <v>30</v>
      </c>
      <c r="J799">
        <v>2</v>
      </c>
      <c r="K799" t="s">
        <v>690</v>
      </c>
      <c r="L799" t="s">
        <v>42</v>
      </c>
      <c r="M799">
        <v>0</v>
      </c>
      <c r="N799">
        <v>2</v>
      </c>
      <c r="O799">
        <v>0</v>
      </c>
      <c r="P799">
        <v>18</v>
      </c>
      <c r="Q799">
        <v>99.5</v>
      </c>
      <c r="R799">
        <f t="shared" si="122"/>
        <v>99.5</v>
      </c>
      <c r="S799">
        <f t="shared" si="123"/>
        <v>0</v>
      </c>
      <c r="T799">
        <f t="shared" si="124"/>
        <v>0</v>
      </c>
      <c r="U799">
        <f t="shared" si="125"/>
        <v>0</v>
      </c>
      <c r="V799">
        <f t="shared" si="126"/>
        <v>0</v>
      </c>
      <c r="W799">
        <f t="shared" si="127"/>
        <v>0</v>
      </c>
      <c r="X799">
        <f t="shared" si="128"/>
        <v>0</v>
      </c>
      <c r="Y799">
        <f t="shared" si="129"/>
        <v>0</v>
      </c>
      <c r="Z799">
        <f t="shared" si="130"/>
        <v>7</v>
      </c>
    </row>
    <row r="800" spans="1:26">
      <c r="A800" t="s">
        <v>1740</v>
      </c>
      <c r="B800" t="s">
        <v>9</v>
      </c>
      <c r="C800" t="s">
        <v>1741</v>
      </c>
      <c r="D800">
        <v>3</v>
      </c>
      <c r="E800" t="s">
        <v>1662</v>
      </c>
      <c r="F800" t="s">
        <v>12</v>
      </c>
      <c r="G800">
        <v>10</v>
      </c>
      <c r="H800" t="s">
        <v>1663</v>
      </c>
      <c r="I800" t="s">
        <v>1451</v>
      </c>
      <c r="J800">
        <v>2</v>
      </c>
      <c r="K800" t="s">
        <v>1332</v>
      </c>
      <c r="L800" t="s">
        <v>16</v>
      </c>
      <c r="M800">
        <v>1</v>
      </c>
      <c r="N800">
        <v>0</v>
      </c>
      <c r="O800">
        <v>1</v>
      </c>
      <c r="P800">
        <v>14.5</v>
      </c>
      <c r="Q800">
        <v>27</v>
      </c>
      <c r="R800">
        <f t="shared" si="122"/>
        <v>27</v>
      </c>
      <c r="S800">
        <f t="shared" si="123"/>
        <v>0</v>
      </c>
      <c r="T800">
        <f t="shared" si="124"/>
        <v>0</v>
      </c>
      <c r="U800">
        <f t="shared" si="125"/>
        <v>0</v>
      </c>
      <c r="V800">
        <f t="shared" si="126"/>
        <v>0</v>
      </c>
      <c r="W800">
        <f t="shared" si="127"/>
        <v>0</v>
      </c>
      <c r="X800">
        <f t="shared" si="128"/>
        <v>0</v>
      </c>
      <c r="Y800">
        <f t="shared" si="129"/>
        <v>0</v>
      </c>
      <c r="Z800">
        <f t="shared" si="130"/>
        <v>7</v>
      </c>
    </row>
    <row r="801" spans="1:26">
      <c r="A801" t="s">
        <v>1740</v>
      </c>
      <c r="B801" t="s">
        <v>17</v>
      </c>
      <c r="C801" t="s">
        <v>1742</v>
      </c>
      <c r="D801">
        <v>6</v>
      </c>
      <c r="E801" t="s">
        <v>299</v>
      </c>
      <c r="F801" t="s">
        <v>90</v>
      </c>
      <c r="G801">
        <v>4</v>
      </c>
      <c r="H801" t="s">
        <v>487</v>
      </c>
      <c r="I801" t="s">
        <v>98</v>
      </c>
      <c r="J801">
        <v>1</v>
      </c>
      <c r="K801" t="s">
        <v>1177</v>
      </c>
      <c r="L801" t="s">
        <v>604</v>
      </c>
      <c r="M801">
        <v>1</v>
      </c>
      <c r="N801">
        <v>1</v>
      </c>
      <c r="O801">
        <v>0</v>
      </c>
      <c r="P801">
        <v>26.5</v>
      </c>
      <c r="Q801">
        <v>155.5</v>
      </c>
      <c r="R801">
        <f t="shared" si="122"/>
        <v>0</v>
      </c>
      <c r="S801">
        <f t="shared" si="123"/>
        <v>0</v>
      </c>
      <c r="T801">
        <f t="shared" si="124"/>
        <v>0</v>
      </c>
      <c r="U801">
        <f t="shared" si="125"/>
        <v>0</v>
      </c>
      <c r="V801">
        <f t="shared" si="126"/>
        <v>0</v>
      </c>
      <c r="W801">
        <f t="shared" si="127"/>
        <v>155.5</v>
      </c>
      <c r="X801">
        <f t="shared" si="128"/>
        <v>0</v>
      </c>
      <c r="Y801">
        <f t="shared" si="129"/>
        <v>1</v>
      </c>
      <c r="Z801">
        <f t="shared" si="130"/>
        <v>7</v>
      </c>
    </row>
    <row r="802" spans="1:26">
      <c r="A802" t="s">
        <v>1740</v>
      </c>
      <c r="B802" t="s">
        <v>23</v>
      </c>
      <c r="C802" t="s">
        <v>1743</v>
      </c>
      <c r="D802">
        <v>10</v>
      </c>
      <c r="E802" t="s">
        <v>1316</v>
      </c>
      <c r="F802" t="s">
        <v>74</v>
      </c>
      <c r="G802">
        <v>13</v>
      </c>
      <c r="H802" t="s">
        <v>1696</v>
      </c>
      <c r="I802" t="s">
        <v>170</v>
      </c>
      <c r="J802">
        <v>4</v>
      </c>
      <c r="K802" t="s">
        <v>248</v>
      </c>
      <c r="L802" t="s">
        <v>42</v>
      </c>
      <c r="M802">
        <v>0</v>
      </c>
      <c r="N802">
        <v>0</v>
      </c>
      <c r="O802">
        <v>2</v>
      </c>
      <c r="P802">
        <v>56.5</v>
      </c>
      <c r="Q802">
        <v>724.5</v>
      </c>
      <c r="R802">
        <f t="shared" si="122"/>
        <v>0</v>
      </c>
      <c r="S802">
        <f t="shared" si="123"/>
        <v>0</v>
      </c>
      <c r="T802">
        <f t="shared" si="124"/>
        <v>0</v>
      </c>
      <c r="U802">
        <f t="shared" si="125"/>
        <v>0</v>
      </c>
      <c r="V802">
        <f t="shared" si="126"/>
        <v>0</v>
      </c>
      <c r="W802">
        <f t="shared" si="127"/>
        <v>0</v>
      </c>
      <c r="X802">
        <f t="shared" si="128"/>
        <v>0</v>
      </c>
      <c r="Y802">
        <f t="shared" si="129"/>
        <v>0</v>
      </c>
      <c r="Z802">
        <f t="shared" si="130"/>
        <v>7</v>
      </c>
    </row>
    <row r="803" spans="1:26">
      <c r="A803" t="s">
        <v>1740</v>
      </c>
      <c r="B803" t="s">
        <v>31</v>
      </c>
      <c r="C803" t="s">
        <v>1744</v>
      </c>
      <c r="D803">
        <v>9</v>
      </c>
      <c r="E803" t="s">
        <v>1745</v>
      </c>
      <c r="F803" t="s">
        <v>344</v>
      </c>
      <c r="G803">
        <v>2</v>
      </c>
      <c r="H803" t="s">
        <v>1746</v>
      </c>
      <c r="I803" t="s">
        <v>12</v>
      </c>
      <c r="J803">
        <v>1</v>
      </c>
      <c r="K803" t="s">
        <v>1747</v>
      </c>
      <c r="L803" t="s">
        <v>16</v>
      </c>
      <c r="M803">
        <v>1</v>
      </c>
      <c r="N803">
        <v>1</v>
      </c>
      <c r="O803">
        <v>0</v>
      </c>
      <c r="P803">
        <v>1441</v>
      </c>
      <c r="Q803">
        <v>1951.5</v>
      </c>
      <c r="R803">
        <f t="shared" si="122"/>
        <v>1951.5</v>
      </c>
      <c r="S803">
        <f t="shared" si="123"/>
        <v>0</v>
      </c>
      <c r="T803">
        <f t="shared" si="124"/>
        <v>0</v>
      </c>
      <c r="U803">
        <f t="shared" si="125"/>
        <v>0</v>
      </c>
      <c r="V803">
        <f t="shared" si="126"/>
        <v>0</v>
      </c>
      <c r="W803">
        <f t="shared" si="127"/>
        <v>0</v>
      </c>
      <c r="X803">
        <f t="shared" si="128"/>
        <v>0</v>
      </c>
      <c r="Y803">
        <f t="shared" si="129"/>
        <v>0</v>
      </c>
      <c r="Z803">
        <f t="shared" si="130"/>
        <v>7</v>
      </c>
    </row>
    <row r="804" spans="1:26">
      <c r="A804" t="s">
        <v>1740</v>
      </c>
      <c r="B804" t="s">
        <v>37</v>
      </c>
      <c r="C804" t="s">
        <v>1748</v>
      </c>
      <c r="D804">
        <v>8</v>
      </c>
      <c r="E804" t="s">
        <v>313</v>
      </c>
      <c r="F804" t="s">
        <v>12</v>
      </c>
      <c r="G804">
        <v>3</v>
      </c>
      <c r="H804" t="s">
        <v>1749</v>
      </c>
      <c r="I804" t="s">
        <v>604</v>
      </c>
      <c r="J804">
        <v>4</v>
      </c>
      <c r="K804" t="s">
        <v>75</v>
      </c>
      <c r="L804" t="s">
        <v>36</v>
      </c>
      <c r="M804">
        <v>1</v>
      </c>
      <c r="N804">
        <v>1</v>
      </c>
      <c r="O804">
        <v>0</v>
      </c>
      <c r="P804">
        <v>124</v>
      </c>
      <c r="Q804">
        <v>268</v>
      </c>
      <c r="R804">
        <f t="shared" si="122"/>
        <v>268</v>
      </c>
      <c r="S804">
        <f t="shared" si="123"/>
        <v>0</v>
      </c>
      <c r="T804">
        <f t="shared" si="124"/>
        <v>0</v>
      </c>
      <c r="U804">
        <f t="shared" si="125"/>
        <v>0</v>
      </c>
      <c r="V804">
        <f t="shared" si="126"/>
        <v>0</v>
      </c>
      <c r="W804">
        <f t="shared" si="127"/>
        <v>0</v>
      </c>
      <c r="X804">
        <f t="shared" si="128"/>
        <v>0</v>
      </c>
      <c r="Y804">
        <f t="shared" si="129"/>
        <v>0</v>
      </c>
      <c r="Z804">
        <f t="shared" si="130"/>
        <v>7</v>
      </c>
    </row>
    <row r="805" spans="1:26">
      <c r="A805" t="s">
        <v>1740</v>
      </c>
      <c r="B805" t="s">
        <v>43</v>
      </c>
      <c r="C805" t="s">
        <v>1750</v>
      </c>
      <c r="D805">
        <v>2</v>
      </c>
      <c r="E805" t="s">
        <v>1603</v>
      </c>
      <c r="F805" t="s">
        <v>42</v>
      </c>
      <c r="G805">
        <v>6</v>
      </c>
      <c r="H805" t="s">
        <v>1751</v>
      </c>
      <c r="I805" t="s">
        <v>12</v>
      </c>
      <c r="J805">
        <v>4</v>
      </c>
      <c r="K805" t="s">
        <v>527</v>
      </c>
      <c r="L805" t="s">
        <v>604</v>
      </c>
      <c r="M805">
        <v>1</v>
      </c>
      <c r="N805">
        <v>1</v>
      </c>
      <c r="O805">
        <v>0</v>
      </c>
      <c r="P805">
        <v>22.5</v>
      </c>
      <c r="Q805">
        <v>85.5</v>
      </c>
      <c r="R805">
        <f t="shared" si="122"/>
        <v>85.5</v>
      </c>
      <c r="S805">
        <f t="shared" si="123"/>
        <v>0</v>
      </c>
      <c r="T805">
        <f t="shared" si="124"/>
        <v>0</v>
      </c>
      <c r="U805">
        <f t="shared" si="125"/>
        <v>0</v>
      </c>
      <c r="V805">
        <f t="shared" si="126"/>
        <v>0</v>
      </c>
      <c r="W805">
        <f t="shared" si="127"/>
        <v>0</v>
      </c>
      <c r="X805">
        <f t="shared" si="128"/>
        <v>0</v>
      </c>
      <c r="Y805">
        <f t="shared" si="129"/>
        <v>0</v>
      </c>
      <c r="Z805">
        <f t="shared" si="130"/>
        <v>7</v>
      </c>
    </row>
    <row r="806" spans="1:26">
      <c r="A806" t="s">
        <v>1740</v>
      </c>
      <c r="B806" t="s">
        <v>48</v>
      </c>
      <c r="C806" t="s">
        <v>1752</v>
      </c>
      <c r="D806">
        <v>4</v>
      </c>
      <c r="E806" t="s">
        <v>1363</v>
      </c>
      <c r="F806" t="s">
        <v>57</v>
      </c>
      <c r="G806">
        <v>9</v>
      </c>
      <c r="H806" t="s">
        <v>1605</v>
      </c>
      <c r="I806" t="s">
        <v>42</v>
      </c>
      <c r="J806">
        <v>1</v>
      </c>
      <c r="K806" t="s">
        <v>1485</v>
      </c>
      <c r="L806" t="s">
        <v>30</v>
      </c>
      <c r="M806">
        <v>1</v>
      </c>
      <c r="N806">
        <v>1</v>
      </c>
      <c r="O806">
        <v>0</v>
      </c>
      <c r="P806">
        <v>31.5</v>
      </c>
      <c r="Q806">
        <v>98.5</v>
      </c>
      <c r="R806">
        <f t="shared" si="122"/>
        <v>0</v>
      </c>
      <c r="S806">
        <f t="shared" si="123"/>
        <v>0</v>
      </c>
      <c r="T806">
        <f t="shared" si="124"/>
        <v>98.5</v>
      </c>
      <c r="U806">
        <f t="shared" si="125"/>
        <v>0</v>
      </c>
      <c r="V806">
        <f t="shared" si="126"/>
        <v>0</v>
      </c>
      <c r="W806">
        <f t="shared" si="127"/>
        <v>0</v>
      </c>
      <c r="X806">
        <f t="shared" si="128"/>
        <v>0</v>
      </c>
      <c r="Y806">
        <f t="shared" si="129"/>
        <v>1</v>
      </c>
      <c r="Z806">
        <f t="shared" si="130"/>
        <v>7</v>
      </c>
    </row>
    <row r="807" spans="1:26">
      <c r="A807" t="s">
        <v>1740</v>
      </c>
      <c r="B807" t="s">
        <v>54</v>
      </c>
      <c r="C807" t="s">
        <v>1753</v>
      </c>
      <c r="D807">
        <v>10</v>
      </c>
      <c r="E807" t="s">
        <v>1235</v>
      </c>
      <c r="F807" t="s">
        <v>98</v>
      </c>
      <c r="G807">
        <v>7</v>
      </c>
      <c r="H807" t="s">
        <v>1674</v>
      </c>
      <c r="I807" t="s">
        <v>1451</v>
      </c>
      <c r="J807">
        <v>2</v>
      </c>
      <c r="K807" t="s">
        <v>301</v>
      </c>
      <c r="L807" t="s">
        <v>42</v>
      </c>
      <c r="M807">
        <v>0</v>
      </c>
      <c r="N807">
        <v>1</v>
      </c>
      <c r="O807">
        <v>1</v>
      </c>
      <c r="P807">
        <v>22.5</v>
      </c>
      <c r="Q807">
        <v>59.5</v>
      </c>
      <c r="R807">
        <f t="shared" si="122"/>
        <v>0</v>
      </c>
      <c r="S807">
        <f t="shared" si="123"/>
        <v>0</v>
      </c>
      <c r="T807">
        <f t="shared" si="124"/>
        <v>0</v>
      </c>
      <c r="U807">
        <f t="shared" si="125"/>
        <v>0</v>
      </c>
      <c r="V807">
        <f t="shared" si="126"/>
        <v>0</v>
      </c>
      <c r="W807">
        <f t="shared" si="127"/>
        <v>59.5</v>
      </c>
      <c r="X807">
        <f t="shared" si="128"/>
        <v>0</v>
      </c>
      <c r="Y807">
        <f t="shared" si="129"/>
        <v>1</v>
      </c>
      <c r="Z807">
        <f t="shared" si="130"/>
        <v>7</v>
      </c>
    </row>
    <row r="808" spans="1:26">
      <c r="A808" t="s">
        <v>1740</v>
      </c>
      <c r="B808" t="s">
        <v>60</v>
      </c>
      <c r="C808" t="s">
        <v>1754</v>
      </c>
      <c r="D808">
        <v>3</v>
      </c>
      <c r="E808" t="s">
        <v>851</v>
      </c>
      <c r="F808" t="s">
        <v>12</v>
      </c>
      <c r="G808">
        <v>11</v>
      </c>
      <c r="H808" t="s">
        <v>1540</v>
      </c>
      <c r="I808" t="s">
        <v>1451</v>
      </c>
      <c r="J808">
        <v>2</v>
      </c>
      <c r="K808" t="s">
        <v>603</v>
      </c>
      <c r="L808" t="s">
        <v>57</v>
      </c>
      <c r="M808">
        <v>1</v>
      </c>
      <c r="N808">
        <v>0</v>
      </c>
      <c r="O808">
        <v>1</v>
      </c>
      <c r="P808">
        <v>28</v>
      </c>
      <c r="Q808">
        <v>142.5</v>
      </c>
      <c r="R808">
        <f t="shared" si="122"/>
        <v>142.5</v>
      </c>
      <c r="S808">
        <f t="shared" si="123"/>
        <v>0</v>
      </c>
      <c r="T808">
        <f t="shared" si="124"/>
        <v>0</v>
      </c>
      <c r="U808">
        <f t="shared" si="125"/>
        <v>0</v>
      </c>
      <c r="V808">
        <f t="shared" si="126"/>
        <v>0</v>
      </c>
      <c r="W808">
        <f t="shared" si="127"/>
        <v>0</v>
      </c>
      <c r="X808">
        <f t="shared" si="128"/>
        <v>0</v>
      </c>
      <c r="Y808">
        <f t="shared" si="129"/>
        <v>0</v>
      </c>
      <c r="Z808">
        <f t="shared" si="130"/>
        <v>7</v>
      </c>
    </row>
    <row r="809" spans="1:26">
      <c r="A809" t="s">
        <v>1740</v>
      </c>
      <c r="B809" t="s">
        <v>66</v>
      </c>
      <c r="C809" t="s">
        <v>1755</v>
      </c>
      <c r="D809">
        <v>1</v>
      </c>
      <c r="E809" t="s">
        <v>1607</v>
      </c>
      <c r="F809" t="s">
        <v>12</v>
      </c>
      <c r="G809">
        <v>3</v>
      </c>
      <c r="H809" t="s">
        <v>1387</v>
      </c>
      <c r="I809" t="s">
        <v>42</v>
      </c>
      <c r="J809">
        <v>4</v>
      </c>
      <c r="K809" t="s">
        <v>105</v>
      </c>
      <c r="L809" t="s">
        <v>1451</v>
      </c>
      <c r="M809">
        <v>2</v>
      </c>
      <c r="N809">
        <v>0</v>
      </c>
      <c r="O809">
        <v>0</v>
      </c>
      <c r="P809">
        <v>13</v>
      </c>
      <c r="Q809">
        <v>54</v>
      </c>
      <c r="R809">
        <f t="shared" si="122"/>
        <v>54</v>
      </c>
      <c r="S809">
        <f t="shared" si="123"/>
        <v>0</v>
      </c>
      <c r="T809">
        <f t="shared" si="124"/>
        <v>0</v>
      </c>
      <c r="U809">
        <f t="shared" si="125"/>
        <v>0</v>
      </c>
      <c r="V809">
        <f t="shared" si="126"/>
        <v>0</v>
      </c>
      <c r="W809">
        <f t="shared" si="127"/>
        <v>0</v>
      </c>
      <c r="X809">
        <f t="shared" si="128"/>
        <v>0</v>
      </c>
      <c r="Y809">
        <f t="shared" si="129"/>
        <v>0</v>
      </c>
      <c r="Z809">
        <f t="shared" si="130"/>
        <v>7</v>
      </c>
    </row>
    <row r="810" spans="1:26">
      <c r="A810" t="s">
        <v>1740</v>
      </c>
      <c r="B810" t="s">
        <v>860</v>
      </c>
      <c r="C810" t="s">
        <v>1756</v>
      </c>
      <c r="D810">
        <v>14</v>
      </c>
      <c r="E810" t="s">
        <v>1612</v>
      </c>
      <c r="F810" t="s">
        <v>30</v>
      </c>
      <c r="G810">
        <v>6</v>
      </c>
      <c r="H810" t="s">
        <v>1757</v>
      </c>
      <c r="I810" t="s">
        <v>28</v>
      </c>
      <c r="J810">
        <v>11</v>
      </c>
      <c r="K810" t="s">
        <v>1758</v>
      </c>
      <c r="L810" t="s">
        <v>77</v>
      </c>
      <c r="M810">
        <v>0</v>
      </c>
      <c r="N810">
        <v>1</v>
      </c>
      <c r="O810">
        <v>1</v>
      </c>
      <c r="P810">
        <v>42</v>
      </c>
      <c r="Q810">
        <v>284</v>
      </c>
      <c r="R810">
        <f t="shared" si="122"/>
        <v>0</v>
      </c>
      <c r="S810">
        <f t="shared" si="123"/>
        <v>0</v>
      </c>
      <c r="T810">
        <f t="shared" si="124"/>
        <v>0</v>
      </c>
      <c r="U810">
        <f t="shared" si="125"/>
        <v>0</v>
      </c>
      <c r="V810">
        <f t="shared" si="126"/>
        <v>0</v>
      </c>
      <c r="W810">
        <f t="shared" si="127"/>
        <v>0</v>
      </c>
      <c r="X810">
        <f t="shared" si="128"/>
        <v>0</v>
      </c>
      <c r="Y810">
        <f t="shared" si="129"/>
        <v>0</v>
      </c>
      <c r="Z810">
        <f t="shared" si="130"/>
        <v>7</v>
      </c>
    </row>
    <row r="811" spans="1:26">
      <c r="A811" t="s">
        <v>1759</v>
      </c>
      <c r="B811" t="s">
        <v>9</v>
      </c>
      <c r="C811" t="s">
        <v>1760</v>
      </c>
      <c r="D811">
        <v>2</v>
      </c>
      <c r="E811" t="s">
        <v>621</v>
      </c>
      <c r="F811" t="s">
        <v>12</v>
      </c>
      <c r="G811">
        <v>12</v>
      </c>
      <c r="H811" t="s">
        <v>169</v>
      </c>
      <c r="I811" t="s">
        <v>98</v>
      </c>
      <c r="J811">
        <v>5</v>
      </c>
      <c r="K811" t="s">
        <v>1761</v>
      </c>
      <c r="L811" t="s">
        <v>604</v>
      </c>
      <c r="M811">
        <v>1</v>
      </c>
      <c r="N811">
        <v>0</v>
      </c>
      <c r="O811">
        <v>1</v>
      </c>
      <c r="P811">
        <v>28.5</v>
      </c>
      <c r="Q811">
        <v>170.5</v>
      </c>
      <c r="R811">
        <f t="shared" si="122"/>
        <v>170.5</v>
      </c>
      <c r="S811">
        <f t="shared" si="123"/>
        <v>0</v>
      </c>
      <c r="T811">
        <f t="shared" si="124"/>
        <v>0</v>
      </c>
      <c r="U811">
        <f t="shared" si="125"/>
        <v>0</v>
      </c>
      <c r="V811">
        <f t="shared" si="126"/>
        <v>0</v>
      </c>
      <c r="W811">
        <f t="shared" si="127"/>
        <v>170.5</v>
      </c>
      <c r="X811">
        <f t="shared" si="128"/>
        <v>0</v>
      </c>
      <c r="Y811">
        <f t="shared" si="129"/>
        <v>1</v>
      </c>
      <c r="Z811">
        <f t="shared" si="130"/>
        <v>7</v>
      </c>
    </row>
    <row r="812" spans="1:26">
      <c r="A812" t="s">
        <v>1759</v>
      </c>
      <c r="B812" t="s">
        <v>17</v>
      </c>
      <c r="C812" t="s">
        <v>1762</v>
      </c>
      <c r="D812">
        <v>4</v>
      </c>
      <c r="E812" t="s">
        <v>474</v>
      </c>
      <c r="F812" t="s">
        <v>12</v>
      </c>
      <c r="G812">
        <v>6</v>
      </c>
      <c r="H812" t="s">
        <v>163</v>
      </c>
      <c r="I812" t="s">
        <v>57</v>
      </c>
      <c r="J812">
        <v>5</v>
      </c>
      <c r="K812" t="s">
        <v>1615</v>
      </c>
      <c r="L812" t="s">
        <v>42</v>
      </c>
      <c r="M812">
        <v>1</v>
      </c>
      <c r="N812">
        <v>1</v>
      </c>
      <c r="O812">
        <v>0</v>
      </c>
      <c r="P812">
        <v>31</v>
      </c>
      <c r="Q812">
        <v>214</v>
      </c>
      <c r="R812">
        <f t="shared" si="122"/>
        <v>214</v>
      </c>
      <c r="S812">
        <f t="shared" si="123"/>
        <v>0</v>
      </c>
      <c r="T812">
        <f t="shared" si="124"/>
        <v>214</v>
      </c>
      <c r="U812">
        <f t="shared" si="125"/>
        <v>0</v>
      </c>
      <c r="V812">
        <f t="shared" si="126"/>
        <v>0</v>
      </c>
      <c r="W812">
        <f t="shared" si="127"/>
        <v>0</v>
      </c>
      <c r="X812">
        <f t="shared" si="128"/>
        <v>0</v>
      </c>
      <c r="Y812">
        <f t="shared" si="129"/>
        <v>1</v>
      </c>
      <c r="Z812">
        <f t="shared" si="130"/>
        <v>7</v>
      </c>
    </row>
    <row r="813" spans="1:26">
      <c r="A813" t="s">
        <v>1759</v>
      </c>
      <c r="B813" t="s">
        <v>23</v>
      </c>
      <c r="C813" t="s">
        <v>1763</v>
      </c>
      <c r="D813">
        <v>5</v>
      </c>
      <c r="E813" t="s">
        <v>1700</v>
      </c>
      <c r="F813" t="s">
        <v>42</v>
      </c>
      <c r="G813">
        <v>9</v>
      </c>
      <c r="H813" t="s">
        <v>1101</v>
      </c>
      <c r="I813" t="s">
        <v>12</v>
      </c>
      <c r="J813">
        <v>11</v>
      </c>
      <c r="K813" t="s">
        <v>1447</v>
      </c>
      <c r="L813" t="s">
        <v>30</v>
      </c>
      <c r="M813">
        <v>0</v>
      </c>
      <c r="N813">
        <v>2</v>
      </c>
      <c r="O813">
        <v>0</v>
      </c>
      <c r="P813">
        <v>34</v>
      </c>
      <c r="Q813">
        <v>105.5</v>
      </c>
      <c r="R813">
        <f t="shared" si="122"/>
        <v>105.5</v>
      </c>
      <c r="S813">
        <f t="shared" si="123"/>
        <v>0</v>
      </c>
      <c r="T813">
        <f t="shared" si="124"/>
        <v>0</v>
      </c>
      <c r="U813">
        <f t="shared" si="125"/>
        <v>0</v>
      </c>
      <c r="V813">
        <f t="shared" si="126"/>
        <v>0</v>
      </c>
      <c r="W813">
        <f t="shared" si="127"/>
        <v>0</v>
      </c>
      <c r="X813">
        <f t="shared" si="128"/>
        <v>0</v>
      </c>
      <c r="Y813">
        <f t="shared" si="129"/>
        <v>0</v>
      </c>
      <c r="Z813">
        <f t="shared" si="130"/>
        <v>7</v>
      </c>
    </row>
    <row r="814" spans="1:26">
      <c r="A814" t="s">
        <v>1759</v>
      </c>
      <c r="B814" t="s">
        <v>31</v>
      </c>
      <c r="C814" t="s">
        <v>1764</v>
      </c>
      <c r="D814">
        <v>3</v>
      </c>
      <c r="E814" t="s">
        <v>1653</v>
      </c>
      <c r="F814" t="s">
        <v>74</v>
      </c>
      <c r="G814">
        <v>2</v>
      </c>
      <c r="H814" t="s">
        <v>1135</v>
      </c>
      <c r="I814" t="s">
        <v>1451</v>
      </c>
      <c r="J814">
        <v>4</v>
      </c>
      <c r="K814" t="s">
        <v>758</v>
      </c>
      <c r="L814" t="s">
        <v>604</v>
      </c>
      <c r="M814">
        <v>2</v>
      </c>
      <c r="N814">
        <v>0</v>
      </c>
      <c r="O814">
        <v>0</v>
      </c>
      <c r="P814">
        <v>17.5</v>
      </c>
      <c r="Q814">
        <v>148.5</v>
      </c>
      <c r="R814">
        <f t="shared" si="122"/>
        <v>0</v>
      </c>
      <c r="S814">
        <f t="shared" si="123"/>
        <v>0</v>
      </c>
      <c r="T814">
        <f t="shared" si="124"/>
        <v>0</v>
      </c>
      <c r="U814">
        <f t="shared" si="125"/>
        <v>0</v>
      </c>
      <c r="V814">
        <f t="shared" si="126"/>
        <v>0</v>
      </c>
      <c r="W814">
        <f t="shared" si="127"/>
        <v>0</v>
      </c>
      <c r="X814">
        <f t="shared" si="128"/>
        <v>0</v>
      </c>
      <c r="Y814">
        <f t="shared" si="129"/>
        <v>0</v>
      </c>
      <c r="Z814">
        <f t="shared" si="130"/>
        <v>7</v>
      </c>
    </row>
    <row r="815" spans="1:26">
      <c r="A815" t="s">
        <v>1759</v>
      </c>
      <c r="B815" t="s">
        <v>37</v>
      </c>
      <c r="C815" t="s">
        <v>1765</v>
      </c>
      <c r="D815">
        <v>9</v>
      </c>
      <c r="E815" t="s">
        <v>404</v>
      </c>
      <c r="F815" t="s">
        <v>74</v>
      </c>
      <c r="G815">
        <v>4</v>
      </c>
      <c r="H815" t="s">
        <v>255</v>
      </c>
      <c r="I815" t="s">
        <v>12</v>
      </c>
      <c r="J815">
        <v>6</v>
      </c>
      <c r="K815" t="s">
        <v>1042</v>
      </c>
      <c r="L815" t="s">
        <v>90</v>
      </c>
      <c r="M815">
        <v>1</v>
      </c>
      <c r="N815">
        <v>1</v>
      </c>
      <c r="O815">
        <v>0</v>
      </c>
      <c r="P815">
        <v>79</v>
      </c>
      <c r="Q815">
        <v>318</v>
      </c>
      <c r="R815">
        <f t="shared" si="122"/>
        <v>318</v>
      </c>
      <c r="S815">
        <f t="shared" si="123"/>
        <v>0</v>
      </c>
      <c r="T815">
        <f t="shared" si="124"/>
        <v>0</v>
      </c>
      <c r="U815">
        <f t="shared" si="125"/>
        <v>0</v>
      </c>
      <c r="V815">
        <f t="shared" si="126"/>
        <v>0</v>
      </c>
      <c r="W815">
        <f t="shared" si="127"/>
        <v>0</v>
      </c>
      <c r="X815">
        <f t="shared" si="128"/>
        <v>0</v>
      </c>
      <c r="Y815">
        <f t="shared" si="129"/>
        <v>0</v>
      </c>
      <c r="Z815">
        <f t="shared" si="130"/>
        <v>7</v>
      </c>
    </row>
    <row r="816" spans="1:26">
      <c r="A816" t="s">
        <v>1759</v>
      </c>
      <c r="B816" t="s">
        <v>43</v>
      </c>
      <c r="C816" t="s">
        <v>1766</v>
      </c>
      <c r="D816">
        <v>8</v>
      </c>
      <c r="E816" t="s">
        <v>1081</v>
      </c>
      <c r="F816" t="s">
        <v>604</v>
      </c>
      <c r="G816">
        <v>2</v>
      </c>
      <c r="H816" t="s">
        <v>638</v>
      </c>
      <c r="I816" t="s">
        <v>16</v>
      </c>
      <c r="J816">
        <v>7</v>
      </c>
      <c r="K816" t="s">
        <v>284</v>
      </c>
      <c r="L816" t="s">
        <v>30</v>
      </c>
      <c r="M816">
        <v>1</v>
      </c>
      <c r="N816">
        <v>1</v>
      </c>
      <c r="O816">
        <v>0</v>
      </c>
      <c r="P816">
        <v>59</v>
      </c>
      <c r="Q816">
        <v>202.5</v>
      </c>
      <c r="R816">
        <f t="shared" si="122"/>
        <v>0</v>
      </c>
      <c r="S816">
        <f t="shared" si="123"/>
        <v>0</v>
      </c>
      <c r="T816">
        <f t="shared" si="124"/>
        <v>0</v>
      </c>
      <c r="U816">
        <f t="shared" si="125"/>
        <v>202.5</v>
      </c>
      <c r="V816">
        <f t="shared" si="126"/>
        <v>0</v>
      </c>
      <c r="W816">
        <f t="shared" si="127"/>
        <v>0</v>
      </c>
      <c r="X816">
        <f t="shared" si="128"/>
        <v>0</v>
      </c>
      <c r="Y816">
        <f t="shared" si="129"/>
        <v>1</v>
      </c>
      <c r="Z816">
        <f t="shared" si="130"/>
        <v>7</v>
      </c>
    </row>
    <row r="817" spans="1:26">
      <c r="A817" t="s">
        <v>1759</v>
      </c>
      <c r="B817" t="s">
        <v>48</v>
      </c>
      <c r="C817" t="s">
        <v>1767</v>
      </c>
      <c r="D817">
        <v>5</v>
      </c>
      <c r="E817" t="s">
        <v>1420</v>
      </c>
      <c r="F817" t="s">
        <v>74</v>
      </c>
      <c r="G817">
        <v>2</v>
      </c>
      <c r="H817" t="s">
        <v>485</v>
      </c>
      <c r="I817" t="s">
        <v>90</v>
      </c>
      <c r="J817">
        <v>3</v>
      </c>
      <c r="K817" t="s">
        <v>1768</v>
      </c>
      <c r="L817" t="s">
        <v>57</v>
      </c>
      <c r="M817">
        <v>1</v>
      </c>
      <c r="N817">
        <v>1</v>
      </c>
      <c r="O817">
        <v>0</v>
      </c>
      <c r="P817">
        <v>23</v>
      </c>
      <c r="Q817">
        <v>538.5</v>
      </c>
      <c r="R817">
        <f t="shared" si="122"/>
        <v>0</v>
      </c>
      <c r="S817">
        <f t="shared" si="123"/>
        <v>0</v>
      </c>
      <c r="T817">
        <f t="shared" si="124"/>
        <v>0</v>
      </c>
      <c r="U817">
        <f t="shared" si="125"/>
        <v>0</v>
      </c>
      <c r="V817">
        <f t="shared" si="126"/>
        <v>0</v>
      </c>
      <c r="W817">
        <f t="shared" si="127"/>
        <v>0</v>
      </c>
      <c r="X817">
        <f t="shared" si="128"/>
        <v>0</v>
      </c>
      <c r="Y817">
        <f t="shared" si="129"/>
        <v>0</v>
      </c>
      <c r="Z817">
        <f t="shared" si="130"/>
        <v>7</v>
      </c>
    </row>
    <row r="818" spans="1:26">
      <c r="A818" t="s">
        <v>1759</v>
      </c>
      <c r="B818" t="s">
        <v>54</v>
      </c>
      <c r="C818" t="s">
        <v>1769</v>
      </c>
      <c r="D818">
        <v>2</v>
      </c>
      <c r="E818" t="s">
        <v>1169</v>
      </c>
      <c r="F818" t="s">
        <v>12</v>
      </c>
      <c r="G818">
        <v>1</v>
      </c>
      <c r="H818" t="s">
        <v>1770</v>
      </c>
      <c r="I818" t="s">
        <v>30</v>
      </c>
      <c r="J818">
        <v>3</v>
      </c>
      <c r="K818" t="s">
        <v>960</v>
      </c>
      <c r="L818" t="s">
        <v>77</v>
      </c>
      <c r="M818">
        <v>2</v>
      </c>
      <c r="N818">
        <v>0</v>
      </c>
      <c r="O818">
        <v>0</v>
      </c>
      <c r="P818">
        <v>19</v>
      </c>
      <c r="Q818">
        <v>283.5</v>
      </c>
      <c r="R818">
        <f t="shared" si="122"/>
        <v>283.5</v>
      </c>
      <c r="S818">
        <f t="shared" si="123"/>
        <v>0</v>
      </c>
      <c r="T818">
        <f t="shared" si="124"/>
        <v>0</v>
      </c>
      <c r="U818">
        <f t="shared" si="125"/>
        <v>0</v>
      </c>
      <c r="V818">
        <f t="shared" si="126"/>
        <v>0</v>
      </c>
      <c r="W818">
        <f t="shared" si="127"/>
        <v>0</v>
      </c>
      <c r="X818">
        <f t="shared" si="128"/>
        <v>0</v>
      </c>
      <c r="Y818">
        <f t="shared" si="129"/>
        <v>0</v>
      </c>
      <c r="Z818">
        <f t="shared" si="130"/>
        <v>7</v>
      </c>
    </row>
    <row r="819" spans="1:26">
      <c r="A819" t="s">
        <v>1759</v>
      </c>
      <c r="B819" t="s">
        <v>60</v>
      </c>
      <c r="C819" t="s">
        <v>1771</v>
      </c>
      <c r="D819">
        <v>3</v>
      </c>
      <c r="E819" t="s">
        <v>155</v>
      </c>
      <c r="F819" t="s">
        <v>42</v>
      </c>
      <c r="G819">
        <v>8</v>
      </c>
      <c r="H819" t="s">
        <v>439</v>
      </c>
      <c r="I819" t="s">
        <v>57</v>
      </c>
      <c r="J819">
        <v>11</v>
      </c>
      <c r="K819" t="s">
        <v>588</v>
      </c>
      <c r="L819" t="s">
        <v>16</v>
      </c>
      <c r="M819">
        <v>1</v>
      </c>
      <c r="N819">
        <v>1</v>
      </c>
      <c r="O819">
        <v>0</v>
      </c>
      <c r="P819">
        <v>152.5</v>
      </c>
      <c r="Q819">
        <v>525.5</v>
      </c>
      <c r="R819">
        <f t="shared" si="122"/>
        <v>0</v>
      </c>
      <c r="S819">
        <f t="shared" si="123"/>
        <v>0</v>
      </c>
      <c r="T819">
        <f t="shared" si="124"/>
        <v>525.5</v>
      </c>
      <c r="U819">
        <f t="shared" si="125"/>
        <v>0</v>
      </c>
      <c r="V819">
        <f t="shared" si="126"/>
        <v>0</v>
      </c>
      <c r="W819">
        <f t="shared" si="127"/>
        <v>0</v>
      </c>
      <c r="X819">
        <f t="shared" si="128"/>
        <v>0</v>
      </c>
      <c r="Y819">
        <f t="shared" si="129"/>
        <v>1</v>
      </c>
      <c r="Z819">
        <f t="shared" si="130"/>
        <v>7</v>
      </c>
    </row>
  </sheetData>
  <phoneticPr fontId="2" type="noConversion"/>
  <conditionalFormatting sqref="P1:P1048576">
    <cfRule type="cellIs" dxfId="1" priority="2" operator="greaterThan">
      <formula>200</formula>
    </cfRule>
  </conditionalFormatting>
  <conditionalFormatting sqref="Q1:Q1048576">
    <cfRule type="cellIs" dxfId="0" priority="1" operator="greaterThan">
      <formula>1000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Terry LAW</cp:lastModifiedBy>
  <dcterms:created xsi:type="dcterms:W3CDTF">2023-01-04T02:48:25Z</dcterms:created>
  <dcterms:modified xsi:type="dcterms:W3CDTF">2023-07-16T06:49:26Z</dcterms:modified>
</cp:coreProperties>
</file>