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C1470AFC-B0DF-4C9F-9B7D-3E132C1C0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4" sheetId="5" r:id="rId1"/>
    <sheet name="Sheet1" sheetId="1" r:id="rId2"/>
    <sheet name="工作表2" sheetId="3" r:id="rId3"/>
    <sheet name="工作表3" sheetId="4" r:id="rId4"/>
    <sheet name="工作表1" sheetId="2" r:id="rId5"/>
  </sheets>
  <definedNames>
    <definedName name="_xlchart.v1.0" hidden="1">Sheet1!$X$1</definedName>
    <definedName name="_xlchart.v1.1" hidden="1">Sheet1!$X$2:$X$295</definedName>
    <definedName name="_xlchart.v1.2" hidden="1">Sheet1!$Y$1</definedName>
    <definedName name="_xlchart.v1.3" hidden="1">Sheet1!$Y$2:$Y$295</definedName>
    <definedName name="_xlchart.v1.4" hidden="1">Sheet1!$W$1</definedName>
    <definedName name="_xlchart.v1.5" hidden="1">Sheet1!$W$2:$W$295</definedName>
    <definedName name="_xlchart.v1.6" hidden="1">Sheet1!$Z$1</definedName>
    <definedName name="_xlchart.v1.7" hidden="1">Sheet1!$Z$2:$Z$295</definedName>
    <definedName name="_xlchart.v1.8" hidden="1">Sheet1!$V$1</definedName>
    <definedName name="_xlchart.v1.9" hidden="1">Sheet1!$V$2:$V$295</definedName>
  </definedNames>
  <calcPr calcId="191029"/>
  <pivotCaches>
    <pivotCache cacheId="3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2" i="2"/>
  <c r="B9" i="2"/>
  <c r="B10" i="2"/>
  <c r="B14" i="2"/>
  <c r="B16" i="2"/>
  <c r="B19" i="2"/>
  <c r="B24" i="2"/>
  <c r="B25" i="2"/>
  <c r="B28" i="2"/>
  <c r="B30" i="2"/>
  <c r="B34" i="2"/>
  <c r="B35" i="2"/>
  <c r="B37" i="2"/>
  <c r="B43" i="2"/>
  <c r="B47" i="2"/>
  <c r="B48" i="2"/>
  <c r="B49" i="2"/>
  <c r="B50" i="2"/>
  <c r="B51" i="2"/>
  <c r="B54" i="2"/>
  <c r="B55" i="2"/>
  <c r="B57" i="2"/>
  <c r="B58" i="2"/>
  <c r="B59" i="2"/>
  <c r="B60" i="2"/>
  <c r="B61" i="2"/>
  <c r="B63" i="2"/>
  <c r="B64" i="2"/>
  <c r="B65" i="2"/>
  <c r="B66" i="2"/>
  <c r="B70" i="2"/>
  <c r="B73" i="2"/>
  <c r="B77" i="2"/>
  <c r="B78" i="2"/>
  <c r="B80" i="2"/>
  <c r="B81" i="2"/>
  <c r="B83" i="2"/>
  <c r="B86" i="2"/>
  <c r="B87" i="2"/>
  <c r="B89" i="2"/>
  <c r="B91" i="2"/>
  <c r="B95" i="2"/>
  <c r="B98" i="2"/>
  <c r="B102" i="2"/>
  <c r="B103" i="2"/>
  <c r="B105" i="2"/>
  <c r="B106" i="2"/>
  <c r="B109" i="2"/>
  <c r="B111" i="2"/>
  <c r="B116" i="2"/>
  <c r="B117" i="2"/>
  <c r="B119" i="2"/>
  <c r="B120" i="2"/>
  <c r="B122" i="2"/>
  <c r="B123" i="2"/>
  <c r="B124" i="2"/>
  <c r="B126" i="2"/>
  <c r="B133" i="2"/>
  <c r="B134" i="2"/>
  <c r="B135" i="2"/>
  <c r="B136" i="2"/>
  <c r="B137" i="2"/>
  <c r="B138" i="2"/>
  <c r="B139" i="2"/>
  <c r="B140" i="2"/>
  <c r="B141" i="2"/>
  <c r="B149" i="2"/>
  <c r="B150" i="2"/>
  <c r="B151" i="2"/>
  <c r="B152" i="2"/>
  <c r="B153" i="2"/>
  <c r="B154" i="2"/>
  <c r="B155" i="2"/>
  <c r="B163" i="2"/>
  <c r="B164" i="2"/>
  <c r="B165" i="2"/>
  <c r="B170" i="2"/>
  <c r="B171" i="2"/>
  <c r="B172" i="2"/>
  <c r="B173" i="2"/>
  <c r="B175" i="2"/>
  <c r="B180" i="2"/>
  <c r="B181" i="2"/>
  <c r="B182" i="2"/>
  <c r="B183" i="2"/>
  <c r="B184" i="2"/>
  <c r="B186" i="2"/>
  <c r="B188" i="2"/>
  <c r="B190" i="2"/>
  <c r="B192" i="2"/>
  <c r="B193" i="2"/>
  <c r="B198" i="2"/>
  <c r="B200" i="2"/>
  <c r="B201" i="2"/>
  <c r="B202" i="2"/>
  <c r="B204" i="2"/>
  <c r="B205" i="2"/>
  <c r="B206" i="2"/>
  <c r="B213" i="2"/>
  <c r="B214" i="2"/>
  <c r="B216" i="2"/>
  <c r="B218" i="2"/>
  <c r="B220" i="2"/>
  <c r="B222" i="2"/>
  <c r="B223" i="2"/>
  <c r="B224" i="2"/>
  <c r="B227" i="2"/>
  <c r="B228" i="2"/>
  <c r="B229" i="2"/>
  <c r="B231" i="2"/>
  <c r="B232" i="2"/>
  <c r="B234" i="2"/>
  <c r="B236" i="2"/>
  <c r="B239" i="2"/>
  <c r="B244" i="2"/>
  <c r="B245" i="2"/>
  <c r="B246" i="2"/>
  <c r="B248" i="2"/>
  <c r="B250" i="2"/>
  <c r="B251" i="2"/>
  <c r="B252" i="2"/>
  <c r="B253" i="2"/>
  <c r="B255" i="2"/>
  <c r="B256" i="2"/>
  <c r="B258" i="2"/>
  <c r="B261" i="2"/>
  <c r="B262" i="2"/>
  <c r="B264" i="2"/>
  <c r="B269" i="2"/>
  <c r="B270" i="2"/>
  <c r="B271" i="2"/>
  <c r="B274" i="2"/>
  <c r="B275" i="2"/>
  <c r="B276" i="2"/>
  <c r="B277" i="2"/>
  <c r="B278" i="2"/>
  <c r="B279" i="2"/>
  <c r="B280" i="2"/>
  <c r="B281" i="2"/>
  <c r="B283" i="2"/>
  <c r="B284" i="2"/>
  <c r="B285" i="2"/>
  <c r="B286" i="2"/>
  <c r="B289" i="2"/>
  <c r="B290" i="2"/>
  <c r="B291" i="2"/>
  <c r="B293" i="2"/>
  <c r="B295" i="2"/>
  <c r="B296" i="2"/>
  <c r="B297" i="2"/>
  <c r="B298" i="2"/>
  <c r="B299" i="2"/>
  <c r="B300" i="2"/>
  <c r="B301" i="2"/>
  <c r="B303" i="2"/>
  <c r="B304" i="2"/>
  <c r="B306" i="2"/>
  <c r="B307" i="2"/>
  <c r="B310" i="2"/>
  <c r="B312" i="2"/>
  <c r="B313" i="2"/>
  <c r="B316" i="2"/>
  <c r="B317" i="2"/>
  <c r="B318" i="2"/>
  <c r="B320" i="2"/>
  <c r="B321" i="2"/>
  <c r="B324" i="2"/>
  <c r="B325" i="2"/>
  <c r="B327" i="2"/>
  <c r="B329" i="2"/>
  <c r="B330" i="2"/>
  <c r="B331" i="2"/>
  <c r="B333" i="2"/>
  <c r="B334" i="2"/>
  <c r="B335" i="2"/>
  <c r="B336" i="2"/>
  <c r="B337" i="2"/>
  <c r="B338" i="2"/>
  <c r="B339" i="2"/>
  <c r="B340" i="2"/>
  <c r="B342" i="2"/>
  <c r="B343" i="2"/>
  <c r="B344" i="2"/>
  <c r="B345" i="2"/>
  <c r="B348" i="2"/>
  <c r="B350" i="2"/>
  <c r="B351" i="2"/>
  <c r="B353" i="2"/>
  <c r="B358" i="2"/>
  <c r="B359" i="2"/>
  <c r="B360" i="2"/>
  <c r="B361" i="2"/>
  <c r="B363" i="2"/>
  <c r="B364" i="2"/>
  <c r="B365" i="2"/>
  <c r="B366" i="2"/>
  <c r="B367" i="2"/>
  <c r="B368" i="2"/>
  <c r="B369" i="2"/>
  <c r="B371" i="2"/>
  <c r="B373" i="2"/>
  <c r="B374" i="2"/>
  <c r="B376" i="2"/>
  <c r="B377" i="2"/>
  <c r="B378" i="2"/>
  <c r="B380" i="2"/>
  <c r="B381" i="2"/>
  <c r="B383" i="2"/>
  <c r="B384" i="2"/>
  <c r="B385" i="2"/>
  <c r="B386" i="2"/>
  <c r="B387" i="2"/>
  <c r="B389" i="2"/>
  <c r="B390" i="2"/>
  <c r="B391" i="2"/>
  <c r="B392" i="2"/>
  <c r="B395" i="2"/>
  <c r="B396" i="2"/>
  <c r="B397" i="2"/>
  <c r="B398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8" i="2"/>
  <c r="B419" i="2"/>
  <c r="B420" i="2"/>
  <c r="B421" i="2"/>
  <c r="B422" i="2"/>
  <c r="B423" i="2"/>
  <c r="B424" i="2"/>
  <c r="B428" i="2"/>
  <c r="B429" i="2"/>
  <c r="B430" i="2"/>
  <c r="B437" i="2"/>
  <c r="B438" i="2"/>
  <c r="B439" i="2"/>
  <c r="B441" i="2"/>
  <c r="B443" i="2"/>
  <c r="B445" i="2"/>
  <c r="B446" i="2"/>
  <c r="B447" i="2"/>
  <c r="B450" i="2"/>
  <c r="B451" i="2"/>
  <c r="B452" i="2"/>
  <c r="B454" i="2"/>
  <c r="B455" i="2"/>
  <c r="B457" i="2"/>
  <c r="B458" i="2"/>
  <c r="B459" i="2"/>
  <c r="B462" i="2"/>
  <c r="B463" i="2"/>
  <c r="B464" i="2"/>
  <c r="B465" i="2"/>
  <c r="B466" i="2"/>
  <c r="B468" i="2"/>
  <c r="B469" i="2"/>
  <c r="B473" i="2"/>
  <c r="B474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3" i="2"/>
  <c r="B11" i="2"/>
  <c r="B17" i="2"/>
  <c r="B20" i="2"/>
  <c r="B21" i="2"/>
  <c r="B22" i="2"/>
  <c r="B23" i="2"/>
  <c r="B26" i="2"/>
  <c r="B29" i="2"/>
  <c r="B31" i="2"/>
  <c r="B39" i="2"/>
  <c r="B44" i="2"/>
  <c r="B45" i="2"/>
  <c r="B52" i="2"/>
  <c r="B53" i="2"/>
  <c r="B69" i="2"/>
  <c r="B71" i="2"/>
  <c r="B74" i="2"/>
  <c r="B76" i="2"/>
  <c r="B82" i="2"/>
  <c r="B85" i="2"/>
  <c r="B88" i="2"/>
  <c r="B90" i="2"/>
  <c r="B92" i="2"/>
  <c r="B93" i="2"/>
  <c r="B94" i="2"/>
  <c r="B96" i="2"/>
  <c r="B97" i="2"/>
  <c r="B99" i="2"/>
  <c r="B100" i="2"/>
  <c r="B101" i="2"/>
  <c r="B104" i="2"/>
  <c r="B107" i="2"/>
  <c r="B110" i="2"/>
  <c r="B112" i="2"/>
  <c r="B113" i="2"/>
  <c r="B114" i="2"/>
  <c r="B118" i="2"/>
  <c r="B121" i="2"/>
  <c r="B125" i="2"/>
  <c r="B129" i="2"/>
  <c r="B130" i="2"/>
  <c r="B132" i="2"/>
  <c r="B143" i="2"/>
  <c r="B145" i="2"/>
  <c r="B146" i="2"/>
  <c r="B147" i="2"/>
  <c r="B148" i="2"/>
  <c r="B158" i="2"/>
  <c r="B162" i="2"/>
  <c r="B166" i="2"/>
  <c r="B174" i="2"/>
  <c r="B178" i="2"/>
  <c r="B179" i="2"/>
  <c r="B185" i="2"/>
  <c r="B187" i="2"/>
  <c r="B191" i="2"/>
  <c r="B195" i="2"/>
  <c r="B197" i="2"/>
  <c r="B203" i="2"/>
  <c r="B207" i="2"/>
  <c r="B208" i="2"/>
  <c r="B210" i="2"/>
  <c r="B211" i="2"/>
  <c r="B217" i="2"/>
  <c r="B221" i="2"/>
  <c r="B225" i="2"/>
  <c r="B230" i="2"/>
  <c r="B233" i="2"/>
  <c r="B235" i="2"/>
  <c r="B237" i="2"/>
  <c r="B238" i="2"/>
  <c r="B240" i="2"/>
  <c r="B241" i="2"/>
  <c r="B242" i="2"/>
  <c r="B243" i="2"/>
  <c r="B247" i="2"/>
  <c r="B249" i="2"/>
  <c r="B254" i="2"/>
  <c r="B257" i="2"/>
  <c r="B260" i="2"/>
  <c r="B263" i="2"/>
  <c r="B265" i="2"/>
  <c r="B268" i="2"/>
  <c r="B272" i="2"/>
  <c r="B273" i="2"/>
  <c r="B282" i="2"/>
  <c r="B288" i="2"/>
  <c r="B292" i="2"/>
  <c r="B302" i="2"/>
  <c r="B305" i="2"/>
  <c r="B308" i="2"/>
  <c r="B314" i="2"/>
  <c r="B315" i="2"/>
  <c r="B319" i="2"/>
  <c r="B322" i="2"/>
  <c r="B326" i="2"/>
  <c r="B328" i="2"/>
  <c r="B332" i="2"/>
  <c r="B341" i="2"/>
  <c r="B349" i="2"/>
  <c r="B352" i="2"/>
  <c r="B354" i="2"/>
  <c r="B355" i="2"/>
  <c r="B357" i="2"/>
  <c r="B362" i="2"/>
  <c r="B372" i="2"/>
  <c r="B375" i="2"/>
  <c r="B379" i="2"/>
  <c r="B382" i="2"/>
  <c r="B388" i="2"/>
  <c r="B393" i="2"/>
  <c r="B394" i="2"/>
  <c r="B416" i="2"/>
  <c r="B417" i="2"/>
  <c r="B425" i="2"/>
  <c r="B426" i="2"/>
  <c r="B431" i="2"/>
  <c r="B432" i="2"/>
  <c r="B433" i="2"/>
  <c r="B434" i="2"/>
  <c r="B435" i="2"/>
  <c r="B436" i="2"/>
  <c r="B440" i="2"/>
  <c r="B444" i="2"/>
  <c r="B448" i="2"/>
  <c r="B453" i="2"/>
  <c r="B456" i="2"/>
  <c r="B460" i="2"/>
  <c r="B461" i="2"/>
  <c r="B467" i="2"/>
  <c r="B470" i="2"/>
  <c r="B471" i="2"/>
  <c r="B472" i="2"/>
  <c r="B475" i="2"/>
  <c r="B488" i="2"/>
  <c r="B6" i="2"/>
  <c r="B7" i="2"/>
  <c r="B8" i="2"/>
  <c r="B12" i="2"/>
  <c r="B13" i="2"/>
  <c r="B18" i="2"/>
  <c r="B27" i="2"/>
  <c r="B32" i="2"/>
  <c r="B33" i="2"/>
  <c r="B36" i="2"/>
  <c r="B38" i="2"/>
  <c r="B42" i="2"/>
  <c r="B56" i="2"/>
  <c r="B62" i="2"/>
  <c r="B67" i="2"/>
  <c r="B72" i="2"/>
  <c r="B108" i="2"/>
  <c r="B115" i="2"/>
  <c r="B131" i="2"/>
  <c r="B142" i="2"/>
  <c r="B144" i="2"/>
  <c r="B156" i="2"/>
  <c r="B157" i="2"/>
  <c r="B159" i="2"/>
  <c r="B161" i="2"/>
  <c r="B176" i="2"/>
  <c r="B177" i="2"/>
  <c r="B194" i="2"/>
  <c r="B199" i="2"/>
  <c r="B209" i="2"/>
  <c r="B215" i="2"/>
  <c r="B219" i="2"/>
  <c r="B226" i="2"/>
  <c r="B259" i="2"/>
  <c r="B266" i="2"/>
  <c r="B287" i="2"/>
  <c r="B309" i="2"/>
  <c r="B323" i="2"/>
  <c r="B347" i="2"/>
  <c r="B356" i="2"/>
  <c r="B370" i="2"/>
  <c r="B399" i="2"/>
  <c r="B415" i="2"/>
  <c r="B427" i="2"/>
  <c r="B442" i="2"/>
  <c r="B449" i="2"/>
  <c r="B40" i="2"/>
  <c r="B41" i="2"/>
  <c r="B46" i="2"/>
  <c r="B68" i="2"/>
  <c r="B79" i="2"/>
  <c r="B127" i="2"/>
  <c r="B128" i="2"/>
  <c r="B160" i="2"/>
  <c r="B168" i="2"/>
  <c r="B169" i="2"/>
  <c r="B189" i="2"/>
  <c r="B196" i="2"/>
  <c r="B212" i="2"/>
  <c r="B267" i="2"/>
  <c r="B294" i="2"/>
  <c r="B311" i="2"/>
  <c r="B346" i="2"/>
  <c r="B4" i="2"/>
  <c r="B15" i="2"/>
  <c r="B84" i="2"/>
  <c r="B167" i="2"/>
  <c r="B75" i="2"/>
  <c r="B5" i="2"/>
  <c r="B2" i="2"/>
  <c r="X657" i="1"/>
  <c r="Y657" i="1"/>
  <c r="Z657" i="1"/>
  <c r="AA657" i="1"/>
  <c r="AB657" i="1"/>
  <c r="AC657" i="1"/>
  <c r="AD657" i="1"/>
  <c r="AF657" i="1"/>
  <c r="X658" i="1"/>
  <c r="Y658" i="1"/>
  <c r="Z658" i="1"/>
  <c r="AA658" i="1"/>
  <c r="AB658" i="1"/>
  <c r="AC658" i="1"/>
  <c r="AD658" i="1"/>
  <c r="AF658" i="1"/>
  <c r="X659" i="1"/>
  <c r="Y659" i="1"/>
  <c r="Z659" i="1"/>
  <c r="AA659" i="1"/>
  <c r="AB659" i="1"/>
  <c r="AC659" i="1"/>
  <c r="AD659" i="1"/>
  <c r="AF659" i="1"/>
  <c r="X660" i="1"/>
  <c r="Y660" i="1"/>
  <c r="Z660" i="1"/>
  <c r="AA660" i="1"/>
  <c r="AE660" i="1" s="1"/>
  <c r="AB660" i="1"/>
  <c r="AC660" i="1"/>
  <c r="AD660" i="1"/>
  <c r="AF660" i="1"/>
  <c r="X661" i="1"/>
  <c r="Y661" i="1"/>
  <c r="Z661" i="1"/>
  <c r="AA661" i="1"/>
  <c r="AB661" i="1"/>
  <c r="AC661" i="1"/>
  <c r="AD661" i="1"/>
  <c r="AF661" i="1"/>
  <c r="X662" i="1"/>
  <c r="Y662" i="1"/>
  <c r="Z662" i="1"/>
  <c r="AA662" i="1"/>
  <c r="AE662" i="1" s="1"/>
  <c r="AB662" i="1"/>
  <c r="AC662" i="1"/>
  <c r="AD662" i="1"/>
  <c r="AF662" i="1"/>
  <c r="X663" i="1"/>
  <c r="Y663" i="1"/>
  <c r="Z663" i="1"/>
  <c r="AA663" i="1"/>
  <c r="AB663" i="1"/>
  <c r="AC663" i="1"/>
  <c r="AD663" i="1"/>
  <c r="AF663" i="1"/>
  <c r="X664" i="1"/>
  <c r="Y664" i="1"/>
  <c r="Z664" i="1"/>
  <c r="AA664" i="1"/>
  <c r="AE664" i="1" s="1"/>
  <c r="AB664" i="1"/>
  <c r="AC664" i="1"/>
  <c r="AD664" i="1"/>
  <c r="AF664" i="1"/>
  <c r="X665" i="1"/>
  <c r="Y665" i="1"/>
  <c r="Z665" i="1"/>
  <c r="AA665" i="1"/>
  <c r="AB665" i="1"/>
  <c r="AC665" i="1"/>
  <c r="AD665" i="1"/>
  <c r="AF665" i="1"/>
  <c r="X666" i="1"/>
  <c r="Y666" i="1"/>
  <c r="Z666" i="1"/>
  <c r="AA666" i="1"/>
  <c r="AB666" i="1"/>
  <c r="AC666" i="1"/>
  <c r="AD666" i="1"/>
  <c r="AF666" i="1"/>
  <c r="X667" i="1"/>
  <c r="Y667" i="1"/>
  <c r="Z667" i="1"/>
  <c r="AA667" i="1"/>
  <c r="AB667" i="1"/>
  <c r="AC667" i="1"/>
  <c r="AD667" i="1"/>
  <c r="AF667" i="1"/>
  <c r="X668" i="1"/>
  <c r="Y668" i="1"/>
  <c r="Z668" i="1"/>
  <c r="AA668" i="1"/>
  <c r="AB668" i="1"/>
  <c r="AC668" i="1"/>
  <c r="AD668" i="1"/>
  <c r="AF668" i="1"/>
  <c r="X669" i="1"/>
  <c r="Y669" i="1"/>
  <c r="Z669" i="1"/>
  <c r="AA669" i="1"/>
  <c r="AB669" i="1"/>
  <c r="AC669" i="1"/>
  <c r="AD669" i="1"/>
  <c r="AF669" i="1"/>
  <c r="X670" i="1"/>
  <c r="Y670" i="1"/>
  <c r="Z670" i="1"/>
  <c r="AA670" i="1"/>
  <c r="AB670" i="1"/>
  <c r="AC670" i="1"/>
  <c r="AD670" i="1"/>
  <c r="AF670" i="1"/>
  <c r="X671" i="1"/>
  <c r="Y671" i="1"/>
  <c r="Z671" i="1"/>
  <c r="AA671" i="1"/>
  <c r="AB671" i="1"/>
  <c r="AC671" i="1"/>
  <c r="AD671" i="1"/>
  <c r="AF671" i="1"/>
  <c r="X672" i="1"/>
  <c r="Y672" i="1"/>
  <c r="Z672" i="1"/>
  <c r="AA672" i="1"/>
  <c r="AB672" i="1"/>
  <c r="AC672" i="1"/>
  <c r="AD672" i="1"/>
  <c r="AF672" i="1"/>
  <c r="X673" i="1"/>
  <c r="Y673" i="1"/>
  <c r="Z673" i="1"/>
  <c r="AA673" i="1"/>
  <c r="AB673" i="1"/>
  <c r="AC673" i="1"/>
  <c r="AD673" i="1"/>
  <c r="AF673" i="1"/>
  <c r="X674" i="1"/>
  <c r="Y674" i="1"/>
  <c r="Z674" i="1"/>
  <c r="AA674" i="1"/>
  <c r="AB674" i="1"/>
  <c r="AC674" i="1"/>
  <c r="AD674" i="1"/>
  <c r="AF674" i="1"/>
  <c r="X675" i="1"/>
  <c r="Y675" i="1"/>
  <c r="Z675" i="1"/>
  <c r="AA675" i="1"/>
  <c r="AB675" i="1"/>
  <c r="AC675" i="1"/>
  <c r="AD675" i="1"/>
  <c r="AF675" i="1"/>
  <c r="X676" i="1"/>
  <c r="Y676" i="1"/>
  <c r="Z676" i="1"/>
  <c r="AA676" i="1"/>
  <c r="AB676" i="1"/>
  <c r="AC676" i="1"/>
  <c r="AD676" i="1"/>
  <c r="AF676" i="1"/>
  <c r="X677" i="1"/>
  <c r="Y677" i="1"/>
  <c r="Z677" i="1"/>
  <c r="AA677" i="1"/>
  <c r="AB677" i="1"/>
  <c r="AC677" i="1"/>
  <c r="AD677" i="1"/>
  <c r="AF677" i="1"/>
  <c r="X678" i="1"/>
  <c r="Y678" i="1"/>
  <c r="Z678" i="1"/>
  <c r="AA678" i="1"/>
  <c r="AB678" i="1"/>
  <c r="AC678" i="1"/>
  <c r="AD678" i="1"/>
  <c r="AF678" i="1"/>
  <c r="X679" i="1"/>
  <c r="Y679" i="1"/>
  <c r="Z679" i="1"/>
  <c r="AA679" i="1"/>
  <c r="AB679" i="1"/>
  <c r="AC679" i="1"/>
  <c r="AD679" i="1"/>
  <c r="AF679" i="1"/>
  <c r="X680" i="1"/>
  <c r="Y680" i="1"/>
  <c r="Z680" i="1"/>
  <c r="AA680" i="1"/>
  <c r="AB680" i="1"/>
  <c r="AC680" i="1"/>
  <c r="AD680" i="1"/>
  <c r="AF680" i="1"/>
  <c r="X681" i="1"/>
  <c r="Y681" i="1"/>
  <c r="Z681" i="1"/>
  <c r="AA681" i="1"/>
  <c r="AB681" i="1"/>
  <c r="AC681" i="1"/>
  <c r="AD681" i="1"/>
  <c r="AF681" i="1"/>
  <c r="X682" i="1"/>
  <c r="Y682" i="1"/>
  <c r="Z682" i="1"/>
  <c r="AA682" i="1"/>
  <c r="AE682" i="1" s="1"/>
  <c r="AB682" i="1"/>
  <c r="AC682" i="1"/>
  <c r="AD682" i="1"/>
  <c r="AF682" i="1"/>
  <c r="X683" i="1"/>
  <c r="Y683" i="1"/>
  <c r="Z683" i="1"/>
  <c r="AA683" i="1"/>
  <c r="AB683" i="1"/>
  <c r="AC683" i="1"/>
  <c r="AD683" i="1"/>
  <c r="AF683" i="1"/>
  <c r="X684" i="1"/>
  <c r="Y684" i="1"/>
  <c r="Z684" i="1"/>
  <c r="AA684" i="1"/>
  <c r="AE684" i="1" s="1"/>
  <c r="AB684" i="1"/>
  <c r="AC684" i="1"/>
  <c r="AD684" i="1"/>
  <c r="AF684" i="1"/>
  <c r="X685" i="1"/>
  <c r="Y685" i="1"/>
  <c r="Z685" i="1"/>
  <c r="AA685" i="1"/>
  <c r="AB685" i="1"/>
  <c r="AC685" i="1"/>
  <c r="AD685" i="1"/>
  <c r="AF685" i="1"/>
  <c r="X686" i="1"/>
  <c r="Y686" i="1"/>
  <c r="Z686" i="1"/>
  <c r="AA686" i="1"/>
  <c r="AB686" i="1"/>
  <c r="AC686" i="1"/>
  <c r="AD686" i="1"/>
  <c r="AE686" i="1"/>
  <c r="AF686" i="1"/>
  <c r="X687" i="1"/>
  <c r="Y687" i="1"/>
  <c r="Z687" i="1"/>
  <c r="AA687" i="1"/>
  <c r="AB687" i="1"/>
  <c r="AC687" i="1"/>
  <c r="AD687" i="1"/>
  <c r="AF687" i="1"/>
  <c r="X688" i="1"/>
  <c r="Y688" i="1"/>
  <c r="Z688" i="1"/>
  <c r="AA688" i="1"/>
  <c r="AB688" i="1"/>
  <c r="AC688" i="1"/>
  <c r="AD688" i="1"/>
  <c r="AF688" i="1"/>
  <c r="X689" i="1"/>
  <c r="Y689" i="1"/>
  <c r="Z689" i="1"/>
  <c r="AA689" i="1"/>
  <c r="AB689" i="1"/>
  <c r="AC689" i="1"/>
  <c r="AD689" i="1"/>
  <c r="AF689" i="1"/>
  <c r="X690" i="1"/>
  <c r="Y690" i="1"/>
  <c r="Z690" i="1"/>
  <c r="AA690" i="1"/>
  <c r="AB690" i="1"/>
  <c r="AC690" i="1"/>
  <c r="AD690" i="1"/>
  <c r="AF690" i="1"/>
  <c r="X691" i="1"/>
  <c r="Y691" i="1"/>
  <c r="Z691" i="1"/>
  <c r="AA691" i="1"/>
  <c r="AB691" i="1"/>
  <c r="AC691" i="1"/>
  <c r="AD691" i="1"/>
  <c r="AF691" i="1"/>
  <c r="X692" i="1"/>
  <c r="Y692" i="1"/>
  <c r="Z692" i="1"/>
  <c r="AA692" i="1"/>
  <c r="AB692" i="1"/>
  <c r="AC692" i="1"/>
  <c r="AD692" i="1"/>
  <c r="AF692" i="1"/>
  <c r="X693" i="1"/>
  <c r="Y693" i="1"/>
  <c r="Z693" i="1"/>
  <c r="AA693" i="1"/>
  <c r="AB693" i="1"/>
  <c r="AC693" i="1"/>
  <c r="AD693" i="1"/>
  <c r="AF693" i="1"/>
  <c r="X694" i="1"/>
  <c r="Y694" i="1"/>
  <c r="Z694" i="1"/>
  <c r="AA694" i="1"/>
  <c r="AB694" i="1"/>
  <c r="AC694" i="1"/>
  <c r="AD694" i="1"/>
  <c r="AF694" i="1"/>
  <c r="X695" i="1"/>
  <c r="Y695" i="1"/>
  <c r="Z695" i="1"/>
  <c r="AA695" i="1"/>
  <c r="AB695" i="1"/>
  <c r="AC695" i="1"/>
  <c r="AD695" i="1"/>
  <c r="AF695" i="1"/>
  <c r="X696" i="1"/>
  <c r="Y696" i="1"/>
  <c r="Z696" i="1"/>
  <c r="AA696" i="1"/>
  <c r="AB696" i="1"/>
  <c r="AC696" i="1"/>
  <c r="AD696" i="1"/>
  <c r="AF696" i="1"/>
  <c r="X697" i="1"/>
  <c r="Y697" i="1"/>
  <c r="Z697" i="1"/>
  <c r="AA697" i="1"/>
  <c r="AB697" i="1"/>
  <c r="AC697" i="1"/>
  <c r="AD697" i="1"/>
  <c r="AF697" i="1"/>
  <c r="X698" i="1"/>
  <c r="Y698" i="1"/>
  <c r="Z698" i="1"/>
  <c r="AA698" i="1"/>
  <c r="AB698" i="1"/>
  <c r="AC698" i="1"/>
  <c r="AD698" i="1"/>
  <c r="AF698" i="1"/>
  <c r="X699" i="1"/>
  <c r="Y699" i="1"/>
  <c r="Z699" i="1"/>
  <c r="AA699" i="1"/>
  <c r="AB699" i="1"/>
  <c r="AC699" i="1"/>
  <c r="AD699" i="1"/>
  <c r="AF699" i="1"/>
  <c r="X700" i="1"/>
  <c r="Y700" i="1"/>
  <c r="Z700" i="1"/>
  <c r="AA700" i="1"/>
  <c r="AB700" i="1"/>
  <c r="AC700" i="1"/>
  <c r="AD700" i="1"/>
  <c r="AF700" i="1"/>
  <c r="X701" i="1"/>
  <c r="Y701" i="1"/>
  <c r="Z701" i="1"/>
  <c r="AA701" i="1"/>
  <c r="AB701" i="1"/>
  <c r="AC701" i="1"/>
  <c r="AD701" i="1"/>
  <c r="AF701" i="1"/>
  <c r="X702" i="1"/>
  <c r="Y702" i="1"/>
  <c r="Z702" i="1"/>
  <c r="AA702" i="1"/>
  <c r="AB702" i="1"/>
  <c r="AC702" i="1"/>
  <c r="AD702" i="1"/>
  <c r="AF702" i="1"/>
  <c r="X703" i="1"/>
  <c r="Y703" i="1"/>
  <c r="Z703" i="1"/>
  <c r="AA703" i="1"/>
  <c r="AB703" i="1"/>
  <c r="AC703" i="1"/>
  <c r="AD703" i="1"/>
  <c r="AF703" i="1"/>
  <c r="X704" i="1"/>
  <c r="Y704" i="1"/>
  <c r="Z704" i="1"/>
  <c r="AA704" i="1"/>
  <c r="AB704" i="1"/>
  <c r="AC704" i="1"/>
  <c r="AD704" i="1"/>
  <c r="AF704" i="1"/>
  <c r="X705" i="1"/>
  <c r="Y705" i="1"/>
  <c r="Z705" i="1"/>
  <c r="AA705" i="1"/>
  <c r="AB705" i="1"/>
  <c r="AC705" i="1"/>
  <c r="AD705" i="1"/>
  <c r="AF705" i="1"/>
  <c r="X706" i="1"/>
  <c r="Y706" i="1"/>
  <c r="Z706" i="1"/>
  <c r="AA706" i="1"/>
  <c r="AB706" i="1"/>
  <c r="AC706" i="1"/>
  <c r="AD706" i="1"/>
  <c r="AF706" i="1"/>
  <c r="X707" i="1"/>
  <c r="Y707" i="1"/>
  <c r="Z707" i="1"/>
  <c r="AA707" i="1"/>
  <c r="AB707" i="1"/>
  <c r="AC707" i="1"/>
  <c r="AD707" i="1"/>
  <c r="AF707" i="1"/>
  <c r="X708" i="1"/>
  <c r="Y708" i="1"/>
  <c r="Z708" i="1"/>
  <c r="AA708" i="1"/>
  <c r="AB708" i="1"/>
  <c r="AC708" i="1"/>
  <c r="AD708" i="1"/>
  <c r="AF708" i="1"/>
  <c r="X709" i="1"/>
  <c r="Y709" i="1"/>
  <c r="Z709" i="1"/>
  <c r="AA709" i="1"/>
  <c r="AB709" i="1"/>
  <c r="AC709" i="1"/>
  <c r="AD709" i="1"/>
  <c r="AF709" i="1"/>
  <c r="X710" i="1"/>
  <c r="Y710" i="1"/>
  <c r="Z710" i="1"/>
  <c r="AA710" i="1"/>
  <c r="AB710" i="1"/>
  <c r="AC710" i="1"/>
  <c r="AD710" i="1"/>
  <c r="AF710" i="1"/>
  <c r="X711" i="1"/>
  <c r="Y711" i="1"/>
  <c r="Z711" i="1"/>
  <c r="AA711" i="1"/>
  <c r="AB711" i="1"/>
  <c r="AC711" i="1"/>
  <c r="AD711" i="1"/>
  <c r="AF711" i="1"/>
  <c r="X712" i="1"/>
  <c r="Y712" i="1"/>
  <c r="Z712" i="1"/>
  <c r="AA712" i="1"/>
  <c r="AB712" i="1"/>
  <c r="AC712" i="1"/>
  <c r="AD712" i="1"/>
  <c r="AF712" i="1"/>
  <c r="X713" i="1"/>
  <c r="Y713" i="1"/>
  <c r="Z713" i="1"/>
  <c r="AA713" i="1"/>
  <c r="AB713" i="1"/>
  <c r="AC713" i="1"/>
  <c r="AD713" i="1"/>
  <c r="AF713" i="1"/>
  <c r="X714" i="1"/>
  <c r="Y714" i="1"/>
  <c r="Z714" i="1"/>
  <c r="AA714" i="1"/>
  <c r="AB714" i="1"/>
  <c r="AC714" i="1"/>
  <c r="AD714" i="1"/>
  <c r="AF714" i="1"/>
  <c r="X715" i="1"/>
  <c r="Y715" i="1"/>
  <c r="Z715" i="1"/>
  <c r="AA715" i="1"/>
  <c r="AB715" i="1"/>
  <c r="AC715" i="1"/>
  <c r="AD715" i="1"/>
  <c r="AF715" i="1"/>
  <c r="X716" i="1"/>
  <c r="Y716" i="1"/>
  <c r="Z716" i="1"/>
  <c r="AA716" i="1"/>
  <c r="AB716" i="1"/>
  <c r="AC716" i="1"/>
  <c r="AD716" i="1"/>
  <c r="AF716" i="1"/>
  <c r="X717" i="1"/>
  <c r="Y717" i="1"/>
  <c r="Z717" i="1"/>
  <c r="AA717" i="1"/>
  <c r="AB717" i="1"/>
  <c r="AC717" i="1"/>
  <c r="AD717" i="1"/>
  <c r="AF717" i="1"/>
  <c r="X718" i="1"/>
  <c r="Y718" i="1"/>
  <c r="Z718" i="1"/>
  <c r="AE718" i="1" s="1"/>
  <c r="AA718" i="1"/>
  <c r="AB718" i="1"/>
  <c r="AC718" i="1"/>
  <c r="AD718" i="1"/>
  <c r="AF718" i="1"/>
  <c r="X719" i="1"/>
  <c r="Y719" i="1"/>
  <c r="Z719" i="1"/>
  <c r="AA719" i="1"/>
  <c r="AB719" i="1"/>
  <c r="AC719" i="1"/>
  <c r="AD719" i="1"/>
  <c r="AF719" i="1"/>
  <c r="X720" i="1"/>
  <c r="Y720" i="1"/>
  <c r="Z720" i="1"/>
  <c r="AA720" i="1"/>
  <c r="AB720" i="1"/>
  <c r="AC720" i="1"/>
  <c r="AD720" i="1"/>
  <c r="AF720" i="1"/>
  <c r="X721" i="1"/>
  <c r="Y721" i="1"/>
  <c r="Z721" i="1"/>
  <c r="AA721" i="1"/>
  <c r="AB721" i="1"/>
  <c r="AC721" i="1"/>
  <c r="AD721" i="1"/>
  <c r="AF721" i="1"/>
  <c r="X722" i="1"/>
  <c r="Y722" i="1"/>
  <c r="Z722" i="1"/>
  <c r="AA722" i="1"/>
  <c r="AB722" i="1"/>
  <c r="AC722" i="1"/>
  <c r="AD722" i="1"/>
  <c r="AF722" i="1"/>
  <c r="X723" i="1"/>
  <c r="Y723" i="1"/>
  <c r="Z723" i="1"/>
  <c r="AA723" i="1"/>
  <c r="AB723" i="1"/>
  <c r="AC723" i="1"/>
  <c r="AD723" i="1"/>
  <c r="AF723" i="1"/>
  <c r="X724" i="1"/>
  <c r="Y724" i="1"/>
  <c r="Z724" i="1"/>
  <c r="AA724" i="1"/>
  <c r="AB724" i="1"/>
  <c r="AC724" i="1"/>
  <c r="AD724" i="1"/>
  <c r="AF724" i="1"/>
  <c r="X725" i="1"/>
  <c r="Y725" i="1"/>
  <c r="Z725" i="1"/>
  <c r="AA725" i="1"/>
  <c r="AB725" i="1"/>
  <c r="AC725" i="1"/>
  <c r="AD725" i="1"/>
  <c r="AF725" i="1"/>
  <c r="X726" i="1"/>
  <c r="Y726" i="1"/>
  <c r="Z726" i="1"/>
  <c r="AA726" i="1"/>
  <c r="AB726" i="1"/>
  <c r="AC726" i="1"/>
  <c r="AD726" i="1"/>
  <c r="AF726" i="1"/>
  <c r="X727" i="1"/>
  <c r="Y727" i="1"/>
  <c r="Z727" i="1"/>
  <c r="AA727" i="1"/>
  <c r="AB727" i="1"/>
  <c r="AC727" i="1"/>
  <c r="AD727" i="1"/>
  <c r="AF727" i="1"/>
  <c r="X728" i="1"/>
  <c r="Y728" i="1"/>
  <c r="Z728" i="1"/>
  <c r="AA728" i="1"/>
  <c r="AB728" i="1"/>
  <c r="AC728" i="1"/>
  <c r="AD728" i="1"/>
  <c r="AF728" i="1"/>
  <c r="X729" i="1"/>
  <c r="Y729" i="1"/>
  <c r="Z729" i="1"/>
  <c r="AA729" i="1"/>
  <c r="AB729" i="1"/>
  <c r="AC729" i="1"/>
  <c r="AD729" i="1"/>
  <c r="AF729" i="1"/>
  <c r="X730" i="1"/>
  <c r="Y730" i="1"/>
  <c r="Z730" i="1"/>
  <c r="AA730" i="1"/>
  <c r="AB730" i="1"/>
  <c r="AC730" i="1"/>
  <c r="AD730" i="1"/>
  <c r="AF730" i="1"/>
  <c r="X731" i="1"/>
  <c r="Y731" i="1"/>
  <c r="Z731" i="1"/>
  <c r="AA731" i="1"/>
  <c r="AB731" i="1"/>
  <c r="AC731" i="1"/>
  <c r="AD731" i="1"/>
  <c r="AF731" i="1"/>
  <c r="X732" i="1"/>
  <c r="Y732" i="1"/>
  <c r="Z732" i="1"/>
  <c r="AA732" i="1"/>
  <c r="AB732" i="1"/>
  <c r="AC732" i="1"/>
  <c r="AD732" i="1"/>
  <c r="AF732" i="1"/>
  <c r="X733" i="1"/>
  <c r="Y733" i="1"/>
  <c r="Z733" i="1"/>
  <c r="AA733" i="1"/>
  <c r="AB733" i="1"/>
  <c r="AC733" i="1"/>
  <c r="AD733" i="1"/>
  <c r="AF733" i="1"/>
  <c r="X734" i="1"/>
  <c r="Y734" i="1"/>
  <c r="Z734" i="1"/>
  <c r="AA734" i="1"/>
  <c r="AB734" i="1"/>
  <c r="AC734" i="1"/>
  <c r="AD734" i="1"/>
  <c r="AF734" i="1"/>
  <c r="X735" i="1"/>
  <c r="Y735" i="1"/>
  <c r="Z735" i="1"/>
  <c r="AA735" i="1"/>
  <c r="AB735" i="1"/>
  <c r="AC735" i="1"/>
  <c r="AD735" i="1"/>
  <c r="AF735" i="1"/>
  <c r="X736" i="1"/>
  <c r="Y736" i="1"/>
  <c r="Z736" i="1"/>
  <c r="AA736" i="1"/>
  <c r="AB736" i="1"/>
  <c r="AC736" i="1"/>
  <c r="AD736" i="1"/>
  <c r="AF736" i="1"/>
  <c r="X737" i="1"/>
  <c r="Y737" i="1"/>
  <c r="Z737" i="1"/>
  <c r="AA737" i="1"/>
  <c r="AB737" i="1"/>
  <c r="AC737" i="1"/>
  <c r="AD737" i="1"/>
  <c r="AF737" i="1"/>
  <c r="X738" i="1"/>
  <c r="Y738" i="1"/>
  <c r="Z738" i="1"/>
  <c r="AA738" i="1"/>
  <c r="AB738" i="1"/>
  <c r="AC738" i="1"/>
  <c r="AD738" i="1"/>
  <c r="AF738" i="1"/>
  <c r="X739" i="1"/>
  <c r="Y739" i="1"/>
  <c r="Z739" i="1"/>
  <c r="AA739" i="1"/>
  <c r="AB739" i="1"/>
  <c r="AC739" i="1"/>
  <c r="AD739" i="1"/>
  <c r="AF739" i="1"/>
  <c r="X740" i="1"/>
  <c r="Y740" i="1"/>
  <c r="Z740" i="1"/>
  <c r="AA740" i="1"/>
  <c r="AB740" i="1"/>
  <c r="AC740" i="1"/>
  <c r="AD740" i="1"/>
  <c r="AF740" i="1"/>
  <c r="X741" i="1"/>
  <c r="Y741" i="1"/>
  <c r="Z741" i="1"/>
  <c r="AA741" i="1"/>
  <c r="AB741" i="1"/>
  <c r="AC741" i="1"/>
  <c r="AD741" i="1"/>
  <c r="AF741" i="1"/>
  <c r="X742" i="1"/>
  <c r="Y742" i="1"/>
  <c r="Z742" i="1"/>
  <c r="AA742" i="1"/>
  <c r="AB742" i="1"/>
  <c r="AC742" i="1"/>
  <c r="AE742" i="1" s="1"/>
  <c r="AD742" i="1"/>
  <c r="AF742" i="1"/>
  <c r="X743" i="1"/>
  <c r="Y743" i="1"/>
  <c r="Z743" i="1"/>
  <c r="AA743" i="1"/>
  <c r="AB743" i="1"/>
  <c r="AC743" i="1"/>
  <c r="AD743" i="1"/>
  <c r="AF743" i="1"/>
  <c r="X744" i="1"/>
  <c r="Y744" i="1"/>
  <c r="Z744" i="1"/>
  <c r="AA744" i="1"/>
  <c r="AB744" i="1"/>
  <c r="AC744" i="1"/>
  <c r="AD744" i="1"/>
  <c r="AF744" i="1"/>
  <c r="X745" i="1"/>
  <c r="Y745" i="1"/>
  <c r="Z745" i="1"/>
  <c r="AA745" i="1"/>
  <c r="AB745" i="1"/>
  <c r="AC745" i="1"/>
  <c r="AD745" i="1"/>
  <c r="AF745" i="1"/>
  <c r="X746" i="1"/>
  <c r="Y746" i="1"/>
  <c r="Z746" i="1"/>
  <c r="AA746" i="1"/>
  <c r="AB746" i="1"/>
  <c r="AC746" i="1"/>
  <c r="AD746" i="1"/>
  <c r="AF746" i="1"/>
  <c r="X747" i="1"/>
  <c r="Y747" i="1"/>
  <c r="Z747" i="1"/>
  <c r="AA747" i="1"/>
  <c r="AB747" i="1"/>
  <c r="AC747" i="1"/>
  <c r="AD747" i="1"/>
  <c r="AF747" i="1"/>
  <c r="X748" i="1"/>
  <c r="Y748" i="1"/>
  <c r="Z748" i="1"/>
  <c r="AA748" i="1"/>
  <c r="AB748" i="1"/>
  <c r="AC748" i="1"/>
  <c r="AD748" i="1"/>
  <c r="AF748" i="1"/>
  <c r="X749" i="1"/>
  <c r="Y749" i="1"/>
  <c r="Z749" i="1"/>
  <c r="AA749" i="1"/>
  <c r="AB749" i="1"/>
  <c r="AC749" i="1"/>
  <c r="AD749" i="1"/>
  <c r="AF749" i="1"/>
  <c r="X750" i="1"/>
  <c r="Y750" i="1"/>
  <c r="Z750" i="1"/>
  <c r="AA750" i="1"/>
  <c r="AB750" i="1"/>
  <c r="AC750" i="1"/>
  <c r="AD750" i="1"/>
  <c r="AE750" i="1"/>
  <c r="AF750" i="1"/>
  <c r="X751" i="1"/>
  <c r="Y751" i="1"/>
  <c r="Z751" i="1"/>
  <c r="AA751" i="1"/>
  <c r="AB751" i="1"/>
  <c r="AC751" i="1"/>
  <c r="AD751" i="1"/>
  <c r="AF751" i="1"/>
  <c r="X752" i="1"/>
  <c r="Y752" i="1"/>
  <c r="Z752" i="1"/>
  <c r="AA752" i="1"/>
  <c r="AB752" i="1"/>
  <c r="AC752" i="1"/>
  <c r="AD752" i="1"/>
  <c r="AF752" i="1"/>
  <c r="X753" i="1"/>
  <c r="Y753" i="1"/>
  <c r="Z753" i="1"/>
  <c r="AA753" i="1"/>
  <c r="AB753" i="1"/>
  <c r="AC753" i="1"/>
  <c r="AD753" i="1"/>
  <c r="AF753" i="1"/>
  <c r="X754" i="1"/>
  <c r="Y754" i="1"/>
  <c r="Z754" i="1"/>
  <c r="AA754" i="1"/>
  <c r="AB754" i="1"/>
  <c r="AC754" i="1"/>
  <c r="AD754" i="1"/>
  <c r="AF754" i="1"/>
  <c r="X755" i="1"/>
  <c r="Y755" i="1"/>
  <c r="Z755" i="1"/>
  <c r="AA755" i="1"/>
  <c r="AB755" i="1"/>
  <c r="AC755" i="1"/>
  <c r="AD755" i="1"/>
  <c r="AF755" i="1"/>
  <c r="X756" i="1"/>
  <c r="Y756" i="1"/>
  <c r="Z756" i="1"/>
  <c r="AA756" i="1"/>
  <c r="AB756" i="1"/>
  <c r="AC756" i="1"/>
  <c r="AD756" i="1"/>
  <c r="AF756" i="1"/>
  <c r="X757" i="1"/>
  <c r="Y757" i="1"/>
  <c r="Z757" i="1"/>
  <c r="AA757" i="1"/>
  <c r="AB757" i="1"/>
  <c r="AC757" i="1"/>
  <c r="AD757" i="1"/>
  <c r="AF757" i="1"/>
  <c r="X758" i="1"/>
  <c r="Y758" i="1"/>
  <c r="Z758" i="1"/>
  <c r="AA758" i="1"/>
  <c r="AB758" i="1"/>
  <c r="AC758" i="1"/>
  <c r="AD758" i="1"/>
  <c r="AF758" i="1"/>
  <c r="X759" i="1"/>
  <c r="Y759" i="1"/>
  <c r="Z759" i="1"/>
  <c r="AA759" i="1"/>
  <c r="AB759" i="1"/>
  <c r="AC759" i="1"/>
  <c r="AD759" i="1"/>
  <c r="AF759" i="1"/>
  <c r="X760" i="1"/>
  <c r="Y760" i="1"/>
  <c r="Z760" i="1"/>
  <c r="AA760" i="1"/>
  <c r="AB760" i="1"/>
  <c r="AC760" i="1"/>
  <c r="AD760" i="1"/>
  <c r="AF760" i="1"/>
  <c r="X761" i="1"/>
  <c r="Y761" i="1"/>
  <c r="Z761" i="1"/>
  <c r="AA761" i="1"/>
  <c r="AB761" i="1"/>
  <c r="AC761" i="1"/>
  <c r="AD761" i="1"/>
  <c r="AF761" i="1"/>
  <c r="X762" i="1"/>
  <c r="Y762" i="1"/>
  <c r="Z762" i="1"/>
  <c r="AA762" i="1"/>
  <c r="AB762" i="1"/>
  <c r="AC762" i="1"/>
  <c r="AD762" i="1"/>
  <c r="AF762" i="1"/>
  <c r="X763" i="1"/>
  <c r="Y763" i="1"/>
  <c r="Z763" i="1"/>
  <c r="AA763" i="1"/>
  <c r="AB763" i="1"/>
  <c r="AC763" i="1"/>
  <c r="AD763" i="1"/>
  <c r="AF763" i="1"/>
  <c r="X764" i="1"/>
  <c r="Y764" i="1"/>
  <c r="Z764" i="1"/>
  <c r="AA764" i="1"/>
  <c r="AB764" i="1"/>
  <c r="AC764" i="1"/>
  <c r="AD764" i="1"/>
  <c r="AF764" i="1"/>
  <c r="X765" i="1"/>
  <c r="Y765" i="1"/>
  <c r="Z765" i="1"/>
  <c r="AA765" i="1"/>
  <c r="AB765" i="1"/>
  <c r="AC765" i="1"/>
  <c r="AD765" i="1"/>
  <c r="AF765" i="1"/>
  <c r="X766" i="1"/>
  <c r="Y766" i="1"/>
  <c r="Z766" i="1"/>
  <c r="AA766" i="1"/>
  <c r="AB766" i="1"/>
  <c r="AC766" i="1"/>
  <c r="AD766" i="1"/>
  <c r="AF766" i="1"/>
  <c r="X767" i="1"/>
  <c r="Y767" i="1"/>
  <c r="Z767" i="1"/>
  <c r="AA767" i="1"/>
  <c r="AB767" i="1"/>
  <c r="AC767" i="1"/>
  <c r="AD767" i="1"/>
  <c r="AF767" i="1"/>
  <c r="X768" i="1"/>
  <c r="Y768" i="1"/>
  <c r="Z768" i="1"/>
  <c r="AA768" i="1"/>
  <c r="AB768" i="1"/>
  <c r="AC768" i="1"/>
  <c r="AD768" i="1"/>
  <c r="AF768" i="1"/>
  <c r="X769" i="1"/>
  <c r="Y769" i="1"/>
  <c r="Z769" i="1"/>
  <c r="AA769" i="1"/>
  <c r="AB769" i="1"/>
  <c r="AC769" i="1"/>
  <c r="AD769" i="1"/>
  <c r="AF769" i="1"/>
  <c r="X770" i="1"/>
  <c r="Y770" i="1"/>
  <c r="Z770" i="1"/>
  <c r="AA770" i="1"/>
  <c r="AB770" i="1"/>
  <c r="AC770" i="1"/>
  <c r="AD770" i="1"/>
  <c r="AF770" i="1"/>
  <c r="X771" i="1"/>
  <c r="Y771" i="1"/>
  <c r="Z771" i="1"/>
  <c r="AA771" i="1"/>
  <c r="AB771" i="1"/>
  <c r="AC771" i="1"/>
  <c r="AD771" i="1"/>
  <c r="AF771" i="1"/>
  <c r="X772" i="1"/>
  <c r="Y772" i="1"/>
  <c r="Z772" i="1"/>
  <c r="AA772" i="1"/>
  <c r="AB772" i="1"/>
  <c r="AC772" i="1"/>
  <c r="AD772" i="1"/>
  <c r="AF772" i="1"/>
  <c r="X773" i="1"/>
  <c r="Y773" i="1"/>
  <c r="Z773" i="1"/>
  <c r="AA773" i="1"/>
  <c r="AB773" i="1"/>
  <c r="AC773" i="1"/>
  <c r="AD773" i="1"/>
  <c r="AF773" i="1"/>
  <c r="X774" i="1"/>
  <c r="Y774" i="1"/>
  <c r="Z774" i="1"/>
  <c r="AA774" i="1"/>
  <c r="AB774" i="1"/>
  <c r="AC774" i="1"/>
  <c r="AD774" i="1"/>
  <c r="AF774" i="1"/>
  <c r="X775" i="1"/>
  <c r="Y775" i="1"/>
  <c r="Z775" i="1"/>
  <c r="AA775" i="1"/>
  <c r="AB775" i="1"/>
  <c r="AC775" i="1"/>
  <c r="AD775" i="1"/>
  <c r="AF775" i="1"/>
  <c r="X776" i="1"/>
  <c r="Y776" i="1"/>
  <c r="Z776" i="1"/>
  <c r="AA776" i="1"/>
  <c r="AB776" i="1"/>
  <c r="AC776" i="1"/>
  <c r="AD776" i="1"/>
  <c r="AF776" i="1"/>
  <c r="X777" i="1"/>
  <c r="Y777" i="1"/>
  <c r="Z777" i="1"/>
  <c r="AA777" i="1"/>
  <c r="AB777" i="1"/>
  <c r="AC777" i="1"/>
  <c r="AD777" i="1"/>
  <c r="AF777" i="1"/>
  <c r="X778" i="1"/>
  <c r="Y778" i="1"/>
  <c r="Z778" i="1"/>
  <c r="AA778" i="1"/>
  <c r="AB778" i="1"/>
  <c r="AC778" i="1"/>
  <c r="AD778" i="1"/>
  <c r="AF778" i="1"/>
  <c r="X779" i="1"/>
  <c r="Y779" i="1"/>
  <c r="Z779" i="1"/>
  <c r="AA779" i="1"/>
  <c r="AB779" i="1"/>
  <c r="AC779" i="1"/>
  <c r="AD779" i="1"/>
  <c r="AF779" i="1"/>
  <c r="X780" i="1"/>
  <c r="Y780" i="1"/>
  <c r="Z780" i="1"/>
  <c r="AA780" i="1"/>
  <c r="AB780" i="1"/>
  <c r="AC780" i="1"/>
  <c r="AD780" i="1"/>
  <c r="AF780" i="1"/>
  <c r="X781" i="1"/>
  <c r="Y781" i="1"/>
  <c r="Z781" i="1"/>
  <c r="AA781" i="1"/>
  <c r="AB781" i="1"/>
  <c r="AC781" i="1"/>
  <c r="AD781" i="1"/>
  <c r="AF781" i="1"/>
  <c r="X782" i="1"/>
  <c r="Y782" i="1"/>
  <c r="Z782" i="1"/>
  <c r="AA782" i="1"/>
  <c r="AB782" i="1"/>
  <c r="AC782" i="1"/>
  <c r="AE782" i="1" s="1"/>
  <c r="AD782" i="1"/>
  <c r="AF782" i="1"/>
  <c r="X783" i="1"/>
  <c r="Y783" i="1"/>
  <c r="Z783" i="1"/>
  <c r="AA783" i="1"/>
  <c r="AB783" i="1"/>
  <c r="AC783" i="1"/>
  <c r="AD783" i="1"/>
  <c r="AF783" i="1"/>
  <c r="X784" i="1"/>
  <c r="Y784" i="1"/>
  <c r="Z784" i="1"/>
  <c r="AA784" i="1"/>
  <c r="AB784" i="1"/>
  <c r="AC784" i="1"/>
  <c r="AD784" i="1"/>
  <c r="AF784" i="1"/>
  <c r="X785" i="1"/>
  <c r="Y785" i="1"/>
  <c r="Z785" i="1"/>
  <c r="AA785" i="1"/>
  <c r="AB785" i="1"/>
  <c r="AC785" i="1"/>
  <c r="AD785" i="1"/>
  <c r="AF785" i="1"/>
  <c r="X786" i="1"/>
  <c r="Y786" i="1"/>
  <c r="Z786" i="1"/>
  <c r="AA786" i="1"/>
  <c r="AB786" i="1"/>
  <c r="AC786" i="1"/>
  <c r="AD786" i="1"/>
  <c r="AF786" i="1"/>
  <c r="X787" i="1"/>
  <c r="Y787" i="1"/>
  <c r="Z787" i="1"/>
  <c r="AA787" i="1"/>
  <c r="AB787" i="1"/>
  <c r="AC787" i="1"/>
  <c r="AD787" i="1"/>
  <c r="AF787" i="1"/>
  <c r="X788" i="1"/>
  <c r="Y788" i="1"/>
  <c r="Z788" i="1"/>
  <c r="AA788" i="1"/>
  <c r="AB788" i="1"/>
  <c r="AC788" i="1"/>
  <c r="AD788" i="1"/>
  <c r="AF788" i="1"/>
  <c r="X789" i="1"/>
  <c r="Y789" i="1"/>
  <c r="Z789" i="1"/>
  <c r="AA789" i="1"/>
  <c r="AB789" i="1"/>
  <c r="AC789" i="1"/>
  <c r="AD789" i="1"/>
  <c r="AF789" i="1"/>
  <c r="X790" i="1"/>
  <c r="Y790" i="1"/>
  <c r="Z790" i="1"/>
  <c r="AA790" i="1"/>
  <c r="AB790" i="1"/>
  <c r="AC790" i="1"/>
  <c r="AD790" i="1"/>
  <c r="AF790" i="1"/>
  <c r="X791" i="1"/>
  <c r="Y791" i="1"/>
  <c r="Z791" i="1"/>
  <c r="AA791" i="1"/>
  <c r="AB791" i="1"/>
  <c r="AC791" i="1"/>
  <c r="AD791" i="1"/>
  <c r="AF791" i="1"/>
  <c r="X792" i="1"/>
  <c r="Y792" i="1"/>
  <c r="Z792" i="1"/>
  <c r="AA792" i="1"/>
  <c r="AB792" i="1"/>
  <c r="AC792" i="1"/>
  <c r="AD792" i="1"/>
  <c r="AF792" i="1"/>
  <c r="X793" i="1"/>
  <c r="Y793" i="1"/>
  <c r="Z793" i="1"/>
  <c r="AA793" i="1"/>
  <c r="AB793" i="1"/>
  <c r="AC793" i="1"/>
  <c r="AD793" i="1"/>
  <c r="AF793" i="1"/>
  <c r="X794" i="1"/>
  <c r="Y794" i="1"/>
  <c r="Z794" i="1"/>
  <c r="AA794" i="1"/>
  <c r="AB794" i="1"/>
  <c r="AC794" i="1"/>
  <c r="AD794" i="1"/>
  <c r="AF794" i="1"/>
  <c r="X795" i="1"/>
  <c r="Y795" i="1"/>
  <c r="Z795" i="1"/>
  <c r="AA795" i="1"/>
  <c r="AB795" i="1"/>
  <c r="AC795" i="1"/>
  <c r="AD795" i="1"/>
  <c r="AF795" i="1"/>
  <c r="X796" i="1"/>
  <c r="Y796" i="1"/>
  <c r="Z796" i="1"/>
  <c r="AA796" i="1"/>
  <c r="AB796" i="1"/>
  <c r="AC796" i="1"/>
  <c r="AD796" i="1"/>
  <c r="AF796" i="1"/>
  <c r="X797" i="1"/>
  <c r="Y797" i="1"/>
  <c r="Z797" i="1"/>
  <c r="AA797" i="1"/>
  <c r="AB797" i="1"/>
  <c r="AC797" i="1"/>
  <c r="AD797" i="1"/>
  <c r="AF797" i="1"/>
  <c r="X798" i="1"/>
  <c r="Y798" i="1"/>
  <c r="Z798" i="1"/>
  <c r="AA798" i="1"/>
  <c r="AB798" i="1"/>
  <c r="AC798" i="1"/>
  <c r="AD798" i="1"/>
  <c r="AF798" i="1"/>
  <c r="X799" i="1"/>
  <c r="Y799" i="1"/>
  <c r="Z799" i="1"/>
  <c r="AA799" i="1"/>
  <c r="AB799" i="1"/>
  <c r="AC799" i="1"/>
  <c r="AD799" i="1"/>
  <c r="AF799" i="1"/>
  <c r="X800" i="1"/>
  <c r="Y800" i="1"/>
  <c r="Z800" i="1"/>
  <c r="AA800" i="1"/>
  <c r="AB800" i="1"/>
  <c r="AC800" i="1"/>
  <c r="AD800" i="1"/>
  <c r="AF800" i="1"/>
  <c r="X801" i="1"/>
  <c r="Y801" i="1"/>
  <c r="Z801" i="1"/>
  <c r="AA801" i="1"/>
  <c r="AB801" i="1"/>
  <c r="AC801" i="1"/>
  <c r="AD801" i="1"/>
  <c r="AF801" i="1"/>
  <c r="X802" i="1"/>
  <c r="Y802" i="1"/>
  <c r="Z802" i="1"/>
  <c r="AA802" i="1"/>
  <c r="AB802" i="1"/>
  <c r="AC802" i="1"/>
  <c r="AD802" i="1"/>
  <c r="AF802" i="1"/>
  <c r="X803" i="1"/>
  <c r="Y803" i="1"/>
  <c r="Z803" i="1"/>
  <c r="AA803" i="1"/>
  <c r="AB803" i="1"/>
  <c r="AC803" i="1"/>
  <c r="AD803" i="1"/>
  <c r="AF803" i="1"/>
  <c r="X804" i="1"/>
  <c r="Y804" i="1"/>
  <c r="Z804" i="1"/>
  <c r="AA804" i="1"/>
  <c r="AB804" i="1"/>
  <c r="AC804" i="1"/>
  <c r="AD804" i="1"/>
  <c r="AF804" i="1"/>
  <c r="X805" i="1"/>
  <c r="Y805" i="1"/>
  <c r="Z805" i="1"/>
  <c r="AA805" i="1"/>
  <c r="AB805" i="1"/>
  <c r="AC805" i="1"/>
  <c r="AD805" i="1"/>
  <c r="AF805" i="1"/>
  <c r="X806" i="1"/>
  <c r="Y806" i="1"/>
  <c r="Z806" i="1"/>
  <c r="AA806" i="1"/>
  <c r="AB806" i="1"/>
  <c r="AC806" i="1"/>
  <c r="AE806" i="1" s="1"/>
  <c r="AD806" i="1"/>
  <c r="AF806" i="1"/>
  <c r="X807" i="1"/>
  <c r="Y807" i="1"/>
  <c r="Z807" i="1"/>
  <c r="AA807" i="1"/>
  <c r="AB807" i="1"/>
  <c r="AC807" i="1"/>
  <c r="AD807" i="1"/>
  <c r="AF807" i="1"/>
  <c r="X808" i="1"/>
  <c r="Y808" i="1"/>
  <c r="Z808" i="1"/>
  <c r="AA808" i="1"/>
  <c r="AB808" i="1"/>
  <c r="AC808" i="1"/>
  <c r="AD808" i="1"/>
  <c r="AF808" i="1"/>
  <c r="X809" i="1"/>
  <c r="Y809" i="1"/>
  <c r="Z809" i="1"/>
  <c r="AA809" i="1"/>
  <c r="AB809" i="1"/>
  <c r="AC809" i="1"/>
  <c r="AD809" i="1"/>
  <c r="AF809" i="1"/>
  <c r="X810" i="1"/>
  <c r="Y810" i="1"/>
  <c r="Z810" i="1"/>
  <c r="AA810" i="1"/>
  <c r="AB810" i="1"/>
  <c r="AC810" i="1"/>
  <c r="AD810" i="1"/>
  <c r="AF810" i="1"/>
  <c r="X811" i="1"/>
  <c r="Y811" i="1"/>
  <c r="Z811" i="1"/>
  <c r="AA811" i="1"/>
  <c r="AB811" i="1"/>
  <c r="AC811" i="1"/>
  <c r="AD811" i="1"/>
  <c r="AF811" i="1"/>
  <c r="X812" i="1"/>
  <c r="Y812" i="1"/>
  <c r="Z812" i="1"/>
  <c r="AA812" i="1"/>
  <c r="AB812" i="1"/>
  <c r="AC812" i="1"/>
  <c r="AD812" i="1"/>
  <c r="AF812" i="1"/>
  <c r="X813" i="1"/>
  <c r="Y813" i="1"/>
  <c r="Z813" i="1"/>
  <c r="AA813" i="1"/>
  <c r="AB813" i="1"/>
  <c r="AC813" i="1"/>
  <c r="AD813" i="1"/>
  <c r="AF813" i="1"/>
  <c r="X814" i="1"/>
  <c r="Y814" i="1"/>
  <c r="Z814" i="1"/>
  <c r="AA814" i="1"/>
  <c r="AB814" i="1"/>
  <c r="AC814" i="1"/>
  <c r="AE814" i="1" s="1"/>
  <c r="AD814" i="1"/>
  <c r="AF814" i="1"/>
  <c r="X815" i="1"/>
  <c r="Y815" i="1"/>
  <c r="Z815" i="1"/>
  <c r="AA815" i="1"/>
  <c r="AB815" i="1"/>
  <c r="AC815" i="1"/>
  <c r="AD815" i="1"/>
  <c r="AF815" i="1"/>
  <c r="X816" i="1"/>
  <c r="Y816" i="1"/>
  <c r="Z816" i="1"/>
  <c r="AA816" i="1"/>
  <c r="AB816" i="1"/>
  <c r="AC816" i="1"/>
  <c r="AD816" i="1"/>
  <c r="AF816" i="1"/>
  <c r="X817" i="1"/>
  <c r="Y817" i="1"/>
  <c r="Z817" i="1"/>
  <c r="AA817" i="1"/>
  <c r="AB817" i="1"/>
  <c r="AC817" i="1"/>
  <c r="AD817" i="1"/>
  <c r="AF817" i="1"/>
  <c r="X818" i="1"/>
  <c r="Y818" i="1"/>
  <c r="Z818" i="1"/>
  <c r="AA818" i="1"/>
  <c r="AB818" i="1"/>
  <c r="AC818" i="1"/>
  <c r="AD818" i="1"/>
  <c r="AF818" i="1"/>
  <c r="X819" i="1"/>
  <c r="Y819" i="1"/>
  <c r="Z819" i="1"/>
  <c r="AA819" i="1"/>
  <c r="AB819" i="1"/>
  <c r="AC819" i="1"/>
  <c r="AD819" i="1"/>
  <c r="AF81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2" i="1"/>
  <c r="AL15" i="1"/>
  <c r="AK15" i="1"/>
  <c r="AL14" i="1"/>
  <c r="AK14" i="1"/>
  <c r="AL13" i="1"/>
  <c r="AK13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C516" i="1"/>
  <c r="AD516" i="1"/>
  <c r="AB517" i="1"/>
  <c r="AC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C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C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C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C544" i="1"/>
  <c r="AD544" i="1"/>
  <c r="AB545" i="1"/>
  <c r="AC545" i="1"/>
  <c r="AD545" i="1"/>
  <c r="AB546" i="1"/>
  <c r="AC546" i="1"/>
  <c r="AD546" i="1"/>
  <c r="AB547" i="1"/>
  <c r="AC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D2" i="1"/>
  <c r="AC2" i="1"/>
  <c r="AB2" i="1"/>
  <c r="AA2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E302" i="1" s="1"/>
  <c r="AA302" i="1"/>
  <c r="X303" i="1"/>
  <c r="Y303" i="1"/>
  <c r="Z303" i="1"/>
  <c r="AA303" i="1"/>
  <c r="X304" i="1"/>
  <c r="Y304" i="1"/>
  <c r="Z304" i="1"/>
  <c r="AA304" i="1"/>
  <c r="AE304" i="1" s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E334" i="1" s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E366" i="1" s="1"/>
  <c r="AA366" i="1"/>
  <c r="X367" i="1"/>
  <c r="Y367" i="1"/>
  <c r="Z367" i="1"/>
  <c r="AA367" i="1"/>
  <c r="X368" i="1"/>
  <c r="Y368" i="1"/>
  <c r="Z368" i="1"/>
  <c r="AE368" i="1" s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AE400" i="1" s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AE438" i="1" s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E456" i="1" s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E494" i="1" s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E502" i="1" s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E512" i="1" s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E520" i="1" s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E558" i="1" s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AE566" i="1" s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E576" i="1" s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E584" i="1" s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E622" i="1" s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E630" i="1" s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E640" i="1" s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AE648" i="1" s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3" i="1"/>
  <c r="X2" i="1"/>
  <c r="AL6" i="1"/>
  <c r="AL12" i="1"/>
  <c r="AL8" i="1"/>
  <c r="AL11" i="1"/>
  <c r="AL4" i="1"/>
  <c r="AL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E16" i="1" s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E80" i="1" s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E104" i="1" s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Z2" i="1"/>
  <c r="Y3" i="1"/>
  <c r="Z3" i="1"/>
  <c r="Y4" i="1"/>
  <c r="Z4" i="1"/>
  <c r="Y5" i="1"/>
  <c r="Z5" i="1"/>
  <c r="Y6" i="1"/>
  <c r="Z6" i="1"/>
  <c r="AE6" i="1" s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AE14" i="1" s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AE22" i="1" s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AE30" i="1" s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AE38" i="1" s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AE46" i="1" s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AE54" i="1" s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AE62" i="1" s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AE70" i="1" s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AE78" i="1" s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AE86" i="1" s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AE94" i="1" s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AE102" i="1" s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AE110" i="1" s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AE118" i="1" s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AE126" i="1" s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AE134" i="1" s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AE142" i="1" s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AE150" i="1" s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AE158" i="1" s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AE166" i="1" s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AE174" i="1" s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AE182" i="1" s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AE190" i="1" s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AE198" i="1" s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AE206" i="1" s="1"/>
  <c r="Y207" i="1"/>
  <c r="Z207" i="1"/>
  <c r="AE207" i="1" s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AE214" i="1" s="1"/>
  <c r="Y215" i="1"/>
  <c r="Z215" i="1"/>
  <c r="AE215" i="1" s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AE222" i="1" s="1"/>
  <c r="Y223" i="1"/>
  <c r="Z223" i="1"/>
  <c r="AE223" i="1" s="1"/>
  <c r="Y224" i="1"/>
  <c r="Z224" i="1"/>
  <c r="Y225" i="1"/>
  <c r="Z225" i="1"/>
  <c r="Y226" i="1"/>
  <c r="Z226" i="1"/>
  <c r="Y227" i="1"/>
  <c r="Z227" i="1"/>
  <c r="Y228" i="1"/>
  <c r="Z228" i="1"/>
  <c r="Y229" i="1"/>
  <c r="Z229" i="1"/>
  <c r="AE229" i="1" s="1"/>
  <c r="Y230" i="1"/>
  <c r="Z230" i="1"/>
  <c r="AE230" i="1" s="1"/>
  <c r="Y231" i="1"/>
  <c r="Z231" i="1"/>
  <c r="AE231" i="1" s="1"/>
  <c r="Y232" i="1"/>
  <c r="Z232" i="1"/>
  <c r="Y233" i="1"/>
  <c r="Z233" i="1"/>
  <c r="Y234" i="1"/>
  <c r="Z234" i="1"/>
  <c r="Y235" i="1"/>
  <c r="Z235" i="1"/>
  <c r="Y236" i="1"/>
  <c r="Z236" i="1"/>
  <c r="Y237" i="1"/>
  <c r="Z237" i="1"/>
  <c r="AE237" i="1" s="1"/>
  <c r="Y238" i="1"/>
  <c r="Z238" i="1"/>
  <c r="AE238" i="1" s="1"/>
  <c r="Y239" i="1"/>
  <c r="Z239" i="1"/>
  <c r="AE239" i="1" s="1"/>
  <c r="Y240" i="1"/>
  <c r="Z240" i="1"/>
  <c r="Y241" i="1"/>
  <c r="Z241" i="1"/>
  <c r="Y242" i="1"/>
  <c r="Z242" i="1"/>
  <c r="Y243" i="1"/>
  <c r="Z243" i="1"/>
  <c r="Y244" i="1"/>
  <c r="Z244" i="1"/>
  <c r="Y245" i="1"/>
  <c r="Z245" i="1"/>
  <c r="AE245" i="1" s="1"/>
  <c r="Y246" i="1"/>
  <c r="Z246" i="1"/>
  <c r="AE246" i="1" s="1"/>
  <c r="Y247" i="1"/>
  <c r="Z247" i="1"/>
  <c r="AE247" i="1" s="1"/>
  <c r="Y248" i="1"/>
  <c r="Z248" i="1"/>
  <c r="Y249" i="1"/>
  <c r="Z249" i="1"/>
  <c r="Y250" i="1"/>
  <c r="Z250" i="1"/>
  <c r="Y251" i="1"/>
  <c r="Z251" i="1"/>
  <c r="Y252" i="1"/>
  <c r="Z252" i="1"/>
  <c r="Y253" i="1"/>
  <c r="Z253" i="1"/>
  <c r="AE253" i="1" s="1"/>
  <c r="Y254" i="1"/>
  <c r="Z254" i="1"/>
  <c r="AE254" i="1" s="1"/>
  <c r="Y255" i="1"/>
  <c r="Z255" i="1"/>
  <c r="AE255" i="1" s="1"/>
  <c r="Y256" i="1"/>
  <c r="Z256" i="1"/>
  <c r="Y257" i="1"/>
  <c r="Z257" i="1"/>
  <c r="Y258" i="1"/>
  <c r="Z258" i="1"/>
  <c r="Y259" i="1"/>
  <c r="Z259" i="1"/>
  <c r="Y260" i="1"/>
  <c r="Z260" i="1"/>
  <c r="Y261" i="1"/>
  <c r="Z261" i="1"/>
  <c r="AE261" i="1" s="1"/>
  <c r="Y262" i="1"/>
  <c r="Z262" i="1"/>
  <c r="AE262" i="1" s="1"/>
  <c r="Y263" i="1"/>
  <c r="Z263" i="1"/>
  <c r="AE263" i="1" s="1"/>
  <c r="Y264" i="1"/>
  <c r="Z264" i="1"/>
  <c r="Y265" i="1"/>
  <c r="Z265" i="1"/>
  <c r="Y266" i="1"/>
  <c r="Z266" i="1"/>
  <c r="Y267" i="1"/>
  <c r="Z267" i="1"/>
  <c r="Y268" i="1"/>
  <c r="Z268" i="1"/>
  <c r="Y269" i="1"/>
  <c r="Z269" i="1"/>
  <c r="AE269" i="1" s="1"/>
  <c r="Y270" i="1"/>
  <c r="Z270" i="1"/>
  <c r="AE270" i="1" s="1"/>
  <c r="Y271" i="1"/>
  <c r="Z271" i="1"/>
  <c r="AE271" i="1" s="1"/>
  <c r="Y272" i="1"/>
  <c r="Z272" i="1"/>
  <c r="Y273" i="1"/>
  <c r="Z273" i="1"/>
  <c r="Y274" i="1"/>
  <c r="Z274" i="1"/>
  <c r="Y275" i="1"/>
  <c r="Z275" i="1"/>
  <c r="Y276" i="1"/>
  <c r="Z276" i="1"/>
  <c r="Y277" i="1"/>
  <c r="Z277" i="1"/>
  <c r="AE277" i="1" s="1"/>
  <c r="Y278" i="1"/>
  <c r="Z278" i="1"/>
  <c r="AE278" i="1" s="1"/>
  <c r="Y279" i="1"/>
  <c r="Z279" i="1"/>
  <c r="AE279" i="1" s="1"/>
  <c r="Y280" i="1"/>
  <c r="Z280" i="1"/>
  <c r="Y281" i="1"/>
  <c r="Z281" i="1"/>
  <c r="AE281" i="1" s="1"/>
  <c r="Y282" i="1"/>
  <c r="Z282" i="1"/>
  <c r="Y283" i="1"/>
  <c r="Z283" i="1"/>
  <c r="Y284" i="1"/>
  <c r="Z284" i="1"/>
  <c r="Y285" i="1"/>
  <c r="Z285" i="1"/>
  <c r="AE285" i="1" s="1"/>
  <c r="Y286" i="1"/>
  <c r="Z286" i="1"/>
  <c r="AE286" i="1" s="1"/>
  <c r="Y287" i="1"/>
  <c r="Z287" i="1"/>
  <c r="AE287" i="1" s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AE294" i="1" s="1"/>
  <c r="Y295" i="1"/>
  <c r="Z295" i="1"/>
  <c r="AE295" i="1" s="1"/>
  <c r="Y2" i="1"/>
  <c r="AK4" i="1"/>
  <c r="AK8" i="1"/>
  <c r="AK11" i="1"/>
  <c r="AK6" i="1"/>
  <c r="AK12" i="1"/>
  <c r="AK2" i="1"/>
  <c r="AH3" i="1"/>
  <c r="AH2" i="1"/>
  <c r="AE273" i="1" l="1"/>
  <c r="AE241" i="1"/>
  <c r="AE217" i="1"/>
  <c r="AE289" i="1"/>
  <c r="AE265" i="1"/>
  <c r="AE257" i="1"/>
  <c r="AE249" i="1"/>
  <c r="AE233" i="1"/>
  <c r="AE774" i="1"/>
  <c r="AE448" i="1"/>
  <c r="AE430" i="1"/>
  <c r="AE398" i="1"/>
  <c r="AE712" i="1"/>
  <c r="AE704" i="1"/>
  <c r="AE703" i="1"/>
  <c r="AE696" i="1"/>
  <c r="AE688" i="1"/>
  <c r="AE775" i="1"/>
  <c r="AE680" i="1"/>
  <c r="AE672" i="1"/>
  <c r="AE671" i="1"/>
  <c r="AE669" i="1"/>
  <c r="AE665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282" i="1"/>
  <c r="AE250" i="1"/>
  <c r="AE218" i="1"/>
  <c r="AE194" i="1"/>
  <c r="AE154" i="1"/>
  <c r="AE130" i="1"/>
  <c r="AE90" i="1"/>
  <c r="AE66" i="1"/>
  <c r="AE26" i="1"/>
  <c r="AE649" i="1"/>
  <c r="AE593" i="1"/>
  <c r="AE585" i="1"/>
  <c r="AE567" i="1"/>
  <c r="AE529" i="1"/>
  <c r="AE521" i="1"/>
  <c r="AE493" i="1"/>
  <c r="AE485" i="1"/>
  <c r="AE465" i="1"/>
  <c r="AE457" i="1"/>
  <c r="AE447" i="1"/>
  <c r="AE439" i="1"/>
  <c r="AE429" i="1"/>
  <c r="AE421" i="1"/>
  <c r="AE409" i="1"/>
  <c r="AE389" i="1"/>
  <c r="AE377" i="1"/>
  <c r="AE357" i="1"/>
  <c r="AE345" i="1"/>
  <c r="AE325" i="1"/>
  <c r="AE313" i="1"/>
  <c r="AE2" i="1"/>
  <c r="AE612" i="1"/>
  <c r="AE604" i="1"/>
  <c r="AE548" i="1"/>
  <c r="AE540" i="1"/>
  <c r="AE530" i="1"/>
  <c r="AE484" i="1"/>
  <c r="AE476" i="1"/>
  <c r="AE474" i="1"/>
  <c r="AE466" i="1"/>
  <c r="AE458" i="1"/>
  <c r="AE420" i="1"/>
  <c r="AE410" i="1"/>
  <c r="AE388" i="1"/>
  <c r="AE378" i="1"/>
  <c r="AE356" i="1"/>
  <c r="AE346" i="1"/>
  <c r="AE324" i="1"/>
  <c r="AE314" i="1"/>
  <c r="AE292" i="1"/>
  <c r="AE260" i="1"/>
  <c r="AE228" i="1"/>
  <c r="AE180" i="1"/>
  <c r="AE156" i="1"/>
  <c r="AE116" i="1"/>
  <c r="AE92" i="1"/>
  <c r="AE52" i="1"/>
  <c r="AE28" i="1"/>
  <c r="AE818" i="1"/>
  <c r="AE798" i="1"/>
  <c r="AE794" i="1"/>
  <c r="AE790" i="1"/>
  <c r="AE786" i="1"/>
  <c r="AE272" i="1"/>
  <c r="AE208" i="1"/>
  <c r="AE168" i="1"/>
  <c r="AE808" i="1"/>
  <c r="AE800" i="1"/>
  <c r="AE766" i="1"/>
  <c r="AE764" i="1"/>
  <c r="AE762" i="1"/>
  <c r="AE710" i="1"/>
  <c r="AE768" i="1"/>
  <c r="AE767" i="1"/>
  <c r="AE748" i="1"/>
  <c r="AE746" i="1"/>
  <c r="AE734" i="1"/>
  <c r="AE732" i="1"/>
  <c r="AE730" i="1"/>
  <c r="AE678" i="1"/>
  <c r="AE225" i="1"/>
  <c r="AE221" i="1"/>
  <c r="AE213" i="1"/>
  <c r="AE209" i="1"/>
  <c r="AE201" i="1"/>
  <c r="AE197" i="1"/>
  <c r="AE193" i="1"/>
  <c r="AE189" i="1"/>
  <c r="AE185" i="1"/>
  <c r="AE177" i="1"/>
  <c r="AE173" i="1"/>
  <c r="AE169" i="1"/>
  <c r="AE165" i="1"/>
  <c r="AE161" i="1"/>
  <c r="AE157" i="1"/>
  <c r="AE153" i="1"/>
  <c r="AE149" i="1"/>
  <c r="AE145" i="1"/>
  <c r="AE137" i="1"/>
  <c r="AE133" i="1"/>
  <c r="AE129" i="1"/>
  <c r="AE125" i="1"/>
  <c r="AE121" i="1"/>
  <c r="AE113" i="1"/>
  <c r="AE109" i="1"/>
  <c r="AE105" i="1"/>
  <c r="AE101" i="1"/>
  <c r="AE97" i="1"/>
  <c r="AE93" i="1"/>
  <c r="AE89" i="1"/>
  <c r="AE85" i="1"/>
  <c r="AE81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9" i="1"/>
  <c r="AE5" i="1"/>
  <c r="AE336" i="1"/>
  <c r="AE744" i="1"/>
  <c r="AE736" i="1"/>
  <c r="AE735" i="1"/>
  <c r="AE728" i="1"/>
  <c r="AE716" i="1"/>
  <c r="AE714" i="1"/>
  <c r="AE702" i="1"/>
  <c r="AE700" i="1"/>
  <c r="AE698" i="1"/>
  <c r="AE694" i="1"/>
  <c r="AE783" i="1"/>
  <c r="AE240" i="1"/>
  <c r="AE144" i="1"/>
  <c r="AE40" i="1"/>
  <c r="AE816" i="1"/>
  <c r="AE810" i="1"/>
  <c r="AE792" i="1"/>
  <c r="AE784" i="1"/>
  <c r="AE815" i="1"/>
  <c r="AE776" i="1"/>
  <c r="AE758" i="1"/>
  <c r="AV10" i="1"/>
  <c r="AE807" i="1"/>
  <c r="AE760" i="1"/>
  <c r="AE752" i="1"/>
  <c r="AE726" i="1"/>
  <c r="AE799" i="1"/>
  <c r="AE720" i="1"/>
  <c r="AE817" i="1"/>
  <c r="AE797" i="1"/>
  <c r="AE796" i="1"/>
  <c r="AE795" i="1"/>
  <c r="AE785" i="1"/>
  <c r="AE765" i="1"/>
  <c r="AE763" i="1"/>
  <c r="AE761" i="1"/>
  <c r="AE733" i="1"/>
  <c r="AE731" i="1"/>
  <c r="AE729" i="1"/>
  <c r="AE701" i="1"/>
  <c r="AE699" i="1"/>
  <c r="AE697" i="1"/>
  <c r="AE663" i="1"/>
  <c r="AE661" i="1"/>
  <c r="AE657" i="1"/>
  <c r="AE759" i="1"/>
  <c r="AE756" i="1"/>
  <c r="AE754" i="1"/>
  <c r="AE727" i="1"/>
  <c r="AE724" i="1"/>
  <c r="AE722" i="1"/>
  <c r="AE695" i="1"/>
  <c r="AE692" i="1"/>
  <c r="AE690" i="1"/>
  <c r="AE614" i="1"/>
  <c r="AE550" i="1"/>
  <c r="AE486" i="1"/>
  <c r="AE422" i="1"/>
  <c r="AE390" i="1"/>
  <c r="AE358" i="1"/>
  <c r="AE326" i="1"/>
  <c r="AX13" i="1"/>
  <c r="AE819" i="1"/>
  <c r="AE809" i="1"/>
  <c r="AE789" i="1"/>
  <c r="AE788" i="1"/>
  <c r="AE787" i="1"/>
  <c r="AE777" i="1"/>
  <c r="AE757" i="1"/>
  <c r="AE755" i="1"/>
  <c r="AE753" i="1"/>
  <c r="AE725" i="1"/>
  <c r="AE723" i="1"/>
  <c r="AE721" i="1"/>
  <c r="AE693" i="1"/>
  <c r="AE691" i="1"/>
  <c r="AE689" i="1"/>
  <c r="AE751" i="1"/>
  <c r="AE719" i="1"/>
  <c r="F6" i="2"/>
  <c r="G6" i="2" s="1"/>
  <c r="AE638" i="1"/>
  <c r="AE624" i="1"/>
  <c r="AE606" i="1"/>
  <c r="AE598" i="1"/>
  <c r="AE592" i="1"/>
  <c r="AE582" i="1"/>
  <c r="AE552" i="1"/>
  <c r="AE544" i="1"/>
  <c r="AE536" i="1"/>
  <c r="AE528" i="1"/>
  <c r="AE518" i="1"/>
  <c r="AE488" i="1"/>
  <c r="AE480" i="1"/>
  <c r="AE472" i="1"/>
  <c r="AE464" i="1"/>
  <c r="AE432" i="1"/>
  <c r="AE424" i="1"/>
  <c r="AE416" i="1"/>
  <c r="AE408" i="1"/>
  <c r="AE382" i="1"/>
  <c r="AE376" i="1"/>
  <c r="AE360" i="1"/>
  <c r="AE352" i="1"/>
  <c r="AE344" i="1"/>
  <c r="AE328" i="1"/>
  <c r="AE320" i="1"/>
  <c r="AE310" i="1"/>
  <c r="AE296" i="1"/>
  <c r="AE813" i="1"/>
  <c r="AE812" i="1"/>
  <c r="AE811" i="1"/>
  <c r="AE801" i="1"/>
  <c r="AE781" i="1"/>
  <c r="AE780" i="1"/>
  <c r="AE779" i="1"/>
  <c r="AE749" i="1"/>
  <c r="AE747" i="1"/>
  <c r="AE745" i="1"/>
  <c r="AE717" i="1"/>
  <c r="AE715" i="1"/>
  <c r="AE713" i="1"/>
  <c r="AE685" i="1"/>
  <c r="AE683" i="1"/>
  <c r="AE681" i="1"/>
  <c r="AE666" i="1"/>
  <c r="AE656" i="1"/>
  <c r="AE574" i="1"/>
  <c r="AE280" i="1"/>
  <c r="AE256" i="1"/>
  <c r="AE232" i="1"/>
  <c r="AE224" i="1"/>
  <c r="AE192" i="1"/>
  <c r="AE184" i="1"/>
  <c r="AE160" i="1"/>
  <c r="AE120" i="1"/>
  <c r="AE112" i="1"/>
  <c r="AE72" i="1"/>
  <c r="AE64" i="1"/>
  <c r="AE48" i="1"/>
  <c r="AE24" i="1"/>
  <c r="AE632" i="1"/>
  <c r="AE504" i="1"/>
  <c r="AV12" i="1"/>
  <c r="AV4" i="1"/>
  <c r="AE802" i="1"/>
  <c r="AE791" i="1"/>
  <c r="AE772" i="1"/>
  <c r="AE770" i="1"/>
  <c r="AE743" i="1"/>
  <c r="AE740" i="1"/>
  <c r="AE738" i="1"/>
  <c r="AE711" i="1"/>
  <c r="AE708" i="1"/>
  <c r="AE706" i="1"/>
  <c r="AE679" i="1"/>
  <c r="AE676" i="1"/>
  <c r="AE674" i="1"/>
  <c r="AE667" i="1"/>
  <c r="AE658" i="1"/>
  <c r="AE778" i="1"/>
  <c r="AE687" i="1"/>
  <c r="AE654" i="1"/>
  <c r="AE646" i="1"/>
  <c r="AE616" i="1"/>
  <c r="AE608" i="1"/>
  <c r="AE600" i="1"/>
  <c r="AE590" i="1"/>
  <c r="AE560" i="1"/>
  <c r="AE542" i="1"/>
  <c r="AE534" i="1"/>
  <c r="AE526" i="1"/>
  <c r="AE510" i="1"/>
  <c r="AE496" i="1"/>
  <c r="AE478" i="1"/>
  <c r="AE470" i="1"/>
  <c r="AE462" i="1"/>
  <c r="AE454" i="1"/>
  <c r="AE446" i="1"/>
  <c r="AE414" i="1"/>
  <c r="AE406" i="1"/>
  <c r="AE392" i="1"/>
  <c r="AE384" i="1"/>
  <c r="AE374" i="1"/>
  <c r="AE350" i="1"/>
  <c r="AE342" i="1"/>
  <c r="AE318" i="1"/>
  <c r="AE312" i="1"/>
  <c r="AE288" i="1"/>
  <c r="AE264" i="1"/>
  <c r="AE248" i="1"/>
  <c r="AE216" i="1"/>
  <c r="AE200" i="1"/>
  <c r="AE176" i="1"/>
  <c r="AE152" i="1"/>
  <c r="AE136" i="1"/>
  <c r="AE128" i="1"/>
  <c r="AE96" i="1"/>
  <c r="AE88" i="1"/>
  <c r="AE56" i="1"/>
  <c r="AE32" i="1"/>
  <c r="AE568" i="1"/>
  <c r="AE440" i="1"/>
  <c r="AE557" i="1"/>
  <c r="AE293" i="1"/>
  <c r="AE205" i="1"/>
  <c r="AE181" i="1"/>
  <c r="AE141" i="1"/>
  <c r="AE117" i="1"/>
  <c r="AE77" i="1"/>
  <c r="AE13" i="1"/>
  <c r="AE805" i="1"/>
  <c r="AE804" i="1"/>
  <c r="AE803" i="1"/>
  <c r="AE793" i="1"/>
  <c r="AE773" i="1"/>
  <c r="AE771" i="1"/>
  <c r="AE769" i="1"/>
  <c r="AE741" i="1"/>
  <c r="AE739" i="1"/>
  <c r="AE737" i="1"/>
  <c r="AE709" i="1"/>
  <c r="AE707" i="1"/>
  <c r="AE705" i="1"/>
  <c r="AE677" i="1"/>
  <c r="AE675" i="1"/>
  <c r="AE673" i="1"/>
  <c r="AE670" i="1"/>
  <c r="AE668" i="1"/>
  <c r="AE659" i="1"/>
  <c r="F5" i="2"/>
  <c r="G5" i="2" s="1"/>
  <c r="F4" i="2"/>
  <c r="G4" i="2" s="1"/>
  <c r="F3" i="2"/>
  <c r="F2" i="2"/>
  <c r="F9" i="2"/>
  <c r="G9" i="2" s="1"/>
  <c r="F8" i="2"/>
  <c r="G8" i="2" s="1"/>
  <c r="F7" i="2"/>
  <c r="G7" i="2" s="1"/>
  <c r="AX2" i="1"/>
  <c r="AX8" i="1"/>
  <c r="AX14" i="1"/>
  <c r="AV15" i="1"/>
  <c r="AV7" i="1"/>
  <c r="AV14" i="1"/>
  <c r="AV6" i="1"/>
  <c r="AV13" i="1"/>
  <c r="AV5" i="1"/>
  <c r="AV11" i="1"/>
  <c r="AV3" i="1"/>
  <c r="AX9" i="1"/>
  <c r="AV2" i="1"/>
  <c r="AV8" i="1"/>
  <c r="AX15" i="1"/>
  <c r="AX7" i="1"/>
  <c r="AX6" i="1"/>
  <c r="AX5" i="1"/>
  <c r="AX12" i="1"/>
  <c r="AX4" i="1"/>
  <c r="AV9" i="1"/>
  <c r="AX11" i="1"/>
  <c r="AX3" i="1"/>
  <c r="AE639" i="1"/>
  <c r="AE621" i="1"/>
  <c r="AE575" i="1"/>
  <c r="AE503" i="1"/>
  <c r="AE275" i="1"/>
  <c r="AE251" i="1"/>
  <c r="AE227" i="1"/>
  <c r="AE171" i="1"/>
  <c r="AE139" i="1"/>
  <c r="AE123" i="1"/>
  <c r="AE107" i="1"/>
  <c r="AE91" i="1"/>
  <c r="AE75" i="1"/>
  <c r="AE59" i="1"/>
  <c r="AE43" i="1"/>
  <c r="AE27" i="1"/>
  <c r="AE11" i="1"/>
  <c r="AE613" i="1"/>
  <c r="AE549" i="1"/>
  <c r="AE586" i="1"/>
  <c r="AE291" i="1"/>
  <c r="AE283" i="1"/>
  <c r="AE259" i="1"/>
  <c r="AE235" i="1"/>
  <c r="AE211" i="1"/>
  <c r="AE195" i="1"/>
  <c r="AE187" i="1"/>
  <c r="AE155" i="1"/>
  <c r="AE655" i="1"/>
  <c r="AE653" i="1"/>
  <c r="AE647" i="1"/>
  <c r="AE645" i="1"/>
  <c r="AE641" i="1"/>
  <c r="AE637" i="1"/>
  <c r="AE633" i="1"/>
  <c r="AE629" i="1"/>
  <c r="AE625" i="1"/>
  <c r="AE623" i="1"/>
  <c r="AE617" i="1"/>
  <c r="AE615" i="1"/>
  <c r="AE609" i="1"/>
  <c r="AE607" i="1"/>
  <c r="AE605" i="1"/>
  <c r="AE601" i="1"/>
  <c r="AE599" i="1"/>
  <c r="AE597" i="1"/>
  <c r="AE589" i="1"/>
  <c r="AE99" i="1"/>
  <c r="AE83" i="1"/>
  <c r="AE51" i="1"/>
  <c r="AE19" i="1"/>
  <c r="AE511" i="1"/>
  <c r="AE602" i="1"/>
  <c r="AE267" i="1"/>
  <c r="AE243" i="1"/>
  <c r="AE219" i="1"/>
  <c r="AE203" i="1"/>
  <c r="AE179" i="1"/>
  <c r="AE163" i="1"/>
  <c r="AE147" i="1"/>
  <c r="AE131" i="1"/>
  <c r="AE115" i="1"/>
  <c r="AE67" i="1"/>
  <c r="AE35" i="1"/>
  <c r="AE3" i="1"/>
  <c r="AE631" i="1"/>
  <c r="AE594" i="1"/>
  <c r="AE538" i="1"/>
  <c r="AE522" i="1"/>
  <c r="AM15" i="1"/>
  <c r="AE591" i="1"/>
  <c r="AE581" i="1"/>
  <c r="AE573" i="1"/>
  <c r="AE565" i="1"/>
  <c r="AE559" i="1"/>
  <c r="AE551" i="1"/>
  <c r="AE543" i="1"/>
  <c r="AE537" i="1"/>
  <c r="AE533" i="1"/>
  <c r="AE525" i="1"/>
  <c r="AE519" i="1"/>
  <c r="AE509" i="1"/>
  <c r="AE479" i="1"/>
  <c r="AE473" i="1"/>
  <c r="AE469" i="1"/>
  <c r="AE461" i="1"/>
  <c r="AE453" i="1"/>
  <c r="AE445" i="1"/>
  <c r="AE437" i="1"/>
  <c r="AE431" i="1"/>
  <c r="AE423" i="1"/>
  <c r="AE413" i="1"/>
  <c r="AE401" i="1"/>
  <c r="AE397" i="1"/>
  <c r="AE381" i="1"/>
  <c r="AE373" i="1"/>
  <c r="AE361" i="1"/>
  <c r="AE353" i="1"/>
  <c r="AE337" i="1"/>
  <c r="AE329" i="1"/>
  <c r="AE321" i="1"/>
  <c r="AE309" i="1"/>
  <c r="AE301" i="1"/>
  <c r="AE297" i="1"/>
  <c r="AE583" i="1"/>
  <c r="AE577" i="1"/>
  <c r="AE569" i="1"/>
  <c r="AE561" i="1"/>
  <c r="AE553" i="1"/>
  <c r="AE545" i="1"/>
  <c r="AE541" i="1"/>
  <c r="AE535" i="1"/>
  <c r="AE527" i="1"/>
  <c r="AE517" i="1"/>
  <c r="AE513" i="1"/>
  <c r="AE505" i="1"/>
  <c r="AE501" i="1"/>
  <c r="AE497" i="1"/>
  <c r="AE495" i="1"/>
  <c r="AE489" i="1"/>
  <c r="AE487" i="1"/>
  <c r="AE481" i="1"/>
  <c r="AE477" i="1"/>
  <c r="AE471" i="1"/>
  <c r="AE463" i="1"/>
  <c r="AE455" i="1"/>
  <c r="AE449" i="1"/>
  <c r="AE441" i="1"/>
  <c r="AE433" i="1"/>
  <c r="AE425" i="1"/>
  <c r="AE417" i="1"/>
  <c r="AE405" i="1"/>
  <c r="AE393" i="1"/>
  <c r="AE385" i="1"/>
  <c r="AE369" i="1"/>
  <c r="AE365" i="1"/>
  <c r="AE349" i="1"/>
  <c r="AE341" i="1"/>
  <c r="AE333" i="1"/>
  <c r="AE317" i="1"/>
  <c r="AE305" i="1"/>
  <c r="AM13" i="1"/>
  <c r="AE290" i="1"/>
  <c r="AE274" i="1"/>
  <c r="AE266" i="1"/>
  <c r="AE258" i="1"/>
  <c r="AE242" i="1"/>
  <c r="AE234" i="1"/>
  <c r="AE226" i="1"/>
  <c r="AE210" i="1"/>
  <c r="AE202" i="1"/>
  <c r="AE186" i="1"/>
  <c r="AE178" i="1"/>
  <c r="AE170" i="1"/>
  <c r="AE162" i="1"/>
  <c r="AE146" i="1"/>
  <c r="AE138" i="1"/>
  <c r="AE122" i="1"/>
  <c r="AE114" i="1"/>
  <c r="AE106" i="1"/>
  <c r="AE98" i="1"/>
  <c r="AE82" i="1"/>
  <c r="AE74" i="1"/>
  <c r="AE58" i="1"/>
  <c r="AE50" i="1"/>
  <c r="AE42" i="1"/>
  <c r="AE34" i="1"/>
  <c r="AE18" i="1"/>
  <c r="AE10" i="1"/>
  <c r="AM14" i="1"/>
  <c r="AE596" i="1"/>
  <c r="AE532" i="1"/>
  <c r="AE468" i="1"/>
  <c r="AE412" i="1"/>
  <c r="AE380" i="1"/>
  <c r="AE348" i="1"/>
  <c r="AE316" i="1"/>
  <c r="AE652" i="1"/>
  <c r="AE650" i="1"/>
  <c r="AE644" i="1"/>
  <c r="AE642" i="1"/>
  <c r="AE636" i="1"/>
  <c r="AE634" i="1"/>
  <c r="AE628" i="1"/>
  <c r="AE626" i="1"/>
  <c r="AE620" i="1"/>
  <c r="AE618" i="1"/>
  <c r="AE610" i="1"/>
  <c r="AE588" i="1"/>
  <c r="AE580" i="1"/>
  <c r="AE578" i="1"/>
  <c r="AE572" i="1"/>
  <c r="AE570" i="1"/>
  <c r="AE564" i="1"/>
  <c r="AE562" i="1"/>
  <c r="AE556" i="1"/>
  <c r="AE554" i="1"/>
  <c r="AE546" i="1"/>
  <c r="AE524" i="1"/>
  <c r="AE516" i="1"/>
  <c r="AE514" i="1"/>
  <c r="AE508" i="1"/>
  <c r="AE506" i="1"/>
  <c r="AE500" i="1"/>
  <c r="AE498" i="1"/>
  <c r="AE492" i="1"/>
  <c r="AE490" i="1"/>
  <c r="AE482" i="1"/>
  <c r="AE460" i="1"/>
  <c r="AE452" i="1"/>
  <c r="AE450" i="1"/>
  <c r="AE444" i="1"/>
  <c r="AE442" i="1"/>
  <c r="AE436" i="1"/>
  <c r="AE434" i="1"/>
  <c r="AE428" i="1"/>
  <c r="AE426" i="1"/>
  <c r="AE418" i="1"/>
  <c r="AE404" i="1"/>
  <c r="AE402" i="1"/>
  <c r="AE396" i="1"/>
  <c r="AE394" i="1"/>
  <c r="AE386" i="1"/>
  <c r="AE372" i="1"/>
  <c r="AE370" i="1"/>
  <c r="AE364" i="1"/>
  <c r="AE362" i="1"/>
  <c r="AE354" i="1"/>
  <c r="AE340" i="1"/>
  <c r="AE338" i="1"/>
  <c r="AE332" i="1"/>
  <c r="AE330" i="1"/>
  <c r="AE322" i="1"/>
  <c r="AE308" i="1"/>
  <c r="AE306" i="1"/>
  <c r="AE300" i="1"/>
  <c r="AE298" i="1"/>
  <c r="AE284" i="1"/>
  <c r="AE276" i="1"/>
  <c r="AE268" i="1"/>
  <c r="AE252" i="1"/>
  <c r="AE244" i="1"/>
  <c r="AE236" i="1"/>
  <c r="AE220" i="1"/>
  <c r="AE212" i="1"/>
  <c r="AE204" i="1"/>
  <c r="AE196" i="1"/>
  <c r="AE188" i="1"/>
  <c r="AE172" i="1"/>
  <c r="AE164" i="1"/>
  <c r="AE148" i="1"/>
  <c r="AE140" i="1"/>
  <c r="AE132" i="1"/>
  <c r="AE124" i="1"/>
  <c r="AE108" i="1"/>
  <c r="AE100" i="1"/>
  <c r="AE84" i="1"/>
  <c r="AE76" i="1"/>
  <c r="AE68" i="1"/>
  <c r="AE60" i="1"/>
  <c r="AE44" i="1"/>
  <c r="AE36" i="1"/>
  <c r="AE20" i="1"/>
  <c r="AE12" i="1"/>
  <c r="AE4" i="1"/>
  <c r="AE8" i="1"/>
  <c r="AE651" i="1"/>
  <c r="AE643" i="1"/>
  <c r="AE635" i="1"/>
  <c r="AE627" i="1"/>
  <c r="AE619" i="1"/>
  <c r="AE611" i="1"/>
  <c r="AE603" i="1"/>
  <c r="AE595" i="1"/>
  <c r="AE587" i="1"/>
  <c r="AE579" i="1"/>
  <c r="AE571" i="1"/>
  <c r="AE563" i="1"/>
  <c r="AE555" i="1"/>
  <c r="AE547" i="1"/>
  <c r="AE539" i="1"/>
  <c r="AE531" i="1"/>
  <c r="AE523" i="1"/>
  <c r="AE515" i="1"/>
  <c r="AE507" i="1"/>
  <c r="AE499" i="1"/>
  <c r="AE491" i="1"/>
  <c r="AE483" i="1"/>
  <c r="AE475" i="1"/>
  <c r="AE467" i="1"/>
  <c r="AE459" i="1"/>
  <c r="AE451" i="1"/>
  <c r="AE443" i="1"/>
  <c r="AE435" i="1"/>
  <c r="AE427" i="1"/>
  <c r="AE419" i="1"/>
  <c r="AE415" i="1"/>
  <c r="AE411" i="1"/>
  <c r="AE407" i="1"/>
  <c r="AE403" i="1"/>
  <c r="AE399" i="1"/>
  <c r="AE395" i="1"/>
  <c r="AE391" i="1"/>
  <c r="AE387" i="1"/>
  <c r="AE383" i="1"/>
  <c r="AE379" i="1"/>
  <c r="AE375" i="1"/>
  <c r="AE371" i="1"/>
  <c r="AE367" i="1"/>
  <c r="AE363" i="1"/>
  <c r="AE359" i="1"/>
  <c r="AE355" i="1"/>
  <c r="AE351" i="1"/>
  <c r="AE347" i="1"/>
  <c r="AE343" i="1"/>
  <c r="AE339" i="1"/>
  <c r="AE335" i="1"/>
  <c r="AE331" i="1"/>
  <c r="AE327" i="1"/>
  <c r="AE323" i="1"/>
  <c r="AE319" i="1"/>
  <c r="AE315" i="1"/>
  <c r="AE311" i="1"/>
  <c r="AE307" i="1"/>
  <c r="AE303" i="1"/>
  <c r="AE299" i="1"/>
  <c r="AX10" i="1"/>
  <c r="AM2" i="1"/>
  <c r="AM12" i="1"/>
  <c r="AM11" i="1"/>
  <c r="AM4" i="1"/>
  <c r="AQ19" i="1" l="1"/>
  <c r="AK17" i="1"/>
  <c r="AQ14" i="1"/>
  <c r="AQ18" i="1"/>
  <c r="F11" i="2"/>
  <c r="AQ17" i="1"/>
  <c r="AQ11" i="1"/>
  <c r="AQ13" i="1"/>
  <c r="AQ12" i="1"/>
  <c r="AQ16" i="1"/>
  <c r="AK16" i="1"/>
  <c r="AN16" i="1" s="1"/>
  <c r="AQ15" i="1"/>
</calcChain>
</file>

<file path=xl/sharedStrings.xml><?xml version="1.0" encoding="utf-8"?>
<sst xmlns="http://schemas.openxmlformats.org/spreadsheetml/2006/main" count="13323" uniqueCount="1847">
  <si>
    <t>Date</t>
  </si>
  <si>
    <t>Race No</t>
  </si>
  <si>
    <t>1-4Q</t>
  </si>
  <si>
    <t>5-9Q</t>
  </si>
  <si>
    <t>10-14Q</t>
  </si>
  <si>
    <t>Win</t>
  </si>
  <si>
    <t>Qin</t>
  </si>
  <si>
    <t>2022/09/11</t>
  </si>
  <si>
    <t>第 1 場</t>
  </si>
  <si>
    <t>非凡魅力</t>
  </si>
  <si>
    <t>潘頓</t>
  </si>
  <si>
    <t>老表醒</t>
  </si>
  <si>
    <t>賀銘年</t>
  </si>
  <si>
    <t>摘星光輝</t>
  </si>
  <si>
    <t>鍾易禮</t>
  </si>
  <si>
    <t>第 2 場</t>
  </si>
  <si>
    <t>佳尊三</t>
  </si>
  <si>
    <t>尊才</t>
  </si>
  <si>
    <t>樂天派</t>
  </si>
  <si>
    <t>蘇兆輝</t>
  </si>
  <si>
    <t>第 3 場</t>
  </si>
  <si>
    <t>維港智能</t>
  </si>
  <si>
    <t>潘明輝</t>
  </si>
  <si>
    <t>星運明爵</t>
  </si>
  <si>
    <t>田泰安</t>
  </si>
  <si>
    <t>成功財富</t>
  </si>
  <si>
    <t>班德禮</t>
  </si>
  <si>
    <t>第 4 場</t>
  </si>
  <si>
    <t>金鑽貴人</t>
  </si>
  <si>
    <t>時時滿意</t>
  </si>
  <si>
    <t>韋小寶</t>
  </si>
  <si>
    <t>周俊樂</t>
  </si>
  <si>
    <t>第 5 場</t>
  </si>
  <si>
    <t>嘉應精神</t>
  </si>
  <si>
    <t>威妙星</t>
  </si>
  <si>
    <t>不可擋</t>
  </si>
  <si>
    <t>希威森</t>
  </si>
  <si>
    <t>第 6 場</t>
  </si>
  <si>
    <t>縱橫天下</t>
  </si>
  <si>
    <t>勇敢夢想</t>
  </si>
  <si>
    <t>錶之科學</t>
  </si>
  <si>
    <t>黃皓楠</t>
  </si>
  <si>
    <t>第 7 場</t>
  </si>
  <si>
    <t>東方飛影</t>
  </si>
  <si>
    <t>電子傳奇</t>
  </si>
  <si>
    <t>黎海榮</t>
  </si>
  <si>
    <t>威馬先生</t>
  </si>
  <si>
    <t>第 8 場</t>
  </si>
  <si>
    <t>年年豐盛</t>
  </si>
  <si>
    <t>何澤堯</t>
  </si>
  <si>
    <t>紅衣震撼</t>
  </si>
  <si>
    <t>世澤歆星</t>
  </si>
  <si>
    <t>第 9 場</t>
  </si>
  <si>
    <t>寶成智勝</t>
  </si>
  <si>
    <t>波健士</t>
  </si>
  <si>
    <t>美好世界</t>
  </si>
  <si>
    <t>包裝長勝</t>
  </si>
  <si>
    <t>第 10 場</t>
  </si>
  <si>
    <t>冠寶駒</t>
  </si>
  <si>
    <t>疾風明駒</t>
  </si>
  <si>
    <t>安遇</t>
  </si>
  <si>
    <t>2022/09/14</t>
  </si>
  <si>
    <t>令才</t>
  </si>
  <si>
    <t>霍宏聲</t>
  </si>
  <si>
    <t>想見你</t>
  </si>
  <si>
    <t>胡椒軍曹</t>
  </si>
  <si>
    <t>梁家俊</t>
  </si>
  <si>
    <t>紫雲冰</t>
  </si>
  <si>
    <t>杭州飛輪</t>
  </si>
  <si>
    <t>晉神</t>
  </si>
  <si>
    <t>八心之威</t>
  </si>
  <si>
    <t>齊心同行</t>
  </si>
  <si>
    <t>輗多福</t>
  </si>
  <si>
    <t>巫顯東</t>
  </si>
  <si>
    <t>純金酒杯</t>
  </si>
  <si>
    <t>精算赤焰</t>
  </si>
  <si>
    <t>巴度</t>
  </si>
  <si>
    <t>吉利大勝</t>
  </si>
  <si>
    <t>三劍俠</t>
  </si>
  <si>
    <t>南莊加好</t>
  </si>
  <si>
    <t>明駿福星</t>
  </si>
  <si>
    <t>勁叻仔</t>
  </si>
  <si>
    <t>信心滿滿</t>
  </si>
  <si>
    <t>蔡明紹</t>
  </si>
  <si>
    <t>創建群英</t>
  </si>
  <si>
    <t>寶賢得得</t>
  </si>
  <si>
    <t>包裝風雲</t>
  </si>
  <si>
    <t>燊榮之星</t>
  </si>
  <si>
    <t>美麗邂逅</t>
  </si>
  <si>
    <t>鴻運飛鷹</t>
  </si>
  <si>
    <t>五門齊</t>
  </si>
  <si>
    <t>2022/09/18</t>
  </si>
  <si>
    <t>加州威勝</t>
  </si>
  <si>
    <t>創奇蹟</t>
  </si>
  <si>
    <t>幸運天賜</t>
  </si>
  <si>
    <t>生生勝勝</t>
  </si>
  <si>
    <t>晨曦英雄</t>
  </si>
  <si>
    <t>莫雷拉</t>
  </si>
  <si>
    <t>向上游</t>
  </si>
  <si>
    <t>合衷共濟</t>
  </si>
  <si>
    <t>紅海福星</t>
  </si>
  <si>
    <t>閃耀光芒</t>
  </si>
  <si>
    <t>潮州大兄</t>
  </si>
  <si>
    <t>豹子膽</t>
  </si>
  <si>
    <t>滿貫摯友</t>
  </si>
  <si>
    <t>眾歡笑</t>
  </si>
  <si>
    <t>度身訂做</t>
  </si>
  <si>
    <t>金獅大將</t>
  </si>
  <si>
    <t>賽得意</t>
  </si>
  <si>
    <t>優達星</t>
  </si>
  <si>
    <t>新境界</t>
  </si>
  <si>
    <t>駟跑得</t>
  </si>
  <si>
    <t>齊天大聖</t>
  </si>
  <si>
    <t>紅旺</t>
  </si>
  <si>
    <t>勝意龍</t>
  </si>
  <si>
    <t>文明之星</t>
  </si>
  <si>
    <t>醒臣</t>
  </si>
  <si>
    <t>幸運有您</t>
  </si>
  <si>
    <t>艮志騰雲</t>
  </si>
  <si>
    <t>嘉里</t>
  </si>
  <si>
    <t>日日型</t>
  </si>
  <si>
    <t>一先生</t>
  </si>
  <si>
    <t>架勢奇爸</t>
  </si>
  <si>
    <t>紅運泰斗</t>
  </si>
  <si>
    <t>2022/09/21</t>
  </si>
  <si>
    <t>怡昌勇士</t>
  </si>
  <si>
    <t>噴火龍</t>
  </si>
  <si>
    <t>日輝煌</t>
  </si>
  <si>
    <t>電訊巴打</t>
  </si>
  <si>
    <t>同舟共濟</t>
  </si>
  <si>
    <t>俏芳華</t>
  </si>
  <si>
    <t>靚蝦女</t>
  </si>
  <si>
    <t>幸運之神</t>
  </si>
  <si>
    <t>綫路菁英</t>
  </si>
  <si>
    <t>赤子雄心</t>
  </si>
  <si>
    <t>成功星駒</t>
  </si>
  <si>
    <t>富存英雄</t>
  </si>
  <si>
    <t>馬雅</t>
  </si>
  <si>
    <t>鼓浪精綵</t>
  </si>
  <si>
    <t>歐洲導彈</t>
  </si>
  <si>
    <t>楊明綸</t>
  </si>
  <si>
    <t>變數</t>
  </si>
  <si>
    <t>天寅合一</t>
  </si>
  <si>
    <t>桃花盛</t>
  </si>
  <si>
    <t>神之水滴</t>
  </si>
  <si>
    <t>極速奔馳</t>
  </si>
  <si>
    <t>對衡之星</t>
  </si>
  <si>
    <t>勁快聯盟</t>
  </si>
  <si>
    <t>美滿星雲</t>
  </si>
  <si>
    <t>2022/09/25</t>
  </si>
  <si>
    <t>木火兄弟</t>
  </si>
  <si>
    <t>皮具之星</t>
  </si>
  <si>
    <t>大道至正</t>
  </si>
  <si>
    <t>幸運勝駒</t>
  </si>
  <si>
    <t>跑得寶寶</t>
  </si>
  <si>
    <t>日日夠</t>
  </si>
  <si>
    <t>加州星球</t>
  </si>
  <si>
    <t>健康愉快</t>
  </si>
  <si>
    <t>魅力知遇</t>
  </si>
  <si>
    <t>幸運旅程</t>
  </si>
  <si>
    <t>久久為攻</t>
  </si>
  <si>
    <t>天天得樂</t>
  </si>
  <si>
    <t>能文能武</t>
  </si>
  <si>
    <t>你知我勝</t>
  </si>
  <si>
    <t>龍騰飛翔</t>
  </si>
  <si>
    <t>黃俊</t>
  </si>
  <si>
    <t>攻頂</t>
  </si>
  <si>
    <t>好拍檔</t>
  </si>
  <si>
    <t>場長勝</t>
  </si>
  <si>
    <t>陽明天空</t>
  </si>
  <si>
    <t>路路醒</t>
  </si>
  <si>
    <t>安頌</t>
  </si>
  <si>
    <t>隱形翅膀</t>
  </si>
  <si>
    <t>自勝者強</t>
  </si>
  <si>
    <t>旭日昇</t>
  </si>
  <si>
    <t>閃得快</t>
  </si>
  <si>
    <t>佳運財</t>
  </si>
  <si>
    <t>樂滿貫</t>
  </si>
  <si>
    <t>勝得威風</t>
  </si>
  <si>
    <t>2022/09/28</t>
  </si>
  <si>
    <t>東風壹號</t>
  </si>
  <si>
    <t>一舖成名</t>
  </si>
  <si>
    <t>無敵精英</t>
  </si>
  <si>
    <t>鑽石福星</t>
  </si>
  <si>
    <t>九龍神駒</t>
  </si>
  <si>
    <t>紫菜福星</t>
  </si>
  <si>
    <t>龍戰士</t>
  </si>
  <si>
    <t>財駿</t>
  </si>
  <si>
    <t>中華威威</t>
  </si>
  <si>
    <t>威武覺醒</t>
  </si>
  <si>
    <t>喜駿之星</t>
  </si>
  <si>
    <t>銀河飛馬</t>
  </si>
  <si>
    <t>終身美麗</t>
  </si>
  <si>
    <t>越駿知己</t>
  </si>
  <si>
    <t>友心友型</t>
  </si>
  <si>
    <t>高瞻遠矚</t>
  </si>
  <si>
    <t>2022/10/01</t>
  </si>
  <si>
    <t>馬主星輝</t>
  </si>
  <si>
    <t>爸巴閉</t>
  </si>
  <si>
    <t>超能勇士</t>
  </si>
  <si>
    <t>萬里飛至</t>
  </si>
  <si>
    <t>美麗笑聲</t>
  </si>
  <si>
    <t>同聲同氣</t>
  </si>
  <si>
    <t>錢多多</t>
  </si>
  <si>
    <t>桃花多</t>
  </si>
  <si>
    <t>善傳萬里</t>
  </si>
  <si>
    <t>健康第一</t>
  </si>
  <si>
    <t>金像非凡</t>
  </si>
  <si>
    <t>一舖縱橫</t>
  </si>
  <si>
    <t>綠色有料</t>
  </si>
  <si>
    <t>電源之駒</t>
  </si>
  <si>
    <t>聚才</t>
  </si>
  <si>
    <t>蟲草成名</t>
  </si>
  <si>
    <t>顯心星</t>
  </si>
  <si>
    <t>連連有盈</t>
  </si>
  <si>
    <t>芙蓉莊</t>
  </si>
  <si>
    <t>保羅承傳</t>
  </si>
  <si>
    <t>發財先鋒</t>
  </si>
  <si>
    <t>天駟</t>
  </si>
  <si>
    <t>2022/10/05</t>
  </si>
  <si>
    <t>平海歡星</t>
  </si>
  <si>
    <t>志勝時機</t>
  </si>
  <si>
    <t>英雄豪邁</t>
  </si>
  <si>
    <t>神朗金剛</t>
  </si>
  <si>
    <t>誠心所願</t>
  </si>
  <si>
    <t>威進駒</t>
  </si>
  <si>
    <t>多多歡笑</t>
  </si>
  <si>
    <t>翡翠鳳凰</t>
  </si>
  <si>
    <t>雲彩飛揚</t>
  </si>
  <si>
    <t>綫路暉華</t>
  </si>
  <si>
    <t>大家開心</t>
  </si>
  <si>
    <t>仍然贏</t>
  </si>
  <si>
    <t>觔斗雲</t>
  </si>
  <si>
    <t>川河冠駒</t>
  </si>
  <si>
    <t>皇帝金</t>
  </si>
  <si>
    <t>順勢而飛</t>
  </si>
  <si>
    <t>南莊之歌</t>
  </si>
  <si>
    <t>量化歡騰</t>
  </si>
  <si>
    <t>勇眼光</t>
  </si>
  <si>
    <t>勇敢巨星</t>
  </si>
  <si>
    <t>有鴻利</t>
  </si>
  <si>
    <t>亞洲籐王</t>
  </si>
  <si>
    <t>黃腳鱲</t>
  </si>
  <si>
    <t>2022/10/09</t>
  </si>
  <si>
    <t>綠登</t>
  </si>
  <si>
    <t>火鑽</t>
  </si>
  <si>
    <t>駿皇星</t>
  </si>
  <si>
    <t>上駿之星</t>
  </si>
  <si>
    <t>南區寶</t>
  </si>
  <si>
    <t>平常心</t>
  </si>
  <si>
    <t>永遠美麗</t>
  </si>
  <si>
    <t>帝豪寶寶</t>
  </si>
  <si>
    <t>電子兄弟</t>
  </si>
  <si>
    <t>盈嵐</t>
  </si>
  <si>
    <t>禪勝寶駒</t>
  </si>
  <si>
    <t>極速飛彈</t>
  </si>
  <si>
    <t>紅鬃烈馬</t>
  </si>
  <si>
    <t>天外飛天</t>
  </si>
  <si>
    <t>雄龍</t>
  </si>
  <si>
    <t>智慧神駒</t>
  </si>
  <si>
    <t>烈風</t>
  </si>
  <si>
    <t>知道再勝</t>
  </si>
  <si>
    <t>駿龍駒</t>
  </si>
  <si>
    <t>中華盛景</t>
  </si>
  <si>
    <t>2022/10/12</t>
  </si>
  <si>
    <t>五邑之星</t>
  </si>
  <si>
    <t>驛驛其達</t>
  </si>
  <si>
    <t>駿爵士</t>
  </si>
  <si>
    <t>陳嘉熙</t>
  </si>
  <si>
    <t>旋里多彩</t>
  </si>
  <si>
    <t>天足貓</t>
  </si>
  <si>
    <t>銀亮之風</t>
  </si>
  <si>
    <t>柏林探戈</t>
  </si>
  <si>
    <t>大眾開心</t>
  </si>
  <si>
    <t>喜駿駒</t>
  </si>
  <si>
    <t>旅英福星</t>
  </si>
  <si>
    <t>有力</t>
  </si>
  <si>
    <t>帝豪大師</t>
  </si>
  <si>
    <t>銀進</t>
  </si>
  <si>
    <t>必跑得</t>
  </si>
  <si>
    <t>各取所需</t>
  </si>
  <si>
    <t>牽旺加富</t>
  </si>
  <si>
    <t>鈁糖武士</t>
  </si>
  <si>
    <t>人和家盛</t>
  </si>
  <si>
    <t>同盟力量</t>
  </si>
  <si>
    <t>2022/10/16</t>
  </si>
  <si>
    <t>鼓浪飛凡</t>
  </si>
  <si>
    <t>競駿無敵</t>
  </si>
  <si>
    <t>着着領先</t>
  </si>
  <si>
    <t>其利斷金</t>
  </si>
  <si>
    <t>怡心聲</t>
  </si>
  <si>
    <t>魅力一丁</t>
  </si>
  <si>
    <t>遨遊之星</t>
  </si>
  <si>
    <t>三江飛輪</t>
  </si>
  <si>
    <t>精準快車</t>
  </si>
  <si>
    <t>是必飛飛</t>
  </si>
  <si>
    <t>飛輪閃耀</t>
  </si>
  <si>
    <t>玖寶</t>
  </si>
  <si>
    <t>添濼意</t>
  </si>
  <si>
    <t>仁仁之寶</t>
  </si>
  <si>
    <t>包裝必勝</t>
  </si>
  <si>
    <t>2022/10/19</t>
  </si>
  <si>
    <t>赤火驍龍</t>
  </si>
  <si>
    <t>好運寶寶</t>
  </si>
  <si>
    <t>精彩非凡</t>
  </si>
  <si>
    <t>辣得驕</t>
  </si>
  <si>
    <t>福滿寶</t>
  </si>
  <si>
    <t>友港友笑</t>
  </si>
  <si>
    <t>精明勇駿</t>
  </si>
  <si>
    <t>協奏曲</t>
  </si>
  <si>
    <t>增有</t>
  </si>
  <si>
    <t>確妙星</t>
  </si>
  <si>
    <t>自力更生</t>
  </si>
  <si>
    <t>多利神駒</t>
  </si>
  <si>
    <t>2022/10/23</t>
  </si>
  <si>
    <t>影疾</t>
  </si>
  <si>
    <t>安力寶</t>
  </si>
  <si>
    <t>巴基之友</t>
  </si>
  <si>
    <t>鹿鼎記</t>
  </si>
  <si>
    <t>發財好市</t>
  </si>
  <si>
    <t>新力高升</t>
  </si>
  <si>
    <t>巴閉哥</t>
  </si>
  <si>
    <t>精彩勇士</t>
  </si>
  <si>
    <t>綫路之星</t>
  </si>
  <si>
    <t>醉眼光</t>
  </si>
  <si>
    <t>快搏</t>
  </si>
  <si>
    <t>健康快駒</t>
  </si>
  <si>
    <t>福逸</t>
  </si>
  <si>
    <t>勁才</t>
  </si>
  <si>
    <t>白鷺高超</t>
  </si>
  <si>
    <t>包裝智威</t>
  </si>
  <si>
    <t>喜旺駒</t>
  </si>
  <si>
    <t>北極光</t>
  </si>
  <si>
    <t>2022/10/26</t>
  </si>
  <si>
    <t>鑽飾翱翔</t>
  </si>
  <si>
    <t>育成精彩</t>
  </si>
  <si>
    <t>倍增勝數</t>
  </si>
  <si>
    <t>慶萬家</t>
  </si>
  <si>
    <t>澳華威威</t>
  </si>
  <si>
    <t>玉樹臨風</t>
  </si>
  <si>
    <t>黃金甲</t>
  </si>
  <si>
    <t>好好心得</t>
  </si>
  <si>
    <t>無心睡眠</t>
  </si>
  <si>
    <t>為您鍾情</t>
  </si>
  <si>
    <t>顏色王子</t>
  </si>
  <si>
    <t>年少有威</t>
  </si>
  <si>
    <t>愛馬劍</t>
  </si>
  <si>
    <t>牛皇頭</t>
  </si>
  <si>
    <t>紅運大師</t>
  </si>
  <si>
    <t>怪獸奇兵</t>
  </si>
  <si>
    <t>幸運傳奇</t>
  </si>
  <si>
    <t>2022/10/30</t>
  </si>
  <si>
    <t>福星高照</t>
  </si>
  <si>
    <t>悅風雲</t>
  </si>
  <si>
    <t>特醒</t>
  </si>
  <si>
    <t>全才</t>
  </si>
  <si>
    <t>都靈勇士</t>
  </si>
  <si>
    <t>又享耆成</t>
  </si>
  <si>
    <t>電子彩虹</t>
  </si>
  <si>
    <t>超額認購</t>
  </si>
  <si>
    <t>驚喜</t>
  </si>
  <si>
    <t>赤馬雄風</t>
  </si>
  <si>
    <t>二雋</t>
  </si>
  <si>
    <t>駿馬風采</t>
  </si>
  <si>
    <t>齊齊友福</t>
  </si>
  <si>
    <t>綠茵神駒</t>
  </si>
  <si>
    <t>2022/11/06</t>
  </si>
  <si>
    <t>醒目勇駒</t>
  </si>
  <si>
    <t>美滿將來</t>
  </si>
  <si>
    <t>劍在九天</t>
  </si>
  <si>
    <t>喜悅精靈</t>
  </si>
  <si>
    <t>水晶酒杯</t>
  </si>
  <si>
    <t>九秒九</t>
  </si>
  <si>
    <t>競駿翩翩</t>
  </si>
  <si>
    <t>晴王</t>
  </si>
  <si>
    <t>星洲駿馬</t>
  </si>
  <si>
    <t>興高采烈</t>
  </si>
  <si>
    <t>威之星</t>
  </si>
  <si>
    <t>美麗同享</t>
  </si>
  <si>
    <t>多巴先生</t>
  </si>
  <si>
    <t>大勢至富</t>
  </si>
  <si>
    <t>美麗宇宙</t>
  </si>
  <si>
    <t>瑪瑙</t>
  </si>
  <si>
    <t>2022/11/09</t>
  </si>
  <si>
    <t>謎語</t>
  </si>
  <si>
    <t>彩虹之光</t>
  </si>
  <si>
    <t>合夥年代</t>
  </si>
  <si>
    <t>皇者驕傲</t>
  </si>
  <si>
    <t>包裝大聖</t>
  </si>
  <si>
    <t>健康心靈</t>
  </si>
  <si>
    <t>陸知</t>
  </si>
  <si>
    <t>多多勇駒</t>
  </si>
  <si>
    <t>安帥</t>
  </si>
  <si>
    <t>皇寶</t>
  </si>
  <si>
    <t>狀元及第</t>
  </si>
  <si>
    <t>心之行</t>
  </si>
  <si>
    <t>飛凡</t>
  </si>
  <si>
    <t>自然輝煌</t>
  </si>
  <si>
    <t>泉龍駒</t>
  </si>
  <si>
    <t>2022/11/12</t>
  </si>
  <si>
    <t>八駿巨昇</t>
  </si>
  <si>
    <t>雲行駿起</t>
  </si>
  <si>
    <t>萬事快</t>
  </si>
  <si>
    <t>賞心星</t>
  </si>
  <si>
    <t>彪形遨漢</t>
  </si>
  <si>
    <t>吉龍</t>
  </si>
  <si>
    <t>金鼓齊昇</t>
  </si>
  <si>
    <t>鑽飛龍</t>
  </si>
  <si>
    <t>日就月將</t>
  </si>
  <si>
    <t>紅粉豐彩</t>
  </si>
  <si>
    <t>竣誠寶驅</t>
  </si>
  <si>
    <t>領航傳祺</t>
  </si>
  <si>
    <t>風火戰駒</t>
  </si>
  <si>
    <t>麥利奧</t>
  </si>
  <si>
    <t>大才</t>
  </si>
  <si>
    <t>以戰得勝</t>
  </si>
  <si>
    <t>遨遊氣泡</t>
  </si>
  <si>
    <t>2022/11/16</t>
  </si>
  <si>
    <t>歡樂好友</t>
  </si>
  <si>
    <t>陽明冠爵</t>
  </si>
  <si>
    <t>小玩家</t>
  </si>
  <si>
    <t>風繼續吹</t>
  </si>
  <si>
    <t>功夫茶</t>
  </si>
  <si>
    <t>駿寶</t>
  </si>
  <si>
    <t>上校</t>
  </si>
  <si>
    <t>嫡愛心</t>
  </si>
  <si>
    <t>金爵士</t>
  </si>
  <si>
    <t>包裝大獎</t>
  </si>
  <si>
    <t>又龍串鳳</t>
  </si>
  <si>
    <t>飛馬將軍</t>
  </si>
  <si>
    <t>2022/11/20</t>
  </si>
  <si>
    <t>勁駒</t>
  </si>
  <si>
    <t>步大威猛</t>
  </si>
  <si>
    <t>巴米高</t>
  </si>
  <si>
    <t>勝利才子</t>
  </si>
  <si>
    <t>麥道朗</t>
  </si>
  <si>
    <t>勤德兼備</t>
  </si>
  <si>
    <t>綫路神驊</t>
  </si>
  <si>
    <t>精彩生活</t>
  </si>
  <si>
    <t>佐治勇駒</t>
  </si>
  <si>
    <t>布文</t>
  </si>
  <si>
    <t>金馳</t>
  </si>
  <si>
    <t>錶之未來</t>
  </si>
  <si>
    <t>金鎗六十</t>
  </si>
  <si>
    <t>夏威夷</t>
  </si>
  <si>
    <t>浪漫勇士</t>
  </si>
  <si>
    <t>大紅袍</t>
  </si>
  <si>
    <t>黑桃火箭</t>
  </si>
  <si>
    <t>薛恩</t>
  </si>
  <si>
    <t>2022/11/23</t>
  </si>
  <si>
    <t>電路七號</t>
  </si>
  <si>
    <t>精算其然</t>
  </si>
  <si>
    <t>華美福星</t>
  </si>
  <si>
    <t>紅磚勇士</t>
  </si>
  <si>
    <t>但求快活</t>
  </si>
  <si>
    <t>金發銀發</t>
  </si>
  <si>
    <t>威威鬥士</t>
  </si>
  <si>
    <t>雪勇神駒</t>
  </si>
  <si>
    <t>駿馬快車</t>
  </si>
  <si>
    <t>2022/11/27</t>
  </si>
  <si>
    <t>英雄豪傑</t>
  </si>
  <si>
    <t>心想事成</t>
  </si>
  <si>
    <t>喜蓮慧星</t>
  </si>
  <si>
    <t>志友盈</t>
  </si>
  <si>
    <t>星際精英</t>
  </si>
  <si>
    <t>金發盛世</t>
  </si>
  <si>
    <t>步履如風</t>
  </si>
  <si>
    <t>紅楓勝景</t>
  </si>
  <si>
    <t>知道必勝</t>
  </si>
  <si>
    <t>2022/11/30</t>
  </si>
  <si>
    <t>創福威</t>
  </si>
  <si>
    <t>嘭嘭聲</t>
  </si>
  <si>
    <t>高明駿將</t>
  </si>
  <si>
    <t>好玩奇兵</t>
  </si>
  <si>
    <t>奇妙年華</t>
  </si>
  <si>
    <t>躡景追飛</t>
  </si>
  <si>
    <t>獵狐者威</t>
  </si>
  <si>
    <t>馬主雄風</t>
  </si>
  <si>
    <t>樂加福</t>
  </si>
  <si>
    <t>加州得力</t>
  </si>
  <si>
    <t>天池怪俠</t>
  </si>
  <si>
    <t>2022/12/04</t>
  </si>
  <si>
    <t>金津一號</t>
  </si>
  <si>
    <t>電訊飛彈</t>
  </si>
  <si>
    <t>日日靚</t>
  </si>
  <si>
    <t>緣份</t>
  </si>
  <si>
    <t>同有友</t>
  </si>
  <si>
    <t>都柏名駒</t>
  </si>
  <si>
    <t>冰雪奇遇</t>
  </si>
  <si>
    <t>萬市之光</t>
  </si>
  <si>
    <t>雙天至尊</t>
  </si>
  <si>
    <t>電氣騎士</t>
  </si>
  <si>
    <t>王炸</t>
  </si>
  <si>
    <t>喜報</t>
  </si>
  <si>
    <t>加州紅森</t>
  </si>
  <si>
    <t>2022/12/07</t>
  </si>
  <si>
    <t>成才</t>
  </si>
  <si>
    <t>勇進齊心</t>
  </si>
  <si>
    <t>莫雅</t>
  </si>
  <si>
    <t>金碧科</t>
  </si>
  <si>
    <t>賈傑美</t>
  </si>
  <si>
    <t>勁弗</t>
  </si>
  <si>
    <t>快一步</t>
  </si>
  <si>
    <t>富高八斗</t>
  </si>
  <si>
    <t>逍遙駒</t>
  </si>
  <si>
    <t>雅典武士</t>
  </si>
  <si>
    <t>美麗攻略</t>
  </si>
  <si>
    <t>馬昆</t>
  </si>
  <si>
    <t>紅運帝王</t>
  </si>
  <si>
    <t>杜苑欣</t>
  </si>
  <si>
    <t>2022/12/11</t>
  </si>
  <si>
    <t>李慕華</t>
  </si>
  <si>
    <t>十二馬</t>
  </si>
  <si>
    <t>瑪蓮必勝</t>
  </si>
  <si>
    <t>連達文</t>
  </si>
  <si>
    <t>植物科研</t>
  </si>
  <si>
    <t>布宜學</t>
  </si>
  <si>
    <t>耀滿瓶</t>
  </si>
  <si>
    <t>好眼光</t>
  </si>
  <si>
    <t>信心之選</t>
  </si>
  <si>
    <t>龍船狀元</t>
  </si>
  <si>
    <t>指數定律</t>
  </si>
  <si>
    <t>野田小子</t>
  </si>
  <si>
    <t>北村友一</t>
  </si>
  <si>
    <t>美麗在線</t>
  </si>
  <si>
    <t>2022/12/14</t>
  </si>
  <si>
    <t>管之友</t>
  </si>
  <si>
    <t>帥男</t>
  </si>
  <si>
    <t>盈嘉輝</t>
  </si>
  <si>
    <t>美麗新星</t>
  </si>
  <si>
    <t>凌厲</t>
  </si>
  <si>
    <t>砂漿金剛</t>
  </si>
  <si>
    <t>皇帝英明</t>
  </si>
  <si>
    <t>華麗活力</t>
  </si>
  <si>
    <t>大力猴王</t>
  </si>
  <si>
    <t>2022/12/18</t>
  </si>
  <si>
    <t>勇敢動力</t>
  </si>
  <si>
    <t>合夥贛勁</t>
  </si>
  <si>
    <t>超威力</t>
  </si>
  <si>
    <t>智勝龍</t>
  </si>
  <si>
    <t>你知我拼</t>
  </si>
  <si>
    <t>飛躍凱旋</t>
  </si>
  <si>
    <t>東方精神</t>
  </si>
  <si>
    <t>鎂之妙</t>
  </si>
  <si>
    <t>翔龍再現</t>
  </si>
  <si>
    <t>元朗之星</t>
  </si>
  <si>
    <t>川河首駒</t>
  </si>
  <si>
    <t>美麗奔馳</t>
  </si>
  <si>
    <t>魅力寶駒</t>
  </si>
  <si>
    <t>宜春輝煌</t>
  </si>
  <si>
    <t>閃電</t>
  </si>
  <si>
    <t>八心八箭</t>
  </si>
  <si>
    <t>2022/12/21</t>
  </si>
  <si>
    <t>合金皇</t>
  </si>
  <si>
    <t>自然力量</t>
  </si>
  <si>
    <t>錶之五知</t>
  </si>
  <si>
    <t>淺草飛</t>
  </si>
  <si>
    <t>鴻圖巨星</t>
  </si>
  <si>
    <t>至尊高飛</t>
  </si>
  <si>
    <t>爆谷</t>
  </si>
  <si>
    <t>穿甲鷹</t>
  </si>
  <si>
    <t>金莊令</t>
  </si>
  <si>
    <t>2022/12/24</t>
  </si>
  <si>
    <t>博愛先鋒</t>
  </si>
  <si>
    <t>快錢</t>
  </si>
  <si>
    <t>開心大師</t>
  </si>
  <si>
    <t>揚揚大道</t>
  </si>
  <si>
    <t>日日友</t>
  </si>
  <si>
    <t>2022/12/28</t>
  </si>
  <si>
    <t>龍船快</t>
  </si>
  <si>
    <t>仲得威</t>
  </si>
  <si>
    <t>生生福運</t>
  </si>
  <si>
    <t>得意佳作</t>
  </si>
  <si>
    <t>威武勇駒</t>
  </si>
  <si>
    <t>中華英雄</t>
  </si>
  <si>
    <t>小霸王</t>
  </si>
  <si>
    <t>財才</t>
  </si>
  <si>
    <t>加州一寶</t>
  </si>
  <si>
    <t>運高八斗</t>
  </si>
  <si>
    <t>忠誠駒</t>
  </si>
  <si>
    <t>2023/01/01</t>
  </si>
  <si>
    <t>飛來勁</t>
  </si>
  <si>
    <t>神舟時代</t>
  </si>
  <si>
    <t>友盈友福</t>
  </si>
  <si>
    <t>運來孖寶</t>
  </si>
  <si>
    <t>卓諾人生</t>
  </si>
  <si>
    <t>旺旺神駒</t>
  </si>
  <si>
    <t>烈火駿馬</t>
  </si>
  <si>
    <t>營造創科</t>
  </si>
  <si>
    <t>錶之將來</t>
  </si>
  <si>
    <t>勤德威力</t>
  </si>
  <si>
    <t>傲龍駒</t>
  </si>
  <si>
    <t>嘉應精英</t>
  </si>
  <si>
    <t>朗朗乾坤</t>
  </si>
  <si>
    <t>啱啱好</t>
  </si>
  <si>
    <t>第 11 場</t>
  </si>
  <si>
    <t>平均派彩</t>
  </si>
  <si>
    <t>入Q次數</t>
  </si>
  <si>
    <t>潘頓入Q</t>
  </si>
  <si>
    <t>蘇兆輝入Q</t>
  </si>
  <si>
    <t>何澤堯入Q</t>
  </si>
  <si>
    <t>鍾易禮入Q</t>
  </si>
  <si>
    <t>2023/01/04</t>
  </si>
  <si>
    <t>捷報</t>
  </si>
  <si>
    <t>十八掌</t>
  </si>
  <si>
    <t>超超比</t>
  </si>
  <si>
    <t>祥華孝寬</t>
  </si>
  <si>
    <t>正氣青驅</t>
  </si>
  <si>
    <t>盛世名駒</t>
  </si>
  <si>
    <t>有運來</t>
  </si>
  <si>
    <t>飛行棋</t>
  </si>
  <si>
    <t>美麗滿滿</t>
  </si>
  <si>
    <t>2023/01/08</t>
  </si>
  <si>
    <t>豐盛多彩</t>
  </si>
  <si>
    <t>善傳香江</t>
  </si>
  <si>
    <t>二話不說</t>
  </si>
  <si>
    <t>有財有勢</t>
  </si>
  <si>
    <t>宜春火力</t>
  </si>
  <si>
    <t>一絕</t>
  </si>
  <si>
    <t>美麗喝采</t>
  </si>
  <si>
    <t>樂捉鳥</t>
  </si>
  <si>
    <t>知足常樂</t>
  </si>
  <si>
    <t>飛鷹翱翔</t>
  </si>
  <si>
    <t>鐵三角</t>
  </si>
  <si>
    <t>開心寶貝</t>
  </si>
  <si>
    <t>佳福駒</t>
  </si>
  <si>
    <t>識贏</t>
  </si>
  <si>
    <t>2023/01/11</t>
  </si>
  <si>
    <t>勝神威</t>
  </si>
  <si>
    <t>競技勇士</t>
  </si>
  <si>
    <t>高韻</t>
  </si>
  <si>
    <t>電路十號</t>
  </si>
  <si>
    <t>太陽拍檔</t>
  </si>
  <si>
    <t>超勁寶寶</t>
  </si>
  <si>
    <t>包裝全承</t>
  </si>
  <si>
    <t>馬爾代夫</t>
  </si>
  <si>
    <t>2023/01/15</t>
  </si>
  <si>
    <t>奮鬥雄才</t>
  </si>
  <si>
    <t>極速之星</t>
  </si>
  <si>
    <t>亞洲力量</t>
  </si>
  <si>
    <t>大千眼界</t>
  </si>
  <si>
    <t>時尚歡欣</t>
  </si>
  <si>
    <t>健康之星</t>
  </si>
  <si>
    <t>聚風雲</t>
  </si>
  <si>
    <t>好玩福星</t>
  </si>
  <si>
    <t>越駿歡欣</t>
  </si>
  <si>
    <t>當年情</t>
  </si>
  <si>
    <t>非凡之星</t>
  </si>
  <si>
    <t>肥仔醒醒</t>
  </si>
  <si>
    <t>2023/01/18</t>
  </si>
  <si>
    <t>勝出魅力</t>
  </si>
  <si>
    <t>專一</t>
  </si>
  <si>
    <t>國士無雙</t>
  </si>
  <si>
    <t>蟲草之凰</t>
  </si>
  <si>
    <t>馬梟雄</t>
  </si>
  <si>
    <t>人和家興</t>
  </si>
  <si>
    <t>2023/01/21</t>
  </si>
  <si>
    <t>讓愛高飛</t>
  </si>
  <si>
    <t>加州十大</t>
  </si>
  <si>
    <t>菲力大帝</t>
  </si>
  <si>
    <t>魅影獵飛</t>
  </si>
  <si>
    <t>翡翠綠</t>
  </si>
  <si>
    <t>還看今朝</t>
  </si>
  <si>
    <t>海島材子</t>
  </si>
  <si>
    <t>追風驥足</t>
  </si>
  <si>
    <t>怡勁力</t>
  </si>
  <si>
    <t>2023/01/24</t>
  </si>
  <si>
    <t>騰飛塔</t>
  </si>
  <si>
    <t>請讓路</t>
  </si>
  <si>
    <t>福祐</t>
  </si>
  <si>
    <t>霹靂神龍</t>
  </si>
  <si>
    <t>艾莉奧</t>
  </si>
  <si>
    <t>縱橫十六</t>
  </si>
  <si>
    <t>逐步贏</t>
  </si>
  <si>
    <t>俠客行</t>
  </si>
  <si>
    <t>動感先鋒</t>
  </si>
  <si>
    <t>彩虹千里</t>
  </si>
  <si>
    <t>將俠</t>
  </si>
  <si>
    <t>2023/01/29</t>
  </si>
  <si>
    <t>帝豪寶駒</t>
  </si>
  <si>
    <t>雷霆戰駒</t>
  </si>
  <si>
    <t>鋒芒勁露</t>
  </si>
  <si>
    <t>華卓晴</t>
  </si>
  <si>
    <t>旋風飛影</t>
  </si>
  <si>
    <t>必長勝</t>
  </si>
  <si>
    <t>四喜鳥</t>
  </si>
  <si>
    <t>多多配合</t>
  </si>
  <si>
    <t>色種笑</t>
  </si>
  <si>
    <t>特別美麗</t>
  </si>
  <si>
    <t>拍馬難追</t>
  </si>
  <si>
    <t>2023/02/01</t>
  </si>
  <si>
    <t>源源動力</t>
  </si>
  <si>
    <t>波爾多</t>
  </si>
  <si>
    <t>總理</t>
  </si>
  <si>
    <t>戰熊三千</t>
  </si>
  <si>
    <t>旌鷹</t>
  </si>
  <si>
    <t>2023/02/05</t>
  </si>
  <si>
    <t>真感</t>
  </si>
  <si>
    <t>麒麟</t>
  </si>
  <si>
    <t>得勝多</t>
  </si>
  <si>
    <t>金德義</t>
  </si>
  <si>
    <t>喜勝威龍</t>
  </si>
  <si>
    <t>加非凡</t>
  </si>
  <si>
    <t>日新月著</t>
  </si>
  <si>
    <t>營造組裝</t>
  </si>
  <si>
    <t>嘉應之星</t>
  </si>
  <si>
    <t>領航宇宙</t>
  </si>
  <si>
    <t>2023/02/08</t>
  </si>
  <si>
    <t>鵲橋飛渡</t>
  </si>
  <si>
    <t>一舖到位</t>
  </si>
  <si>
    <t>電訊飛車</t>
  </si>
  <si>
    <t>天火同人</t>
  </si>
  <si>
    <t>超音鼠</t>
  </si>
  <si>
    <t>星耀王者</t>
  </si>
  <si>
    <t>幸福至上</t>
  </si>
  <si>
    <t>2023/02/12</t>
  </si>
  <si>
    <t>極爽</t>
  </si>
  <si>
    <t>激光天下</t>
  </si>
  <si>
    <t>小刺蛋</t>
  </si>
  <si>
    <t>加州凱歌</t>
  </si>
  <si>
    <t>張燈結綵</t>
  </si>
  <si>
    <t>燈胆王子</t>
  </si>
  <si>
    <t>合夥精英</t>
  </si>
  <si>
    <t>2023/02/15</t>
  </si>
  <si>
    <t>龍東傳承</t>
  </si>
  <si>
    <t>天天智庫</t>
  </si>
  <si>
    <t>浪茄仔</t>
  </si>
  <si>
    <t>喜快</t>
  </si>
  <si>
    <t>前風</t>
  </si>
  <si>
    <t>喜傲龍</t>
  </si>
  <si>
    <t>紅衣火旺</t>
  </si>
  <si>
    <t>實力派</t>
  </si>
  <si>
    <t>2023/02/19</t>
  </si>
  <si>
    <t>富存大師</t>
  </si>
  <si>
    <t>香港精神</t>
  </si>
  <si>
    <t>時時好運</t>
  </si>
  <si>
    <t>團結精神</t>
  </si>
  <si>
    <t>當家精神</t>
  </si>
  <si>
    <t>勇猛神駒</t>
  </si>
  <si>
    <t>超霸勝</t>
  </si>
  <si>
    <t>傑出漢子</t>
  </si>
  <si>
    <t>2023/02/22</t>
  </si>
  <si>
    <t>闖一</t>
  </si>
  <si>
    <t>綫路光明</t>
  </si>
  <si>
    <t>藍海鐵騎</t>
  </si>
  <si>
    <t>健康馬</t>
  </si>
  <si>
    <t>奇寶</t>
  </si>
  <si>
    <t>星河小子</t>
  </si>
  <si>
    <t>機緣巧俠</t>
  </si>
  <si>
    <t>2023/02/26</t>
  </si>
  <si>
    <t>中華叻叻</t>
  </si>
  <si>
    <t>發財秘笈</t>
  </si>
  <si>
    <t>安耀</t>
  </si>
  <si>
    <t>遨遊天下</t>
  </si>
  <si>
    <t>舞林密碼</t>
  </si>
  <si>
    <t>直線力山</t>
  </si>
  <si>
    <t>禾道福星</t>
  </si>
  <si>
    <t>四季喜</t>
  </si>
  <si>
    <t>2023/03/01</t>
  </si>
  <si>
    <t>恆駿之寶</t>
  </si>
  <si>
    <t>龍來了</t>
  </si>
  <si>
    <t>宏才</t>
  </si>
  <si>
    <t>謙謙君子</t>
  </si>
  <si>
    <t>巴薩諾瓦</t>
  </si>
  <si>
    <t>四季醒</t>
  </si>
  <si>
    <t>2023/03/05</t>
  </si>
  <si>
    <t>經典之光</t>
  </si>
  <si>
    <t>速遞奇兵</t>
  </si>
  <si>
    <t>緊張大師</t>
  </si>
  <si>
    <t>創高峰</t>
  </si>
  <si>
    <t>耀力之城</t>
  </si>
  <si>
    <t>爽快</t>
  </si>
  <si>
    <t>桃花雲</t>
  </si>
  <si>
    <t>2023/03/08</t>
  </si>
  <si>
    <t>紅海勁</t>
  </si>
  <si>
    <t>旭日光</t>
  </si>
  <si>
    <t>電子宇宙</t>
  </si>
  <si>
    <t>晶晶日上</t>
  </si>
  <si>
    <t>和氣生財</t>
  </si>
  <si>
    <t>2023/03/11</t>
  </si>
  <si>
    <t>旅遊達人</t>
  </si>
  <si>
    <t>開心高球</t>
  </si>
  <si>
    <t>常常有餘</t>
  </si>
  <si>
    <t>寶麗生輝</t>
  </si>
  <si>
    <t>喜報圍家</t>
  </si>
  <si>
    <t>連連勝利</t>
  </si>
  <si>
    <t>潮州精神</t>
  </si>
  <si>
    <t>2023/03/15</t>
  </si>
  <si>
    <t>旺鋪永勝</t>
  </si>
  <si>
    <t>投資有利</t>
  </si>
  <si>
    <t>團結一心</t>
  </si>
  <si>
    <t>喜蓮勇感</t>
  </si>
  <si>
    <t>木火同明</t>
  </si>
  <si>
    <t>2023/03/19</t>
  </si>
  <si>
    <t>龍之心</t>
  </si>
  <si>
    <t>快狠準</t>
  </si>
  <si>
    <t>駿行星</t>
  </si>
  <si>
    <t>勝利之皇</t>
  </si>
  <si>
    <t>佳運發</t>
  </si>
  <si>
    <t>歐洲傳奇</t>
  </si>
  <si>
    <t>超級龍珠</t>
  </si>
  <si>
    <t>2023/03/22</t>
  </si>
  <si>
    <t>極速滿貫</t>
  </si>
  <si>
    <t>伊臣</t>
  </si>
  <si>
    <t>2023/03/26</t>
  </si>
  <si>
    <t>福國寶</t>
  </si>
  <si>
    <t>果然駿</t>
  </si>
  <si>
    <t>伶俐驫駒</t>
  </si>
  <si>
    <t>競駿天下</t>
  </si>
  <si>
    <t>滿歡笑</t>
  </si>
  <si>
    <t>年年友福</t>
  </si>
  <si>
    <t>凱旋時光</t>
  </si>
  <si>
    <t>飛馬英雄</t>
  </si>
  <si>
    <t>2023/03/29</t>
  </si>
  <si>
    <t>歡喜福星</t>
  </si>
  <si>
    <t>我為您</t>
  </si>
  <si>
    <t>豐彩華庭</t>
  </si>
  <si>
    <t>錶之智能</t>
  </si>
  <si>
    <t>2023/04/02</t>
  </si>
  <si>
    <t>錶壇精英</t>
  </si>
  <si>
    <t>精算謀略</t>
  </si>
  <si>
    <t>笑哥兒</t>
  </si>
  <si>
    <t>馬林</t>
  </si>
  <si>
    <t>壹喜</t>
  </si>
  <si>
    <t>浪漫老撾</t>
  </si>
  <si>
    <t>愛馬善</t>
  </si>
  <si>
    <t>金佰令</t>
  </si>
  <si>
    <t>敏捷神駒</t>
  </si>
  <si>
    <t>競駿光輝</t>
  </si>
  <si>
    <t>2023/04/06</t>
  </si>
  <si>
    <t>博愛之光</t>
  </si>
  <si>
    <t>幸運飛彈</t>
  </si>
  <si>
    <t>峰爭</t>
  </si>
  <si>
    <t>紅麗舍</t>
  </si>
  <si>
    <t>贏盡天下</t>
  </si>
  <si>
    <t>百勝名駒</t>
  </si>
  <si>
    <t>勇威神駒</t>
  </si>
  <si>
    <t>2023/04/09</t>
  </si>
  <si>
    <t>鈦易搵</t>
  </si>
  <si>
    <t>富喜來</t>
  </si>
  <si>
    <t>獎金大少</t>
  </si>
  <si>
    <t>紅逸舍</t>
  </si>
  <si>
    <t>幸運遇見</t>
  </si>
  <si>
    <t>萬事靚</t>
  </si>
  <si>
    <t>八仟師</t>
  </si>
  <si>
    <t>九五赤兔</t>
  </si>
  <si>
    <t>神虎龍駒</t>
  </si>
  <si>
    <t>2023/04/12</t>
  </si>
  <si>
    <t>緣途有您</t>
  </si>
  <si>
    <t>2023/04/15</t>
  </si>
  <si>
    <t>當家信心</t>
  </si>
  <si>
    <t>金鎗武士</t>
  </si>
  <si>
    <t>陽光勇士</t>
  </si>
  <si>
    <t>大紅心</t>
  </si>
  <si>
    <t>無敵勇士</t>
  </si>
  <si>
    <t>赤兔猴王</t>
  </si>
  <si>
    <t>順勢贏</t>
  </si>
  <si>
    <t>2023/04/19</t>
  </si>
  <si>
    <t>陽光傳奇</t>
  </si>
  <si>
    <t>皇龍帝國</t>
  </si>
  <si>
    <t>旅遊高球</t>
  </si>
  <si>
    <t>祥勝霸駒</t>
  </si>
  <si>
    <t>2023/04/23</t>
  </si>
  <si>
    <t>海豚星</t>
  </si>
  <si>
    <t>添開心</t>
  </si>
  <si>
    <t>寶安威</t>
  </si>
  <si>
    <t>大眾勝利</t>
  </si>
  <si>
    <t>勝利同盟</t>
  </si>
  <si>
    <t>夢巴黎</t>
  </si>
  <si>
    <t>日日美麗</t>
  </si>
  <si>
    <t>2023/04/26</t>
  </si>
  <si>
    <t>紅褲之王</t>
  </si>
  <si>
    <t>長發</t>
  </si>
  <si>
    <t>高高</t>
  </si>
  <si>
    <t>聰明導彈</t>
  </si>
  <si>
    <t>贏科超影</t>
  </si>
  <si>
    <t>天分高</t>
  </si>
  <si>
    <t>博望坡</t>
  </si>
  <si>
    <t>風雷電</t>
  </si>
  <si>
    <t>2023/04/30</t>
  </si>
  <si>
    <t>包裝旋風</t>
  </si>
  <si>
    <t>堅又威</t>
  </si>
  <si>
    <t>美麗緣分</t>
  </si>
  <si>
    <t>明心知遇</t>
  </si>
  <si>
    <t>威力飛彈</t>
  </si>
  <si>
    <t>先見</t>
  </si>
  <si>
    <t>譽滿杜拜</t>
  </si>
  <si>
    <t>杜滿樂</t>
  </si>
  <si>
    <t>2023/05/03</t>
  </si>
  <si>
    <t>威力星</t>
  </si>
  <si>
    <t>飛騰騅</t>
  </si>
  <si>
    <t>萬眾開心</t>
  </si>
  <si>
    <t>艾道拿</t>
  </si>
  <si>
    <t>勇創派對</t>
  </si>
  <si>
    <t>撼天鐵翼</t>
  </si>
  <si>
    <t>2023/05/07</t>
  </si>
  <si>
    <t>禪勝輝煌</t>
  </si>
  <si>
    <t>耀寶駒</t>
  </si>
  <si>
    <t>好勁力</t>
  </si>
  <si>
    <t>連連行運</t>
  </si>
  <si>
    <t>發財大師</t>
  </si>
  <si>
    <t>夢想成金</t>
  </si>
  <si>
    <t>合夥雄心</t>
  </si>
  <si>
    <t>一定美麗</t>
  </si>
  <si>
    <t>2023/05/10</t>
  </si>
  <si>
    <t>天外驚天</t>
  </si>
  <si>
    <t>型到爆</t>
  </si>
  <si>
    <t>善財到喇</t>
  </si>
  <si>
    <t>妙算歡騰</t>
  </si>
  <si>
    <t>名門望族</t>
  </si>
  <si>
    <t>黃智弘</t>
  </si>
  <si>
    <t>雪山神駒</t>
  </si>
  <si>
    <t>2023/05/13</t>
  </si>
  <si>
    <t>從所願</t>
  </si>
  <si>
    <t>閃電烈馬</t>
  </si>
  <si>
    <t>龍城強將</t>
  </si>
  <si>
    <t>北海盜</t>
  </si>
  <si>
    <t>港林福將</t>
  </si>
  <si>
    <t>威力奔騰</t>
  </si>
  <si>
    <t>加州偟者</t>
  </si>
  <si>
    <t>魅力一心</t>
  </si>
  <si>
    <t>梁家俊入Q</t>
  </si>
  <si>
    <t>周俊樂入Q</t>
  </si>
  <si>
    <t>蔡明紹入Q</t>
  </si>
  <si>
    <t>華將入Q</t>
  </si>
  <si>
    <t>平均Q派彩</t>
  </si>
  <si>
    <t>平均Win派彩</t>
  </si>
  <si>
    <t>華將入Q場次</t>
  </si>
  <si>
    <t>華將串Q次數</t>
  </si>
  <si>
    <t>Month</t>
  </si>
  <si>
    <t>月份</t>
  </si>
  <si>
    <t>No</t>
    <phoneticPr fontId="2" type="noConversion"/>
  </si>
  <si>
    <t>Count</t>
    <phoneticPr fontId="2" type="noConversion"/>
  </si>
  <si>
    <t>Avg Win</t>
    <phoneticPr fontId="2" type="noConversion"/>
  </si>
  <si>
    <t>Sum Win</t>
    <phoneticPr fontId="2" type="noConversion"/>
  </si>
  <si>
    <t>%</t>
    <phoneticPr fontId="2" type="noConversion"/>
  </si>
  <si>
    <t>2023/05/17</t>
  </si>
  <si>
    <t>南區旺</t>
  </si>
  <si>
    <t>2023/05/21</t>
  </si>
  <si>
    <t>逐夢年代</t>
  </si>
  <si>
    <t>福星</t>
  </si>
  <si>
    <t>實現夢想</t>
  </si>
  <si>
    <t>幸運雄威</t>
  </si>
  <si>
    <t>周遊列國</t>
  </si>
  <si>
    <t>爵登</t>
  </si>
  <si>
    <t>紅愛舍</t>
  </si>
  <si>
    <t>2023/05/24</t>
  </si>
  <si>
    <t>富存鉅星</t>
  </si>
  <si>
    <t>戴文高</t>
  </si>
  <si>
    <t>友誼至佳</t>
  </si>
  <si>
    <t>金寶</t>
  </si>
  <si>
    <t>獨角獸</t>
  </si>
  <si>
    <t>其藝先鋒</t>
  </si>
  <si>
    <t>有主意</t>
  </si>
  <si>
    <t>2023/05/28</t>
  </si>
  <si>
    <t>順利取勝</t>
  </si>
  <si>
    <t>勝不驕</t>
  </si>
  <si>
    <t>喜駿風采</t>
  </si>
  <si>
    <t>你知我得</t>
  </si>
  <si>
    <t>將王</t>
  </si>
  <si>
    <t>2023/05/31</t>
  </si>
  <si>
    <t>平行時空</t>
  </si>
  <si>
    <t>超醒神</t>
  </si>
  <si>
    <t>好好彩彩</t>
  </si>
  <si>
    <t>佳景臨門</t>
  </si>
  <si>
    <t>高份數</t>
  </si>
  <si>
    <t>2023/06/04</t>
  </si>
  <si>
    <t>武林至尊</t>
  </si>
  <si>
    <t>妙嘉輝</t>
  </si>
  <si>
    <t>瑰麗人生</t>
  </si>
  <si>
    <t>自來金</t>
  </si>
  <si>
    <t>驕陽明駒</t>
  </si>
  <si>
    <t>好如意</t>
  </si>
  <si>
    <t>銀亮光速</t>
  </si>
  <si>
    <t>2023/06/07</t>
  </si>
  <si>
    <t>神舟飛駒</t>
  </si>
  <si>
    <t>齊喜</t>
  </si>
  <si>
    <t>俏郎中</t>
  </si>
  <si>
    <t>維港奔流</t>
  </si>
  <si>
    <t>神速馬車</t>
  </si>
  <si>
    <t>金運來</t>
  </si>
  <si>
    <t>勁無敵</t>
  </si>
  <si>
    <t>都靈福星</t>
  </si>
  <si>
    <t>2023/06/10</t>
  </si>
  <si>
    <t>精彩動力</t>
  </si>
  <si>
    <t>善財童子</t>
  </si>
  <si>
    <t>精英至尊</t>
  </si>
  <si>
    <t>馬上旺</t>
  </si>
  <si>
    <t>幸運星球</t>
  </si>
  <si>
    <t>連連歡呼</t>
  </si>
  <si>
    <t>賢者無敵</t>
  </si>
  <si>
    <t>2023/06/14</t>
  </si>
  <si>
    <t>怪獸豪俠</t>
  </si>
  <si>
    <t>武千帥</t>
  </si>
  <si>
    <t>歡樂至寶</t>
  </si>
  <si>
    <t>2023/06/18</t>
  </si>
  <si>
    <t>嘉應獎昇</t>
  </si>
  <si>
    <t>紅海風帆</t>
  </si>
  <si>
    <t>包裝伯樂</t>
  </si>
  <si>
    <t>路路爽</t>
  </si>
  <si>
    <t>博才</t>
  </si>
  <si>
    <t>自強不息</t>
  </si>
  <si>
    <t>2023/06/25</t>
  </si>
  <si>
    <t>話你知</t>
  </si>
  <si>
    <t>喜愛善</t>
  </si>
  <si>
    <t>進優自在</t>
  </si>
  <si>
    <t>喜蓮心星</t>
  </si>
  <si>
    <t>綠族光芒</t>
  </si>
  <si>
    <t>好友心得</t>
  </si>
  <si>
    <t>2023/06/28</t>
  </si>
  <si>
    <t>揚威四方</t>
  </si>
  <si>
    <t>星雲浩騰</t>
  </si>
  <si>
    <t>迎樂</t>
  </si>
  <si>
    <t>錶之量子</t>
  </si>
  <si>
    <t>2023/07/01</t>
  </si>
  <si>
    <t>鑽石寶寶</t>
  </si>
  <si>
    <t>2023/07/03</t>
  </si>
  <si>
    <t>特攻</t>
  </si>
  <si>
    <t>果然僥倖</t>
  </si>
  <si>
    <t>實力哥</t>
  </si>
  <si>
    <t>一代天嬌</t>
  </si>
  <si>
    <t>2023/07/06</t>
  </si>
  <si>
    <t>精靈勇士</t>
  </si>
  <si>
    <t>大登殿</t>
  </si>
  <si>
    <t>2023/07/09</t>
  </si>
  <si>
    <t>戰鬥英雄</t>
  </si>
  <si>
    <t>安泰</t>
  </si>
  <si>
    <t>運來勇士</t>
  </si>
  <si>
    <t>翩翩君子</t>
  </si>
  <si>
    <t>精算暴雪</t>
  </si>
  <si>
    <t>浪漫風采</t>
  </si>
  <si>
    <t>金哥兒</t>
  </si>
  <si>
    <t>2023/07/12</t>
  </si>
  <si>
    <t>魅力仔</t>
  </si>
  <si>
    <t>歡欣福星</t>
  </si>
  <si>
    <t>帖木兒</t>
  </si>
  <si>
    <t>馬名</t>
  </si>
  <si>
    <t>Count</t>
  </si>
  <si>
    <t>Total</t>
  </si>
  <si>
    <t>1st No</t>
  </si>
  <si>
    <t>1st Horse</t>
  </si>
  <si>
    <t>1st Jockey</t>
  </si>
  <si>
    <t>2nd No</t>
  </si>
  <si>
    <t>2nd Horse</t>
  </si>
  <si>
    <t>2nd Jockey</t>
  </si>
  <si>
    <t>3rd No</t>
  </si>
  <si>
    <t>3rd Horse</t>
  </si>
  <si>
    <t>3rd Jockey</t>
  </si>
  <si>
    <t xml:space="preserve">第五班 </t>
  </si>
  <si>
    <t xml:space="preserve"> 1600米 </t>
  </si>
  <si>
    <t xml:space="preserve"> (40</t>
  </si>
  <si>
    <t xml:space="preserve">0) </t>
  </si>
  <si>
    <t xml:space="preserve"> 草地 </t>
  </si>
  <si>
    <t xml:space="preserve"> "A" 賽道 </t>
  </si>
  <si>
    <t xml:space="preserve"> 柏架山讓賽</t>
  </si>
  <si>
    <t xml:space="preserve"> 1200米 </t>
  </si>
  <si>
    <t xml:space="preserve"> 飛鵝山讓賽</t>
  </si>
  <si>
    <t xml:space="preserve">第四班 </t>
  </si>
  <si>
    <t xml:space="preserve"> (60</t>
  </si>
  <si>
    <t xml:space="preserve">40) </t>
  </si>
  <si>
    <t xml:space="preserve"> 二東山讓賽</t>
  </si>
  <si>
    <t xml:space="preserve">第一班 </t>
  </si>
  <si>
    <t xml:space="preserve"> (90+) </t>
  </si>
  <si>
    <t xml:space="preserve"> 香港特區行政長官盃（讓賽）</t>
  </si>
  <si>
    <t xml:space="preserve"> 1000米 </t>
  </si>
  <si>
    <t xml:space="preserve"> 蓮花山讓賽</t>
  </si>
  <si>
    <t xml:space="preserve">第三班 </t>
  </si>
  <si>
    <t xml:space="preserve"> (80</t>
  </si>
  <si>
    <t xml:space="preserve">60) </t>
  </si>
  <si>
    <t xml:space="preserve"> 鳳凰山讓賽</t>
  </si>
  <si>
    <t xml:space="preserve"> 1400米 </t>
  </si>
  <si>
    <t xml:space="preserve"> 馬鞍山讓賽</t>
  </si>
  <si>
    <t xml:space="preserve">第二班 </t>
  </si>
  <si>
    <t xml:space="preserve"> (100</t>
  </si>
  <si>
    <t xml:space="preserve">80) </t>
  </si>
  <si>
    <t xml:space="preserve"> 大帽山讓賽</t>
  </si>
  <si>
    <t xml:space="preserve"> 大東山讓賽</t>
  </si>
  <si>
    <t xml:space="preserve"> 大浪灣讓賽</t>
  </si>
  <si>
    <t xml:space="preserve"> 舂坎角讓賽</t>
  </si>
  <si>
    <t xml:space="preserve"> 深水灣讓賽</t>
  </si>
  <si>
    <t xml:space="preserve"> 中灣讓賽</t>
  </si>
  <si>
    <t xml:space="preserve"> 1650米 </t>
  </si>
  <si>
    <t xml:space="preserve"> 公益金盃（讓賽）</t>
  </si>
  <si>
    <t xml:space="preserve"> 淺水灣讓賽</t>
  </si>
  <si>
    <t xml:space="preserve"> 石澳讓賽</t>
  </si>
  <si>
    <t xml:space="preserve"> 全天候跑道 </t>
  </si>
  <si>
    <t xml:space="preserve"> 必發讓賽</t>
  </si>
  <si>
    <t xml:space="preserve"> "B" 賽道 </t>
  </si>
  <si>
    <t xml:space="preserve"> 暢運讓賽</t>
  </si>
  <si>
    <t xml:space="preserve"> 長發讓賽</t>
  </si>
  <si>
    <t xml:space="preserve"> 長順讓賽</t>
  </si>
  <si>
    <t xml:space="preserve"> 廠商會88周年紀念盃（讓賽）</t>
  </si>
  <si>
    <t xml:space="preserve"> 發祥讓賽</t>
  </si>
  <si>
    <t xml:space="preserve"> 快富讓賽</t>
  </si>
  <si>
    <t xml:space="preserve"> 興華讓賽</t>
  </si>
  <si>
    <t xml:space="preserve"> 西灣河讓賽</t>
  </si>
  <si>
    <t xml:space="preserve"> 銅鑼灣讓賽</t>
  </si>
  <si>
    <t xml:space="preserve"> 北角讓賽</t>
  </si>
  <si>
    <t xml:space="preserve"> 1800米 </t>
  </si>
  <si>
    <t xml:space="preserve"> 大坑讓賽</t>
  </si>
  <si>
    <t xml:space="preserve"> 筲箕灣讓賽</t>
  </si>
  <si>
    <t xml:space="preserve"> 炮台山讓賽</t>
  </si>
  <si>
    <t xml:space="preserve"> 柴灣讓賽</t>
  </si>
  <si>
    <t xml:space="preserve"> 鰂魚涌讓賽</t>
  </si>
  <si>
    <t xml:space="preserve"> 順利讓賽</t>
  </si>
  <si>
    <t xml:space="preserve"> 華富讓賽</t>
  </si>
  <si>
    <t xml:space="preserve">三級賽 </t>
  </si>
  <si>
    <t xml:space="preserve"> "C" 賽道 </t>
  </si>
  <si>
    <t xml:space="preserve"> 慶典盃（讓賽）</t>
  </si>
  <si>
    <t xml:space="preserve"> 廣福讓賽</t>
  </si>
  <si>
    <t xml:space="preserve"> 愛民讓賽</t>
  </si>
  <si>
    <t xml:space="preserve"> 富泰讓賽</t>
  </si>
  <si>
    <t xml:space="preserve"> 興民讓賽</t>
  </si>
  <si>
    <t xml:space="preserve"> 福來讓賽</t>
  </si>
  <si>
    <t xml:space="preserve"> 長康讓賽</t>
  </si>
  <si>
    <t xml:space="preserve"> 堅尼地城讓賽</t>
  </si>
  <si>
    <t xml:space="preserve"> 西營盤讓賽</t>
  </si>
  <si>
    <t xml:space="preserve"> 上環讓賽</t>
  </si>
  <si>
    <t xml:space="preserve"> 香港稅務學會50周年紀念盃（讓賽）</t>
  </si>
  <si>
    <t xml:space="preserve"> 中環讓賽</t>
  </si>
  <si>
    <t xml:space="preserve"> 金鐘讓賽</t>
  </si>
  <si>
    <t xml:space="preserve"> (85</t>
  </si>
  <si>
    <t xml:space="preserve"> 灣仔讓賽</t>
  </si>
  <si>
    <t xml:space="preserve"> "C+3" 賽道 </t>
  </si>
  <si>
    <t xml:space="preserve"> 瀋陽讓賽</t>
  </si>
  <si>
    <t xml:space="preserve"> 重慶讓賽</t>
  </si>
  <si>
    <t xml:space="preserve"> 成都讓賽</t>
  </si>
  <si>
    <t xml:space="preserve"> 濟南讓賽</t>
  </si>
  <si>
    <t xml:space="preserve"> 南寧讓賽</t>
  </si>
  <si>
    <t xml:space="preserve"> 上海讓賽</t>
  </si>
  <si>
    <t xml:space="preserve"> 國慶盃（讓賽）</t>
  </si>
  <si>
    <t xml:space="preserve"> 北京讓賽</t>
  </si>
  <si>
    <t xml:space="preserve"> 天津讓賽</t>
  </si>
  <si>
    <t xml:space="preserve"> 香葉讓賽</t>
  </si>
  <si>
    <t xml:space="preserve"> 香島讓賽</t>
  </si>
  <si>
    <t xml:space="preserve"> 南風讓賽</t>
  </si>
  <si>
    <t xml:space="preserve"> 深灣讓賽</t>
  </si>
  <si>
    <t xml:space="preserve"> 香港鄉村俱樂部挑戰盃（讓賽）</t>
  </si>
  <si>
    <t xml:space="preserve"> 大樹灣讓賽</t>
  </si>
  <si>
    <t xml:space="preserve"> 黃竹坑讓賽</t>
  </si>
  <si>
    <t xml:space="preserve"> 紅鶴讓賽</t>
  </si>
  <si>
    <t xml:space="preserve"> 蒼鷺讓賽</t>
  </si>
  <si>
    <t xml:space="preserve"> (110</t>
  </si>
  <si>
    <t xml:space="preserve">85) </t>
  </si>
  <si>
    <t xml:space="preserve"> 白鷺讓賽</t>
  </si>
  <si>
    <t xml:space="preserve"> 紅隼讓賽</t>
  </si>
  <si>
    <t xml:space="preserve"> 孔雀讓賽</t>
  </si>
  <si>
    <t xml:space="preserve"> 香港中華總商會盃（讓賽）</t>
  </si>
  <si>
    <t xml:space="preserve"> 海鵰讓賽</t>
  </si>
  <si>
    <t xml:space="preserve"> 中華游樂會挑戰盃（讓賽）</t>
  </si>
  <si>
    <t xml:space="preserve"> 琵鷺讓賽</t>
  </si>
  <si>
    <t xml:space="preserve"> 天鵝讓賽</t>
  </si>
  <si>
    <t xml:space="preserve"> 砵甸乍讓賽</t>
  </si>
  <si>
    <t xml:space="preserve"> 畢打讓賽</t>
  </si>
  <si>
    <t xml:space="preserve"> 民耀讓賽</t>
  </si>
  <si>
    <t xml:space="preserve"> 民祥讓賽</t>
  </si>
  <si>
    <t xml:space="preserve"> 金融街讓賽</t>
  </si>
  <si>
    <t xml:space="preserve"> 香港交易所盃（讓賽）</t>
  </si>
  <si>
    <t xml:space="preserve"> 利源讓賽</t>
  </si>
  <si>
    <t xml:space="preserve">第四班（條件限制） </t>
  </si>
  <si>
    <t xml:space="preserve"> "A+3" 賽道 </t>
  </si>
  <si>
    <t xml:space="preserve"> CORUM卓越讓賽</t>
  </si>
  <si>
    <t xml:space="preserve"> 2000米 </t>
  </si>
  <si>
    <t xml:space="preserve"> PIAGET卓越讓賽</t>
  </si>
  <si>
    <t xml:space="preserve"> FRANCK MULLER卓越讓賽</t>
  </si>
  <si>
    <t xml:space="preserve"> PARMIGIANI FLEURIER卓越讓賽</t>
  </si>
  <si>
    <t xml:space="preserve"> GRAND SEIKO卓越讓賽</t>
  </si>
  <si>
    <t xml:space="preserve"> H. MOSER &amp; CIE.卓越讓賽</t>
  </si>
  <si>
    <t xml:space="preserve"> GIRARD</t>
  </si>
  <si>
    <t xml:space="preserve">二級賽 </t>
  </si>
  <si>
    <t xml:space="preserve"> 東方表行沙田錦標（讓賽）</t>
  </si>
  <si>
    <t xml:space="preserve"> IWC SCHAFFHAUSEN卓越讓賽</t>
  </si>
  <si>
    <t xml:space="preserve"> 瑞士表行卓越讓賽</t>
  </si>
  <si>
    <t xml:space="preserve"> 馬力讓賽</t>
  </si>
  <si>
    <t xml:space="preserve"> 快捷讓賽</t>
  </si>
  <si>
    <t xml:space="preserve"> 飛行讓賽</t>
  </si>
  <si>
    <t xml:space="preserve"> 浪琴錦標（讓賽）</t>
  </si>
  <si>
    <t xml:space="preserve"> 競賽精神讓賽</t>
  </si>
  <si>
    <t xml:space="preserve"> 風馳讓賽</t>
  </si>
  <si>
    <t xml:space="preserve"> "B+2" 賽道 </t>
  </si>
  <si>
    <t xml:space="preserve"> 啄木鳥讓賽</t>
  </si>
  <si>
    <t xml:space="preserve"> 縫葉鶯讓賽</t>
  </si>
  <si>
    <t xml:space="preserve"> 燕子讓賽</t>
  </si>
  <si>
    <t xml:space="preserve"> 太陽鳥讓賽</t>
  </si>
  <si>
    <t xml:space="preserve"> 雲雀讓賽</t>
  </si>
  <si>
    <t xml:space="preserve"> 伯勞讓賽</t>
  </si>
  <si>
    <t xml:space="preserve"> 畫眉讓賽</t>
  </si>
  <si>
    <t xml:space="preserve"> 精英碗（讓賽）</t>
  </si>
  <si>
    <t xml:space="preserve"> 喜鵲讓賽</t>
  </si>
  <si>
    <t xml:space="preserve"> 杜鵑讓賽</t>
  </si>
  <si>
    <t xml:space="preserve"> 眾安讓賽</t>
  </si>
  <si>
    <t xml:space="preserve"> 海壩讓賽</t>
  </si>
  <si>
    <t xml:space="preserve"> (105</t>
  </si>
  <si>
    <t xml:space="preserve"> 國瑞讓賽</t>
  </si>
  <si>
    <t xml:space="preserve"> 沙咀讓賽</t>
  </si>
  <si>
    <t xml:space="preserve"> 荃灣新市鎮六十週年紀念盃（讓賽）</t>
  </si>
  <si>
    <t xml:space="preserve"> 大河讓賽</t>
  </si>
  <si>
    <t xml:space="preserve"> 荃富讓賽</t>
  </si>
  <si>
    <t xml:space="preserve"> 楊屋讓賽</t>
  </si>
  <si>
    <t xml:space="preserve"> 潮州讓賽</t>
  </si>
  <si>
    <t xml:space="preserve"> 東莞讓賽</t>
  </si>
  <si>
    <t xml:space="preserve"> 廣東讓賽盃（讓賽）</t>
  </si>
  <si>
    <t xml:space="preserve"> 佛山讓賽</t>
  </si>
  <si>
    <t xml:space="preserve"> 惠州讓賽</t>
  </si>
  <si>
    <t xml:space="preserve"> 2200米 </t>
  </si>
  <si>
    <t xml:space="preserve"> 深圳讓賽</t>
  </si>
  <si>
    <t xml:space="preserve"> 肇慶讓賽</t>
  </si>
  <si>
    <t xml:space="preserve"> 廣州讓賽</t>
  </si>
  <si>
    <t xml:space="preserve"> 珠海讓賽</t>
  </si>
  <si>
    <t xml:space="preserve"> L'OREAL PARIS讓賽</t>
  </si>
  <si>
    <t xml:space="preserve"> GRACE ONE讓賽</t>
  </si>
  <si>
    <t xml:space="preserve"> KATE TOKYO讓賽</t>
  </si>
  <si>
    <t xml:space="preserve"> CANMAKE TOKYO讓賽</t>
  </si>
  <si>
    <t xml:space="preserve"> ELEANOR讓賽</t>
  </si>
  <si>
    <t xml:space="preserve"> AHAVA讓賽</t>
  </si>
  <si>
    <t xml:space="preserve"> 莎莎婦女銀袋（讓賽）</t>
  </si>
  <si>
    <t xml:space="preserve"> SUISSE PROGRAMME讓賽</t>
  </si>
  <si>
    <t xml:space="preserve"> 瑞斯美讓賽</t>
  </si>
  <si>
    <t xml:space="preserve"> (90</t>
  </si>
  <si>
    <t xml:space="preserve">70) </t>
  </si>
  <si>
    <t xml:space="preserve"> 霓淨思讓賽</t>
  </si>
  <si>
    <t xml:space="preserve"> 般咸讓賽</t>
  </si>
  <si>
    <t xml:space="preserve"> 必列者士讓賽</t>
  </si>
  <si>
    <t xml:space="preserve"> 普慶讓賽</t>
  </si>
  <si>
    <t xml:space="preserve"> 東華三院挑戰盃（讓賽）</t>
  </si>
  <si>
    <t xml:space="preserve"> 普義讓賽</t>
  </si>
  <si>
    <t xml:space="preserve"> 普仁讓賽</t>
  </si>
  <si>
    <t xml:space="preserve"> 西摩讓賽</t>
  </si>
  <si>
    <t xml:space="preserve"> 太平山讓賽</t>
  </si>
  <si>
    <t xml:space="preserve"> PANASHOP樂聲牌專門店讓賽</t>
  </si>
  <si>
    <t xml:space="preserve"> PANASONIC四季寶讓賽</t>
  </si>
  <si>
    <t xml:space="preserve"> PANASONIC ZIAINO空間淨化機讓賽</t>
  </si>
  <si>
    <t xml:space="preserve"> PANASONIC日本廚櫃讓賽</t>
  </si>
  <si>
    <t xml:space="preserve"> PANASONIC「護目佳」檯燈讓賽</t>
  </si>
  <si>
    <t xml:space="preserve"> PANASONIC金蛋飯煲讓賽</t>
  </si>
  <si>
    <t xml:space="preserve"> 樂聲盃（讓賽）</t>
  </si>
  <si>
    <t xml:space="preserve"> PANASONIC MINI ICE冷藏櫃讓賽</t>
  </si>
  <si>
    <t xml:space="preserve"> PANASONIC IH電磁爐讓賽</t>
  </si>
  <si>
    <t xml:space="preserve"> PANASONIC NANOE X浴室寶讓賽</t>
  </si>
  <si>
    <t xml:space="preserve"> 福島讓賽</t>
  </si>
  <si>
    <t xml:space="preserve"> 中山讓賽</t>
  </si>
  <si>
    <t xml:space="preserve"> 中京讓賽</t>
  </si>
  <si>
    <t xml:space="preserve"> 日本中央競馬會錦標（讓賽）</t>
  </si>
  <si>
    <t xml:space="preserve"> 京都讓賽</t>
  </si>
  <si>
    <t xml:space="preserve"> 東京讓賽</t>
  </si>
  <si>
    <t xml:space="preserve"> 阪神讓賽</t>
  </si>
  <si>
    <t xml:space="preserve"> 中銀香港跨境服務讓賽</t>
  </si>
  <si>
    <t xml:space="preserve"> 中銀香港中小企理財讓賽</t>
  </si>
  <si>
    <t xml:space="preserve"> 中銀人壽讓賽</t>
  </si>
  <si>
    <t xml:space="preserve"> 中銀香港資產管理讓賽</t>
  </si>
  <si>
    <t xml:space="preserve"> 中銀香港中銀理財讓賽</t>
  </si>
  <si>
    <t xml:space="preserve"> 中銀香港私人銀行馬會短途錦標</t>
  </si>
  <si>
    <t xml:space="preserve"> 中銀香港私人財富馬會一哩錦標</t>
  </si>
  <si>
    <t xml:space="preserve"> 中銀香港馬會盃</t>
  </si>
  <si>
    <t xml:space="preserve"> 中銀信用卡讓賽</t>
  </si>
  <si>
    <t xml:space="preserve"> 中銀香港BOC PAY讓賽</t>
  </si>
  <si>
    <t xml:space="preserve"> 藍田讓賽</t>
  </si>
  <si>
    <t xml:space="preserve"> 秀茂坪讓賽</t>
  </si>
  <si>
    <t xml:space="preserve"> 牛頭角讓賽</t>
  </si>
  <si>
    <t xml:space="preserve"> 九龍灣讓賽</t>
  </si>
  <si>
    <t xml:space="preserve"> 牛池灣讓賽</t>
  </si>
  <si>
    <t xml:space="preserve"> 觀塘讓賽</t>
  </si>
  <si>
    <t xml:space="preserve"> 其士鋁工程讓賽</t>
  </si>
  <si>
    <t xml:space="preserve"> 其士建材工程讓賽</t>
  </si>
  <si>
    <t xml:space="preserve"> 其士汽車代理讓賽</t>
  </si>
  <si>
    <t xml:space="preserve"> 其士冷倉物流讓賽</t>
  </si>
  <si>
    <t xml:space="preserve"> 其士建築讓賽</t>
  </si>
  <si>
    <t xml:space="preserve"> 其士機電工程讓賽</t>
  </si>
  <si>
    <t xml:space="preserve"> 其士盃（讓賽）</t>
  </si>
  <si>
    <t xml:space="preserve"> 其士企業數碼方案讓賽</t>
  </si>
  <si>
    <t xml:space="preserve"> 其士環保工程讓賽</t>
  </si>
  <si>
    <t xml:space="preserve"> (95</t>
  </si>
  <si>
    <t xml:space="preserve">75) </t>
  </si>
  <si>
    <t xml:space="preserve"> 其士保健護理投資讓賽</t>
  </si>
  <si>
    <t xml:space="preserve"> 貝拉休斯頓讓賽</t>
  </si>
  <si>
    <t xml:space="preserve"> 伊布羅克斯讓賽</t>
  </si>
  <si>
    <t xml:space="preserve">35) </t>
  </si>
  <si>
    <t xml:space="preserve"> 帕克希德讓賽</t>
  </si>
  <si>
    <t xml:space="preserve"> 皇后公園讓賽</t>
  </si>
  <si>
    <t xml:space="preserve"> 聖安度挑戰碟（讓賽）</t>
  </si>
  <si>
    <t xml:space="preserve"> 格拉斯哥讓賽</t>
  </si>
  <si>
    <t xml:space="preserve"> 斯凱島讓賽</t>
  </si>
  <si>
    <t xml:space="preserve"> 亞士厘讓賽</t>
  </si>
  <si>
    <t xml:space="preserve"> 金馬倫讓賽</t>
  </si>
  <si>
    <t xml:space="preserve"> 加拿分讓賽</t>
  </si>
  <si>
    <t xml:space="preserve"> 漢口讓賽</t>
  </si>
  <si>
    <t xml:space="preserve"> 中間讓賽</t>
  </si>
  <si>
    <t xml:space="preserve"> 半島金禧挑戰盃（讓賽）</t>
  </si>
  <si>
    <t xml:space="preserve"> 堪富利士讓賽</t>
  </si>
  <si>
    <t xml:space="preserve"> 麼地讓賽</t>
  </si>
  <si>
    <t xml:space="preserve"> 彌敦讓賽</t>
  </si>
  <si>
    <t xml:space="preserve"> 梳士巴利讓賽</t>
  </si>
  <si>
    <t xml:space="preserve"> 澳洲讓賽</t>
  </si>
  <si>
    <t xml:space="preserve"> 法國讓賽</t>
  </si>
  <si>
    <t xml:space="preserve"> 日本讓賽</t>
  </si>
  <si>
    <t xml:space="preserve"> 浪琴國際騎師錦標賽（讓賽）－第一關</t>
  </si>
  <si>
    <t xml:space="preserve"> 浪琴國際騎師錦標賽（讓賽）－第二關</t>
  </si>
  <si>
    <t xml:space="preserve"> 紐西蘭讓賽</t>
  </si>
  <si>
    <t xml:space="preserve"> 浪琴國際騎師錦標賽（讓賽）－第三關</t>
  </si>
  <si>
    <t xml:space="preserve"> 浪琴國際騎師錦標賽（讓賽）－第四關</t>
  </si>
  <si>
    <t xml:space="preserve"> 英國讓賽</t>
  </si>
  <si>
    <t xml:space="preserve"> 美麗傳承讓賽</t>
  </si>
  <si>
    <t xml:space="preserve"> 飛快龍讓賽</t>
  </si>
  <si>
    <t xml:space="preserve"> 龍王讓賽</t>
  </si>
  <si>
    <t xml:space="preserve">一級賽 </t>
  </si>
  <si>
    <t xml:space="preserve"> 2400米 </t>
  </si>
  <si>
    <t xml:space="preserve"> 浪琴香港瓶</t>
  </si>
  <si>
    <t xml:space="preserve"> 浪琴香港短途錦標</t>
  </si>
  <si>
    <t xml:space="preserve">55) </t>
  </si>
  <si>
    <t xml:space="preserve"> 雞尾酒讓賽</t>
  </si>
  <si>
    <t xml:space="preserve"> 浪琴香港一哩錦標</t>
  </si>
  <si>
    <t xml:space="preserve"> 浪琴香港盃</t>
  </si>
  <si>
    <t xml:space="preserve"> 滿樂時讓賽</t>
  </si>
  <si>
    <t xml:space="preserve"> 高地之舞讓賽</t>
  </si>
  <si>
    <t xml:space="preserve"> 軍艦鳥讓賽</t>
  </si>
  <si>
    <t xml:space="preserve"> 相思鳥讓賽</t>
  </si>
  <si>
    <t xml:space="preserve"> 信天翁讓賽</t>
  </si>
  <si>
    <t xml:space="preserve"> 香港高爾夫球會百週年紀念盃（讓賽）</t>
  </si>
  <si>
    <t xml:space="preserve"> 夜鷹讓賽</t>
  </si>
  <si>
    <t xml:space="preserve"> 知更鳥讓賽</t>
  </si>
  <si>
    <t xml:space="preserve"> 沙燕讓賽</t>
  </si>
  <si>
    <t xml:space="preserve"> 燕鷗讓賽</t>
  </si>
  <si>
    <t xml:space="preserve"> 六福珠寶HEXICON讓賽</t>
  </si>
  <si>
    <t xml:space="preserve"> 六福珠寶婚嫁系列讓賽</t>
  </si>
  <si>
    <t xml:space="preserve"> 六福珠寶DIAPURE讓賽</t>
  </si>
  <si>
    <t xml:space="preserve"> 六福珠寶愛很美系列讓賽</t>
  </si>
  <si>
    <t xml:space="preserve"> 六福珠寶GOLDSTYLE讓賽</t>
  </si>
  <si>
    <t xml:space="preserve"> 六福珠寶DEAR Q讓賽</t>
  </si>
  <si>
    <t xml:space="preserve"> 六福珠寶福滿傳家系列讓賽</t>
  </si>
  <si>
    <t xml:space="preserve"> 六福珠寶盃（讓賽）</t>
  </si>
  <si>
    <t xml:space="preserve"> 六福珠寶娉婷系列讓賽</t>
  </si>
  <si>
    <t xml:space="preserve"> 六福珠寶囍愛系列讓賽</t>
  </si>
  <si>
    <t xml:space="preserve"> 水星讓賽</t>
  </si>
  <si>
    <t xml:space="preserve"> 金星讓賽</t>
  </si>
  <si>
    <t xml:space="preserve"> 火星讓賽</t>
  </si>
  <si>
    <t xml:space="preserve"> 美國會所挑戰盃（讓賽）</t>
  </si>
  <si>
    <t xml:space="preserve"> 木星讓賽</t>
  </si>
  <si>
    <t xml:space="preserve"> 土星讓賽</t>
  </si>
  <si>
    <t xml:space="preserve"> 喇叭花讓賽</t>
  </si>
  <si>
    <t xml:space="preserve"> 雪松讓賽</t>
  </si>
  <si>
    <t xml:space="preserve"> 歐石楠讓賽</t>
  </si>
  <si>
    <t xml:space="preserve"> 芙蓉讓賽</t>
  </si>
  <si>
    <t xml:space="preserve"> 黃宜洲讓賽</t>
  </si>
  <si>
    <t xml:space="preserve"> 赤徑讓賽</t>
  </si>
  <si>
    <t xml:space="preserve"> 北潭涌讓賽</t>
  </si>
  <si>
    <t xml:space="preserve"> 黃石讓賽</t>
  </si>
  <si>
    <t xml:space="preserve"> 大浪咀讓賽</t>
  </si>
  <si>
    <t xml:space="preserve"> 浪茄讓賽</t>
  </si>
  <si>
    <t xml:space="preserve"> 鹿湖讓賽</t>
  </si>
  <si>
    <t xml:space="preserve"> 紫杉讓賽</t>
  </si>
  <si>
    <t xml:space="preserve"> 白楊讓賽</t>
  </si>
  <si>
    <t xml:space="preserve"> 棕櫚讓賽</t>
  </si>
  <si>
    <t xml:space="preserve"> 楊柳讓賽</t>
  </si>
  <si>
    <t xml:space="preserve"> 櫻桃讓賽</t>
  </si>
  <si>
    <t xml:space="preserve"> 華商會挑戰盃（讓賽）</t>
  </si>
  <si>
    <t xml:space="preserve"> 紅棉讓賽</t>
  </si>
  <si>
    <t xml:space="preserve"> 細葉榕讓賽</t>
  </si>
  <si>
    <t xml:space="preserve"> 鳳凰木讓賽</t>
  </si>
  <si>
    <t xml:space="preserve"> 裕民讓賽</t>
  </si>
  <si>
    <t xml:space="preserve"> 偉業讓賽</t>
  </si>
  <si>
    <t xml:space="preserve"> 駿業讓賽</t>
  </si>
  <si>
    <t xml:space="preserve"> 物華讓賽</t>
  </si>
  <si>
    <t xml:space="preserve"> 鴻圖讓賽</t>
  </si>
  <si>
    <t xml:space="preserve"> 開源讓賽</t>
  </si>
  <si>
    <t xml:space="preserve"> 協和讓賽</t>
  </si>
  <si>
    <t xml:space="preserve"> 筆架山讓賽</t>
  </si>
  <si>
    <t xml:space="preserve"> 班納山讓賽</t>
  </si>
  <si>
    <t xml:space="preserve"> 加路連山讓賽</t>
  </si>
  <si>
    <t xml:space="preserve"> 保良局盃（讓賽）</t>
  </si>
  <si>
    <t xml:space="preserve"> 象山讓賽</t>
  </si>
  <si>
    <t xml:space="preserve"> 鑽石山讓賽</t>
  </si>
  <si>
    <t xml:space="preserve"> 羌山讓賽</t>
  </si>
  <si>
    <t xml:space="preserve">第三班（條件限制） </t>
  </si>
  <si>
    <t xml:space="preserve"> 龍虎山讓賽</t>
  </si>
  <si>
    <t xml:space="preserve"> 洋紫荊短途錦標（讓賽）</t>
  </si>
  <si>
    <t xml:space="preserve"> 慈雲山讓賽</t>
  </si>
  <si>
    <t xml:space="preserve"> 田灣山讓賽</t>
  </si>
  <si>
    <t xml:space="preserve"> 記利佐治讓賽</t>
  </si>
  <si>
    <t xml:space="preserve"> 百德新讓賽</t>
  </si>
  <si>
    <t xml:space="preserve"> 景隆讓賽</t>
  </si>
  <si>
    <t xml:space="preserve"> 京士頓讓賽</t>
  </si>
  <si>
    <t xml:space="preserve"> 一月盃（讓賽）</t>
  </si>
  <si>
    <t xml:space="preserve"> 加寧讓賽</t>
  </si>
  <si>
    <t xml:space="preserve"> 高士威讓賽</t>
  </si>
  <si>
    <t xml:space="preserve"> 洪水橋讓賽</t>
  </si>
  <si>
    <t xml:space="preserve"> 錦田讓賽</t>
  </si>
  <si>
    <t xml:space="preserve"> 藍地讓賽</t>
  </si>
  <si>
    <t xml:space="preserve"> 南生圍讓賽</t>
  </si>
  <si>
    <t xml:space="preserve"> 博愛盃（讓賽）</t>
  </si>
  <si>
    <t xml:space="preserve"> 屏山讓賽</t>
  </si>
  <si>
    <t xml:space="preserve"> 大棠讓賽</t>
  </si>
  <si>
    <t xml:space="preserve"> 元朗讓賽</t>
  </si>
  <si>
    <t xml:space="preserve"> 美利讓賽</t>
  </si>
  <si>
    <t xml:space="preserve"> 昃臣讓賽</t>
  </si>
  <si>
    <t xml:space="preserve"> 會所讓賽</t>
  </si>
  <si>
    <t xml:space="preserve"> 香港會挑戰盃（讓賽）</t>
  </si>
  <si>
    <t xml:space="preserve"> 干諾讓賽</t>
  </si>
  <si>
    <t xml:space="preserve"> 遮打讓賽</t>
  </si>
  <si>
    <t xml:space="preserve"> 水仙花讓賽</t>
  </si>
  <si>
    <t xml:space="preserve"> 蘭花讓賽</t>
  </si>
  <si>
    <t xml:space="preserve"> 百合讓賽</t>
  </si>
  <si>
    <t xml:space="preserve"> 雛菊讓賽</t>
  </si>
  <si>
    <t xml:space="preserve"> 桃花讓賽</t>
  </si>
  <si>
    <t xml:space="preserve"> 劍蘭讓賽</t>
  </si>
  <si>
    <t xml:space="preserve"> 玫瑰讓賽</t>
  </si>
  <si>
    <t xml:space="preserve"> 富貴菊讓賽</t>
  </si>
  <si>
    <t xml:space="preserve"> 杜鵑花讓賽</t>
  </si>
  <si>
    <t xml:space="preserve"> 牡丹讓賽</t>
  </si>
  <si>
    <t xml:space="preserve"> 恭喜讓賽</t>
  </si>
  <si>
    <t xml:space="preserve"> 利是讓賽</t>
  </si>
  <si>
    <t xml:space="preserve"> 吉祥讓賽</t>
  </si>
  <si>
    <t xml:space="preserve"> 如意讓賽</t>
  </si>
  <si>
    <t xml:space="preserve"> 興隆讓賽</t>
  </si>
  <si>
    <t xml:space="preserve"> 賀年盃（讓賽）</t>
  </si>
  <si>
    <t xml:space="preserve"> 發財讓賽</t>
  </si>
  <si>
    <t xml:space="preserve"> 好運讓賽</t>
  </si>
  <si>
    <t xml:space="preserve"> 大利讓賽</t>
  </si>
  <si>
    <t xml:space="preserve"> 大印銀紙讓賽</t>
  </si>
  <si>
    <t xml:space="preserve"> 將男讓賽</t>
  </si>
  <si>
    <t xml:space="preserve"> 鄉議局盃（讓賽）</t>
  </si>
  <si>
    <t xml:space="preserve"> 精彩日子讓賽</t>
  </si>
  <si>
    <t xml:space="preserve"> 步步友讓賽</t>
  </si>
  <si>
    <t xml:space="preserve"> 四季旺讓賽</t>
  </si>
  <si>
    <t xml:space="preserve"> 董事盃</t>
  </si>
  <si>
    <t xml:space="preserve"> 喜蓮獎星讓賽</t>
  </si>
  <si>
    <t xml:space="preserve">四歲 </t>
  </si>
  <si>
    <t xml:space="preserve"> 香港經典一哩賽</t>
  </si>
  <si>
    <t xml:space="preserve"> 雄心威龍讓賽</t>
  </si>
  <si>
    <t xml:space="preserve"> 寶雲讓賽</t>
  </si>
  <si>
    <t xml:space="preserve"> 摩理臣山讓賽</t>
  </si>
  <si>
    <t xml:space="preserve"> 愛群讓賽</t>
  </si>
  <si>
    <t xml:space="preserve"> 司徒拔讓賽</t>
  </si>
  <si>
    <t xml:space="preserve"> 義勇軍挑戰盃（讓賽）</t>
  </si>
  <si>
    <t xml:space="preserve"> 天樂讓賽</t>
  </si>
  <si>
    <t xml:space="preserve"> 龍逸讓賽</t>
  </si>
  <si>
    <t xml:space="preserve"> 安定讓賽</t>
  </si>
  <si>
    <t xml:space="preserve"> 寶田讓賽</t>
  </si>
  <si>
    <t xml:space="preserve"> 三聖讓賽</t>
  </si>
  <si>
    <t xml:space="preserve"> 仁愛堂盃（讓賽）</t>
  </si>
  <si>
    <t xml:space="preserve"> 大興讓賽</t>
  </si>
  <si>
    <t xml:space="preserve"> 百週年紀念銀瓶（讓賽）</t>
  </si>
  <si>
    <t xml:space="preserve"> 百週年紀念短途盃</t>
  </si>
  <si>
    <t xml:space="preserve"> 湖景讓賽</t>
  </si>
  <si>
    <t xml:space="preserve"> 友愛讓賽</t>
  </si>
  <si>
    <t xml:space="preserve"> 毓秀讓賽</t>
  </si>
  <si>
    <t xml:space="preserve"> 奕蔭讓賽</t>
  </si>
  <si>
    <t xml:space="preserve"> 宏德讓賽</t>
  </si>
  <si>
    <t xml:space="preserve"> 景光讓賽</t>
  </si>
  <si>
    <t xml:space="preserve"> 山村讓賽</t>
  </si>
  <si>
    <t xml:space="preserve"> 成和讓賽</t>
  </si>
  <si>
    <t xml:space="preserve"> 山光讓賽</t>
  </si>
  <si>
    <t xml:space="preserve"> 藍塘讓賽</t>
  </si>
  <si>
    <t xml:space="preserve"> 聚文讓賽</t>
  </si>
  <si>
    <t xml:space="preserve"> 修打蘭讓賽</t>
  </si>
  <si>
    <t xml:space="preserve"> 永樂讓賽</t>
  </si>
  <si>
    <t xml:space="preserve"> 卑路乍灣讓賽</t>
  </si>
  <si>
    <t xml:space="preserve"> 高陞讓賽</t>
  </si>
  <si>
    <t xml:space="preserve"> 列堤頓讓賽</t>
  </si>
  <si>
    <t xml:space="preserve"> 林士讓賽</t>
  </si>
  <si>
    <t xml:space="preserve"> 急庇利讓賽</t>
  </si>
  <si>
    <t xml:space="preserve"> 禧利讓賽</t>
  </si>
  <si>
    <t xml:space="preserve"> 德輔讓賽</t>
  </si>
  <si>
    <t xml:space="preserve"> 上水讓賽</t>
  </si>
  <si>
    <t xml:space="preserve"> 粉嶺讓賽</t>
  </si>
  <si>
    <t xml:space="preserve"> 大埔讓賽</t>
  </si>
  <si>
    <t xml:space="preserve"> 西貢讓賽</t>
  </si>
  <si>
    <t xml:space="preserve"> 葵涌讓賽</t>
  </si>
  <si>
    <t xml:space="preserve"> 扶輪百週年挑戰盃（讓賽）</t>
  </si>
  <si>
    <t xml:space="preserve"> 青衣讓賽</t>
  </si>
  <si>
    <t xml:space="preserve"> 荃灣讓賽</t>
  </si>
  <si>
    <t xml:space="preserve"> TVB愛心基金讓賽</t>
  </si>
  <si>
    <t xml:space="preserve"> TVB萬眾一心耀東華讓賽</t>
  </si>
  <si>
    <t xml:space="preserve"> (95+) </t>
  </si>
  <si>
    <t xml:space="preserve"> TVB善心滿載仁愛堂讓賽</t>
  </si>
  <si>
    <t xml:space="preserve"> TVB慈善星輝仁濟夜讓賽</t>
  </si>
  <si>
    <t xml:space="preserve"> TVB星光熠熠耀保良讓賽</t>
  </si>
  <si>
    <t xml:space="preserve"> TVB歡樂滿東華讓賽</t>
  </si>
  <si>
    <t xml:space="preserve"> TVB博愛歡樂傳萬家讓賽</t>
  </si>
  <si>
    <t xml:space="preserve"> TVB盃（讓賽）</t>
  </si>
  <si>
    <t xml:space="preserve"> TVB慧妍雅集愛心傳承讓賽</t>
  </si>
  <si>
    <t xml:space="preserve"> TVB中年好聲音讓賽</t>
  </si>
  <si>
    <t xml:space="preserve"> 分域讓賽</t>
  </si>
  <si>
    <t xml:space="preserve"> 菲林明讓賽</t>
  </si>
  <si>
    <t xml:space="preserve"> 香港足球會百週年紀念盃（讓賽）</t>
  </si>
  <si>
    <t xml:space="preserve"> 駱克讓賽</t>
  </si>
  <si>
    <t xml:space="preserve"> 花旗銀行CITI GLOBAL WEALTH讓賽</t>
  </si>
  <si>
    <t xml:space="preserve"> 花旗銀行CITIGOLD PRIVATE CLIENT讓賽</t>
  </si>
  <si>
    <t xml:space="preserve"> 花旗銀行CITIGOLD讓賽</t>
  </si>
  <si>
    <t xml:space="preserve"> CITI ULTIMA讓賽</t>
  </si>
  <si>
    <t xml:space="preserve"> 花旗銀行CITI PRIVATE BANK讓賽</t>
  </si>
  <si>
    <t xml:space="preserve"> 花旗銀行財富管理服務讓賽</t>
  </si>
  <si>
    <t xml:space="preserve"> 花旗銀行香港金盃</t>
  </si>
  <si>
    <t xml:space="preserve"> 花旗銀行保險服務讓賽</t>
  </si>
  <si>
    <t xml:space="preserve"> 香港經典盃</t>
  </si>
  <si>
    <t xml:space="preserve"> 花旗銀行按揭服務讓賽</t>
  </si>
  <si>
    <t xml:space="preserve"> 元州讓賽</t>
  </si>
  <si>
    <t xml:space="preserve"> 蘇屋讓賽</t>
  </si>
  <si>
    <t xml:space="preserve"> 石硤尾讓賽</t>
  </si>
  <si>
    <t xml:space="preserve"> 大坑東讓賽</t>
  </si>
  <si>
    <t xml:space="preserve"> 澤安讓賽</t>
  </si>
  <si>
    <t xml:space="preserve"> 白田讓賽</t>
  </si>
  <si>
    <t xml:space="preserve"> 南山讓賽</t>
  </si>
  <si>
    <t xml:space="preserve"> 歌和老讓賽</t>
  </si>
  <si>
    <t xml:space="preserve"> 金巴倫讓賽</t>
  </si>
  <si>
    <t xml:space="preserve"> 德雲讓賽</t>
  </si>
  <si>
    <t xml:space="preserve"> 雅息士讓賽</t>
  </si>
  <si>
    <t xml:space="preserve"> 九龍塘會盃（讓賽）</t>
  </si>
  <si>
    <t xml:space="preserve"> 根德讓賽</t>
  </si>
  <si>
    <t xml:space="preserve"> 羅福讓賽</t>
  </si>
  <si>
    <t xml:space="preserve"> 律倫讓賽</t>
  </si>
  <si>
    <t xml:space="preserve"> 森麻實讓賽</t>
  </si>
  <si>
    <t xml:space="preserve"> 沙福讓賽</t>
  </si>
  <si>
    <t xml:space="preserve"> 禮頓讓賽</t>
  </si>
  <si>
    <t xml:space="preserve"> 寶靈頓讓賽</t>
  </si>
  <si>
    <t xml:space="preserve"> 堅拿讓賽</t>
  </si>
  <si>
    <t xml:space="preserve"> 紀利華木球會挑戰盃（讓賽）</t>
  </si>
  <si>
    <t xml:space="preserve"> 波斯富讓賽</t>
  </si>
  <si>
    <t xml:space="preserve"> 羅素讓賽</t>
  </si>
  <si>
    <t xml:space="preserve"> 黃泥涌讓賽</t>
  </si>
  <si>
    <t xml:space="preserve"> 侯王讓賽</t>
  </si>
  <si>
    <t xml:space="preserve"> 聯合讓賽</t>
  </si>
  <si>
    <t xml:space="preserve"> 南角讓賽</t>
  </si>
  <si>
    <t xml:space="preserve"> 衙前圍讓賽</t>
  </si>
  <si>
    <t xml:space="preserve"> 樂善堂盃（讓賽）</t>
  </si>
  <si>
    <t xml:space="preserve"> 沙浦讓賽</t>
  </si>
  <si>
    <t xml:space="preserve"> 龍崗讓賽</t>
  </si>
  <si>
    <t xml:space="preserve"> 城南讓賽</t>
  </si>
  <si>
    <t xml:space="preserve"> 打鼓嶺讓賽</t>
  </si>
  <si>
    <t xml:space="preserve"> 坪洲讓賽</t>
  </si>
  <si>
    <t xml:space="preserve"> 馬灣讓賽</t>
  </si>
  <si>
    <t xml:space="preserve"> 南丫島讓賽</t>
  </si>
  <si>
    <t xml:space="preserve"> 青洲讓賽</t>
  </si>
  <si>
    <t xml:space="preserve"> 愛爾蘭錦標（讓賽）</t>
  </si>
  <si>
    <t xml:space="preserve"> 長洲讓賽</t>
  </si>
  <si>
    <t xml:space="preserve"> 鴨脷洲讓賽</t>
  </si>
  <si>
    <t xml:space="preserve"> 達心星讓賽</t>
  </si>
  <si>
    <t xml:space="preserve"> 添滿意讓賽</t>
  </si>
  <si>
    <t xml:space="preserve"> 平海福星讓賽</t>
  </si>
  <si>
    <t xml:space="preserve"> 陽明飛飛讓賽</t>
  </si>
  <si>
    <t xml:space="preserve"> 佳龍駒讓賽</t>
  </si>
  <si>
    <t xml:space="preserve"> 明月千里讓賽</t>
  </si>
  <si>
    <t xml:space="preserve"> 女皇銀禧紀念盃</t>
  </si>
  <si>
    <t xml:space="preserve"> 寶馬香港打吡大賽2023</t>
  </si>
  <si>
    <t xml:space="preserve"> 戰利品讓賽</t>
  </si>
  <si>
    <t xml:space="preserve"> 威爾頓讓賽</t>
  </si>
  <si>
    <t xml:space="preserve"> 擺花讓賽</t>
  </si>
  <si>
    <t xml:space="preserve"> 奧卑利讓賽</t>
  </si>
  <si>
    <t xml:space="preserve"> 伊利近讓賽</t>
  </si>
  <si>
    <t xml:space="preserve"> 士丹頓讓賽</t>
  </si>
  <si>
    <t xml:space="preserve"> 贊善讓賽</t>
  </si>
  <si>
    <t xml:space="preserve"> 警察盃（讓賽）</t>
  </si>
  <si>
    <t xml:space="preserve"> 亞畢諾讓賽</t>
  </si>
  <si>
    <t xml:space="preserve"> 荷李活讓賽</t>
  </si>
  <si>
    <t xml:space="preserve"> 敬文與和聲校友讓賽</t>
  </si>
  <si>
    <t xml:space="preserve"> 晨興與善衡校友讓賽</t>
  </si>
  <si>
    <t xml:space="preserve"> 研究院校友讓賽</t>
  </si>
  <si>
    <t xml:space="preserve"> 崇基校友讓賽</t>
  </si>
  <si>
    <t xml:space="preserve"> 新亞校友讓賽</t>
  </si>
  <si>
    <t xml:space="preserve"> 聯合校友讓賽</t>
  </si>
  <si>
    <t xml:space="preserve"> 香港中文大學校友會聯會盃（讓賽）</t>
  </si>
  <si>
    <t xml:space="preserve"> 逸夫校友讓賽</t>
  </si>
  <si>
    <t xml:space="preserve"> 伍宜孫校友讓賽</t>
  </si>
  <si>
    <t xml:space="preserve"> 教育學院校友讓賽</t>
  </si>
  <si>
    <t xml:space="preserve"> 廈門灣讓賽</t>
  </si>
  <si>
    <t xml:space="preserve"> 貝澳讓賽</t>
  </si>
  <si>
    <t xml:space="preserve"> 長沙讓賽</t>
  </si>
  <si>
    <t xml:space="preserve"> 橋咀讓賽</t>
  </si>
  <si>
    <t xml:space="preserve"> 銀鑛灣讓賽</t>
  </si>
  <si>
    <t xml:space="preserve"> 塘福讓賽</t>
  </si>
  <si>
    <t xml:space="preserve"> 東灣讓賽</t>
  </si>
  <si>
    <t xml:space="preserve"> 錦田河讓賽</t>
  </si>
  <si>
    <t xml:space="preserve"> 林村河讓賽</t>
  </si>
  <si>
    <t xml:space="preserve"> 雙魚河讓賽</t>
  </si>
  <si>
    <t xml:space="preserve"> 南涌河讓賽</t>
  </si>
  <si>
    <t xml:space="preserve"> 梧桐河讓賽</t>
  </si>
  <si>
    <t xml:space="preserve"> 沙頭角河讓賽</t>
  </si>
  <si>
    <t xml:space="preserve"> 皮亞士紀念挑戰盃（讓賽）</t>
  </si>
  <si>
    <t xml:space="preserve"> 石上河讓賽</t>
  </si>
  <si>
    <t xml:space="preserve"> 丹山河讓賽</t>
  </si>
  <si>
    <t xml:space="preserve"> 紅掌花讓賽</t>
  </si>
  <si>
    <t xml:space="preserve"> 洋葵讓賽</t>
  </si>
  <si>
    <t xml:space="preserve"> 家樂花讓賽</t>
  </si>
  <si>
    <t xml:space="preserve"> 薰衣草讓賽</t>
  </si>
  <si>
    <t xml:space="preserve"> 跳舞蘭讓賽</t>
  </si>
  <si>
    <t xml:space="preserve"> 西洋會挑戰盃（讓賽）</t>
  </si>
  <si>
    <t xml:space="preserve"> 報春花讓賽</t>
  </si>
  <si>
    <t xml:space="preserve">新馬賽 </t>
  </si>
  <si>
    <t xml:space="preserve"> 白加平磅賽</t>
  </si>
  <si>
    <t xml:space="preserve"> 夏力讓賽</t>
  </si>
  <si>
    <t xml:space="preserve"> 堪仕達讓賽</t>
  </si>
  <si>
    <t xml:space="preserve"> 盧吉讓賽</t>
  </si>
  <si>
    <t xml:space="preserve"> 貝璐讓賽</t>
  </si>
  <si>
    <t xml:space="preserve"> 獅子會盃（讓賽）</t>
  </si>
  <si>
    <t xml:space="preserve"> 種植讓賽</t>
  </si>
  <si>
    <t xml:space="preserve"> 短途錦標</t>
  </si>
  <si>
    <t xml:space="preserve"> 主席錦標</t>
  </si>
  <si>
    <t xml:space="preserve"> 普樂讓賽</t>
  </si>
  <si>
    <t xml:space="preserve"> 施勳讓賽</t>
  </si>
  <si>
    <t xml:space="preserve"> 閣麟讓賽</t>
  </si>
  <si>
    <t xml:space="preserve"> 德己立讓賽</t>
  </si>
  <si>
    <t xml:space="preserve"> 己連拿利讓賽</t>
  </si>
  <si>
    <t xml:space="preserve"> 五陵會鑽禧挑戰盃（讓賽）</t>
  </si>
  <si>
    <t xml:space="preserve"> 嘉咸讓賽</t>
  </si>
  <si>
    <t xml:space="preserve"> 安蘭讓賽</t>
  </si>
  <si>
    <t xml:space="preserve"> 雲咸讓賽</t>
  </si>
  <si>
    <t xml:space="preserve"> 些利讓賽</t>
  </si>
  <si>
    <t xml:space="preserve"> 賽馬惠慈善1400米讓賽</t>
  </si>
  <si>
    <t xml:space="preserve"> 賽馬會眾心行善1200米讓賽</t>
  </si>
  <si>
    <t xml:space="preserve"> 關愛社會1400米讓賽</t>
  </si>
  <si>
    <t xml:space="preserve"> 香港賽馬會社群盃（讓賽）</t>
  </si>
  <si>
    <t xml:space="preserve"> 豐盛耆年1400米讓賽</t>
  </si>
  <si>
    <t xml:space="preserve"> 北京會所週年盃（讓賽）</t>
  </si>
  <si>
    <t xml:space="preserve"> 啟發青年1400米讓賽</t>
  </si>
  <si>
    <t xml:space="preserve"> 健康社區1400米讓賽</t>
  </si>
  <si>
    <t xml:space="preserve"> 人才發展1200米讓賽</t>
  </si>
  <si>
    <t xml:space="preserve"> 體育及文化1600米讓賽</t>
  </si>
  <si>
    <t xml:space="preserve"> 尖沙咀讓賽</t>
  </si>
  <si>
    <t xml:space="preserve"> 佐敦讓賽</t>
  </si>
  <si>
    <t xml:space="preserve"> 油麻地讓賽</t>
  </si>
  <si>
    <t xml:space="preserve"> 旺角讓賽</t>
  </si>
  <si>
    <t xml:space="preserve"> 香港欖球總會盃（讓賽）</t>
  </si>
  <si>
    <t xml:space="preserve"> 何文田讓賽</t>
  </si>
  <si>
    <t xml:space="preserve"> 京士柏讓賽</t>
  </si>
  <si>
    <t xml:space="preserve"> 鶴咀山讓賽</t>
  </si>
  <si>
    <t xml:space="preserve"> 馬己仙峽讓賽</t>
  </si>
  <si>
    <t xml:space="preserve"> 中峽讓賽</t>
  </si>
  <si>
    <t xml:space="preserve"> 畢拿山讓賽</t>
  </si>
  <si>
    <t xml:space="preserve"> 摩星嶺讓賽</t>
  </si>
  <si>
    <t xml:space="preserve"> 九龍木球會百週年紀念盃（讓賽）</t>
  </si>
  <si>
    <t xml:space="preserve"> 砵甸乍山讓賽</t>
  </si>
  <si>
    <t xml:space="preserve"> 香港評馬同業協進會挑戰盃（讓賽）</t>
  </si>
  <si>
    <t xml:space="preserve"> 小馬山讓賽</t>
  </si>
  <si>
    <t xml:space="preserve"> 灣仔峽讓賽</t>
  </si>
  <si>
    <t xml:space="preserve"> 蔚山讓賽</t>
  </si>
  <si>
    <t xml:space="preserve"> 大田讓賽</t>
  </si>
  <si>
    <t xml:space="preserve"> 光州讓賽</t>
  </si>
  <si>
    <t xml:space="preserve"> 大邱讓賽</t>
  </si>
  <si>
    <t xml:space="preserve"> 韓國馬事會錦標（讓賽）</t>
  </si>
  <si>
    <t xml:space="preserve"> 仁川讓賽</t>
  </si>
  <si>
    <t xml:space="preserve"> 釜山讓賽</t>
  </si>
  <si>
    <t xml:space="preserve"> 首爾讓賽</t>
  </si>
  <si>
    <t xml:space="preserve"> 富衛保險尚仁讓賽</t>
  </si>
  <si>
    <t xml:space="preserve"> 富衛保險永強讓賽</t>
  </si>
  <si>
    <t xml:space="preserve"> 富衛保險交通銀行讓賽</t>
  </si>
  <si>
    <t xml:space="preserve"> 富衛保險建行(亞洲)讓賽</t>
  </si>
  <si>
    <t xml:space="preserve"> 主席短途獎</t>
  </si>
  <si>
    <t xml:space="preserve"> 富衛保險10周年誌慶讓賽</t>
  </si>
  <si>
    <t xml:space="preserve"> 富衛保險冠軍一哩賽</t>
  </si>
  <si>
    <t xml:space="preserve"> 富衛保險女皇盃</t>
  </si>
  <si>
    <t xml:space="preserve"> 富衛保險南洋商業銀行讓賽</t>
  </si>
  <si>
    <t xml:space="preserve"> 富衛保險招商永隆銀行讓賽</t>
  </si>
  <si>
    <t xml:space="preserve"> 志士達讓賽</t>
  </si>
  <si>
    <t xml:space="preserve"> 禧福讓賽</t>
  </si>
  <si>
    <t xml:space="preserve"> 蘭開夏讓賽</t>
  </si>
  <si>
    <t xml:space="preserve"> 聯福讓賽</t>
  </si>
  <si>
    <t xml:space="preserve"> 聖佐治挑戰盃（讓賽）</t>
  </si>
  <si>
    <t xml:space="preserve"> 西谷讓賽</t>
  </si>
  <si>
    <t xml:space="preserve"> 渭州讓賽</t>
  </si>
  <si>
    <t xml:space="preserve"> 康乃馨平磅賽</t>
  </si>
  <si>
    <t xml:space="preserve"> 雞冠花讓賽</t>
  </si>
  <si>
    <t xml:space="preserve"> 蒲公英讓賽</t>
  </si>
  <si>
    <t xml:space="preserve"> 小蒼蘭讓賽</t>
  </si>
  <si>
    <t xml:space="preserve"> 繡球花讓賽</t>
  </si>
  <si>
    <t xml:space="preserve"> 香港潮州商會百週年紀念盃（讓賽）</t>
  </si>
  <si>
    <t xml:space="preserve"> 蓮花讓賽</t>
  </si>
  <si>
    <t xml:space="preserve"> 皇太后紀念盃（讓賽）</t>
  </si>
  <si>
    <t xml:space="preserve"> 玉蘭讓賽</t>
  </si>
  <si>
    <t xml:space="preserve"> 鬱金香讓賽</t>
  </si>
  <si>
    <t xml:space="preserve"> 大老山讓賽</t>
  </si>
  <si>
    <t xml:space="preserve"> 琵琶山讓賽</t>
  </si>
  <si>
    <t xml:space="preserve"> 道風山讓賽</t>
  </si>
  <si>
    <t xml:space="preserve"> 沙田坳讓賽</t>
  </si>
  <si>
    <t xml:space="preserve"> 尖山讓賽</t>
  </si>
  <si>
    <t xml:space="preserve"> 紅梅谷讓賽</t>
  </si>
  <si>
    <t xml:space="preserve"> 沙田嶺讓賽</t>
  </si>
  <si>
    <t xml:space="preserve"> 松山讓賽</t>
  </si>
  <si>
    <t xml:space="preserve"> 澳氹大橋讓賽</t>
  </si>
  <si>
    <t xml:space="preserve"> 西灣大橋讓賽</t>
  </si>
  <si>
    <t xml:space="preserve"> 友誼大橋讓賽</t>
  </si>
  <si>
    <t xml:space="preserve"> 港澳盃（讓賽）</t>
  </si>
  <si>
    <t xml:space="preserve"> 澳門讓賽</t>
  </si>
  <si>
    <t xml:space="preserve"> 氹仔讓賽</t>
  </si>
  <si>
    <t xml:space="preserve"> 路環讓賽</t>
  </si>
  <si>
    <t xml:space="preserve"> 瀑布灣讓賽</t>
  </si>
  <si>
    <t xml:space="preserve"> 藍塘海峽讓賽</t>
  </si>
  <si>
    <t xml:space="preserve"> 小西灣讓賽</t>
  </si>
  <si>
    <t xml:space="preserve"> 沙灣讓賽</t>
  </si>
  <si>
    <t xml:space="preserve"> 鋼線灣讓賽</t>
  </si>
  <si>
    <t xml:space="preserve"> 維多利亞港讓賽</t>
  </si>
  <si>
    <t xml:space="preserve"> 愛秩序灣讓賽</t>
  </si>
  <si>
    <t xml:space="preserve"> 輪椅劍擊1200米讓賽</t>
  </si>
  <si>
    <t xml:space="preserve"> 香港傷殘人士體育協會50周年盃（讓賽）</t>
  </si>
  <si>
    <t xml:space="preserve"> 殘疾人運動發展項目1600米讓賽</t>
  </si>
  <si>
    <t xml:space="preserve"> 硬地滾球1600米讓賽</t>
  </si>
  <si>
    <t xml:space="preserve"> 草地滾球1800米讓賽</t>
  </si>
  <si>
    <t xml:space="preserve"> 乒乓球1400米讓賽</t>
  </si>
  <si>
    <t xml:space="preserve"> 保齡球1000米讓賽</t>
  </si>
  <si>
    <t xml:space="preserve"> 羽毛球1200米讓賽</t>
  </si>
  <si>
    <t xml:space="preserve"> 殘疾人運動教練1600米讓賽</t>
  </si>
  <si>
    <t xml:space="preserve"> 殘疾人運動義工1400米讓賽</t>
  </si>
  <si>
    <t xml:space="preserve"> 風鈴花讓賽</t>
  </si>
  <si>
    <t xml:space="preserve"> 矢車菊讓賽</t>
  </si>
  <si>
    <t xml:space="preserve"> 風信子讓賽</t>
  </si>
  <si>
    <t xml:space="preserve"> 苿莉讓賽</t>
  </si>
  <si>
    <t xml:space="preserve"> 法國五月盃（讓賽）</t>
  </si>
  <si>
    <t xml:space="preserve"> 洋彩雀讓賽</t>
  </si>
  <si>
    <t xml:space="preserve"> 蝴蝶花讓賽</t>
  </si>
  <si>
    <t xml:space="preserve"> 巴基之星平磅賽</t>
  </si>
  <si>
    <t xml:space="preserve"> 爆冷讓賽</t>
  </si>
  <si>
    <t xml:space="preserve"> 喜蓮巨星讓賽</t>
  </si>
  <si>
    <t xml:space="preserve"> 翠河讓賽</t>
  </si>
  <si>
    <t xml:space="preserve"> 有性格讓賽</t>
  </si>
  <si>
    <t xml:space="preserve"> 加州萬里讓賽</t>
  </si>
  <si>
    <t xml:space="preserve"> 時時精綵讓賽</t>
  </si>
  <si>
    <t xml:space="preserve"> 渣打冠軍暨遮打盃</t>
  </si>
  <si>
    <t xml:space="preserve"> 爪皇凌雨讓賽</t>
  </si>
  <si>
    <t xml:space="preserve"> 奔騰讓賽</t>
  </si>
  <si>
    <t xml:space="preserve"> 原居民讓賽</t>
  </si>
  <si>
    <t xml:space="preserve"> 晋源讓賽</t>
  </si>
  <si>
    <t xml:space="preserve"> 綿發讓賽</t>
  </si>
  <si>
    <t xml:space="preserve"> 桂成讓賽</t>
  </si>
  <si>
    <t xml:space="preserve"> 桂芳讓賽</t>
  </si>
  <si>
    <t xml:space="preserve"> 荷塘讓賽</t>
  </si>
  <si>
    <t xml:space="preserve"> 蘇特恩盃（讓賽）</t>
  </si>
  <si>
    <t xml:space="preserve"> 蟠龍讓賽</t>
  </si>
  <si>
    <t xml:space="preserve"> 比雅讓賽</t>
  </si>
  <si>
    <t xml:space="preserve"> 馬料水讓賽</t>
  </si>
  <si>
    <t xml:space="preserve"> 沙田海讓賽</t>
  </si>
  <si>
    <t xml:space="preserve"> 獅子山錦標（讓賽）</t>
  </si>
  <si>
    <t xml:space="preserve"> 火炭讓賽</t>
  </si>
  <si>
    <t xml:space="preserve"> 吐露港讓賽</t>
  </si>
  <si>
    <t xml:space="preserve"> 九肚山讓賽</t>
  </si>
  <si>
    <t xml:space="preserve"> 沙田銀瓶（讓賽）</t>
  </si>
  <si>
    <t xml:space="preserve"> 彭福公園讓賽</t>
  </si>
  <si>
    <t xml:space="preserve"> 城門河道讓賽</t>
  </si>
  <si>
    <t xml:space="preserve"> 大有讓賽</t>
  </si>
  <si>
    <t xml:space="preserve"> 五芳讓賽</t>
  </si>
  <si>
    <t xml:space="preserve"> 雙喜讓賽</t>
  </si>
  <si>
    <t xml:space="preserve"> 香港會計師公會五十周年紀念盃（讓賽）</t>
  </si>
  <si>
    <t xml:space="preserve"> 四美讓賽</t>
  </si>
  <si>
    <t xml:space="preserve"> 三祝讓賽</t>
  </si>
  <si>
    <t xml:space="preserve"> 崇齡讓賽</t>
  </si>
  <si>
    <t xml:space="preserve"> 爵祿讓賽</t>
  </si>
  <si>
    <t xml:space="preserve"> 柴灣道讓賽</t>
  </si>
  <si>
    <t xml:space="preserve"> 河上鄉路讓賽</t>
  </si>
  <si>
    <t xml:space="preserve"> 屯門公眾騎術學校讓賽</t>
  </si>
  <si>
    <t xml:space="preserve"> 薄扶林公眾騎術學校讓賽</t>
  </si>
  <si>
    <t xml:space="preserve"> 鯉魚門公眾騎術學校讓賽</t>
  </si>
  <si>
    <t xml:space="preserve"> 香港傷健策騎協會盃（讓賽）</t>
  </si>
  <si>
    <t xml:space="preserve"> 鯉魚門公園讓賽</t>
  </si>
  <si>
    <t xml:space="preserve"> 龍門路讓賽</t>
  </si>
  <si>
    <t xml:space="preserve"> 薄扶林郊野公園讓賽</t>
  </si>
  <si>
    <t xml:space="preserve"> 薄扶林水塘道讓賽</t>
  </si>
  <si>
    <t xml:space="preserve"> 聶高信山讓賽</t>
  </si>
  <si>
    <t xml:space="preserve"> 壽臣山讓賽</t>
  </si>
  <si>
    <t xml:space="preserve"> 赤柱峽讓賽</t>
  </si>
  <si>
    <t xml:space="preserve"> 黃泥涌峽讓賽</t>
  </si>
  <si>
    <t xml:space="preserve"> 木球會錦標（讓賽）</t>
  </si>
  <si>
    <t xml:space="preserve"> 大潭峽讓賽</t>
  </si>
  <si>
    <t xml:space="preserve"> 紫羅蘭山讓賽</t>
  </si>
  <si>
    <t xml:space="preserve"> 大風坳讓賽</t>
  </si>
  <si>
    <t xml:space="preserve"> 禾輋平磅賽</t>
  </si>
  <si>
    <t xml:space="preserve"> 沙角讓賽</t>
  </si>
  <si>
    <t xml:space="preserve"> 水泉澳讓賽</t>
  </si>
  <si>
    <t xml:space="preserve"> 新田圍讓賽</t>
  </si>
  <si>
    <t xml:space="preserve"> 碩門讓賽</t>
  </si>
  <si>
    <t xml:space="preserve"> 新翠讓賽</t>
  </si>
  <si>
    <t xml:space="preserve"> 瀝源讓賽</t>
  </si>
  <si>
    <t xml:space="preserve"> 美林讓賽</t>
  </si>
  <si>
    <t xml:space="preserve"> 隆亨讓賽</t>
  </si>
  <si>
    <t xml:space="preserve"> 美田讓賽</t>
  </si>
  <si>
    <t xml:space="preserve"> 紅寶石讓賽</t>
  </si>
  <si>
    <t xml:space="preserve"> 橙石榴讓賽</t>
  </si>
  <si>
    <t xml:space="preserve"> 精英盃（讓賽）</t>
  </si>
  <si>
    <t xml:space="preserve"> 競駿會十五週年紀念盃（讓賽）</t>
  </si>
  <si>
    <t xml:space="preserve"> 黃寶石讓賽</t>
  </si>
  <si>
    <t xml:space="preserve"> 精英碟（讓賽）</t>
  </si>
  <si>
    <t xml:space="preserve"> 綠寶石讓賽</t>
  </si>
  <si>
    <t xml:space="preserve"> 青金石讓賽</t>
  </si>
  <si>
    <t xml:space="preserve"> 藍寶石讓賽</t>
  </si>
  <si>
    <t xml:space="preserve"> 紫菀讓賽</t>
  </si>
  <si>
    <t xml:space="preserve"> 山茶讓賽</t>
  </si>
  <si>
    <t xml:space="preserve"> 薊花讓賽</t>
  </si>
  <si>
    <t xml:space="preserve"> 石竹讓賽</t>
  </si>
  <si>
    <t xml:space="preserve"> 怡和挑戰盃（讓賽）</t>
  </si>
  <si>
    <t xml:space="preserve"> 洋甘菊讓賽</t>
  </si>
  <si>
    <t xml:space="preserve"> 紫羅蘭讓賽</t>
  </si>
  <si>
    <t xml:space="preserve"> 馬照跑1400米讓賽</t>
  </si>
  <si>
    <t xml:space="preserve"> 卓越領導1200米讓賽</t>
  </si>
  <si>
    <t xml:space="preserve"> 粵港盃（讓賽）</t>
  </si>
  <si>
    <t xml:space="preserve"> 香港回歸盃（讓賽）</t>
  </si>
  <si>
    <t xml:space="preserve"> 堅守誠信1000米讓賽</t>
  </si>
  <si>
    <t xml:space="preserve"> 服務社群1600米讓賽</t>
  </si>
  <si>
    <t xml:space="preserve"> 持續進步1400米讓賽</t>
  </si>
  <si>
    <t xml:space="preserve"> 同心同步同進1000米讓賽</t>
  </si>
  <si>
    <t xml:space="preserve"> 體育精神1200米讓賽</t>
  </si>
  <si>
    <t xml:space="preserve"> 更好未來1400米讓賽</t>
  </si>
  <si>
    <t xml:space="preserve"> 橫瀾島讓賽</t>
  </si>
  <si>
    <t xml:space="preserve"> 東龍洲讓賽</t>
  </si>
  <si>
    <t xml:space="preserve"> 吊鐘洲讓賽</t>
  </si>
  <si>
    <t xml:space="preserve"> 果洲群島讓賽</t>
  </si>
  <si>
    <t xml:space="preserve"> 塔門讓賽</t>
  </si>
  <si>
    <t xml:space="preserve"> 吉澳洲讓賽</t>
  </si>
  <si>
    <t xml:space="preserve"> 滘西洲讓賽</t>
  </si>
  <si>
    <t xml:space="preserve"> 花墟公園讓賽</t>
  </si>
  <si>
    <t xml:space="preserve"> 香港公園讓賽</t>
  </si>
  <si>
    <t xml:space="preserve"> 九龍公園讓賽</t>
  </si>
  <si>
    <t xml:space="preserve"> 九龍仔公園讓賽</t>
  </si>
  <si>
    <t xml:space="preserve"> 摩士公園讓賽</t>
  </si>
  <si>
    <t xml:space="preserve"> 山光道公園讓賽</t>
  </si>
  <si>
    <t xml:space="preserve"> 維多利亞公園讓賽</t>
  </si>
  <si>
    <t xml:space="preserve"> 瀑布灣公園讓賽</t>
  </si>
  <si>
    <t xml:space="preserve"> 蒲偉士碟（平磅賽）</t>
  </si>
  <si>
    <t xml:space="preserve"> (115</t>
  </si>
  <si>
    <t xml:space="preserve">90) </t>
  </si>
  <si>
    <t xml:space="preserve"> 施偉賢盃（讓賽）</t>
  </si>
  <si>
    <t xml:space="preserve"> 黃頌顯盃（讓賽）</t>
  </si>
  <si>
    <t xml:space="preserve"> 李福深盃（讓賽）</t>
  </si>
  <si>
    <t xml:space="preserve"> 夏佳理錦標（讓賽）</t>
  </si>
  <si>
    <t xml:space="preserve"> 陳祖澤錦標（讓賽）</t>
  </si>
  <si>
    <t xml:space="preserve"> 施文信盃（讓賽）</t>
  </si>
  <si>
    <t xml:space="preserve"> 葉錫安瓶（讓賽）</t>
  </si>
  <si>
    <t xml:space="preserve"> 周永健銀碟（讓賽）</t>
  </si>
  <si>
    <t xml:space="preserve"> 陳南祿錦標（讓賽）</t>
  </si>
  <si>
    <t xml:space="preserve"> 主席賽馬日讓賽</t>
  </si>
  <si>
    <t xml:space="preserve"> 精彩讓賽</t>
  </si>
  <si>
    <t xml:space="preserve"> 甜橙讓賽</t>
  </si>
  <si>
    <t xml:space="preserve"> 百步穿雲讓賽</t>
  </si>
  <si>
    <t xml:space="preserve"> 君皇鷹讓賽</t>
  </si>
  <si>
    <t xml:space="preserve"> 摩法神采讓賽</t>
  </si>
  <si>
    <t xml:space="preserve"> 輝煌星讓賽</t>
  </si>
  <si>
    <t xml:space="preserve"> 共創未來讓賽</t>
  </si>
  <si>
    <t xml:space="preserve"> 錶之未來讓賽</t>
  </si>
  <si>
    <t xml:space="preserve"> 首飾太陽讓賽</t>
  </si>
  <si>
    <t>Class</t>
  </si>
  <si>
    <t>Distance</t>
  </si>
  <si>
    <t>Rating 1</t>
  </si>
  <si>
    <t>Rating 2</t>
  </si>
  <si>
    <t>Track</t>
  </si>
  <si>
    <t>Brand</t>
  </si>
  <si>
    <t>Cup</t>
  </si>
  <si>
    <t>列標籤</t>
  </si>
  <si>
    <t>(空白)</t>
  </si>
  <si>
    <t>總計</t>
  </si>
  <si>
    <t>計數 - 1st Horse</t>
  </si>
  <si>
    <t>欄標籤</t>
  </si>
  <si>
    <t>計數 - 1st Jockey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</si>
</sst>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43" fontId="0" fillId="0" borderId="0" xfId="1" applyFont="1"/>
    <xf numFmtId="0" fontId="0" fillId="0" borderId="1" xfId="0" applyBorder="1"/>
    <xf numFmtId="10" fontId="0" fillId="0" borderId="1" xfId="2" applyNumberFormat="1" applyFont="1" applyBorder="1"/>
    <xf numFmtId="0" fontId="3" fillId="2" borderId="1" xfId="0" applyFont="1" applyFill="1" applyBorder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3" fillId="2" borderId="1" xfId="1" applyNumberFormat="1" applyFont="1" applyFill="1" applyBorder="1" applyAlignment="1">
      <alignment horizontal="right"/>
    </xf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一般" xfId="0" builtinId="0"/>
    <cellStyle name="千分位" xfId="1" builtinId="3"/>
    <cellStyle name="百分比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潘頓入Q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Sheet1!$X$2:$X$295</c:f>
              <c:numCache>
                <c:formatCode>General</c:formatCode>
                <c:ptCount val="294"/>
                <c:pt idx="0">
                  <c:v>907</c:v>
                </c:pt>
                <c:pt idx="1">
                  <c:v>346</c:v>
                </c:pt>
                <c:pt idx="2">
                  <c:v>0</c:v>
                </c:pt>
                <c:pt idx="3">
                  <c:v>0</c:v>
                </c:pt>
                <c:pt idx="4">
                  <c:v>210.5</c:v>
                </c:pt>
                <c:pt idx="5">
                  <c:v>0</c:v>
                </c:pt>
                <c:pt idx="6">
                  <c:v>245</c:v>
                </c:pt>
                <c:pt idx="7">
                  <c:v>0</c:v>
                </c:pt>
                <c:pt idx="8">
                  <c:v>800.5</c:v>
                </c:pt>
                <c:pt idx="9">
                  <c:v>0</c:v>
                </c:pt>
                <c:pt idx="10">
                  <c:v>344.5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752.5</c:v>
                </c:pt>
                <c:pt idx="15">
                  <c:v>0</c:v>
                </c:pt>
                <c:pt idx="16">
                  <c:v>0</c:v>
                </c:pt>
                <c:pt idx="17">
                  <c:v>317</c:v>
                </c:pt>
                <c:pt idx="18">
                  <c:v>151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</c:v>
                </c:pt>
                <c:pt idx="27">
                  <c:v>0</c:v>
                </c:pt>
                <c:pt idx="28">
                  <c:v>0</c:v>
                </c:pt>
                <c:pt idx="29">
                  <c:v>204.5</c:v>
                </c:pt>
                <c:pt idx="30">
                  <c:v>0</c:v>
                </c:pt>
                <c:pt idx="31">
                  <c:v>0</c:v>
                </c:pt>
                <c:pt idx="32">
                  <c:v>113</c:v>
                </c:pt>
                <c:pt idx="33">
                  <c:v>0</c:v>
                </c:pt>
                <c:pt idx="34">
                  <c:v>401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31.5</c:v>
                </c:pt>
                <c:pt idx="39">
                  <c:v>0</c:v>
                </c:pt>
                <c:pt idx="40">
                  <c:v>416.5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191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130.5</c:v>
                </c:pt>
                <c:pt idx="60">
                  <c:v>36</c:v>
                </c:pt>
                <c:pt idx="61">
                  <c:v>78.5</c:v>
                </c:pt>
                <c:pt idx="62">
                  <c:v>178.5</c:v>
                </c:pt>
                <c:pt idx="63">
                  <c:v>0</c:v>
                </c:pt>
                <c:pt idx="64">
                  <c:v>262.5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37</c:v>
                </c:pt>
                <c:pt idx="75">
                  <c:v>0</c:v>
                </c:pt>
                <c:pt idx="76">
                  <c:v>210</c:v>
                </c:pt>
                <c:pt idx="77">
                  <c:v>401</c:v>
                </c:pt>
                <c:pt idx="78">
                  <c:v>96</c:v>
                </c:pt>
                <c:pt idx="79">
                  <c:v>0</c:v>
                </c:pt>
                <c:pt idx="80">
                  <c:v>272</c:v>
                </c:pt>
                <c:pt idx="81">
                  <c:v>212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56</c:v>
                </c:pt>
                <c:pt idx="90">
                  <c:v>451</c:v>
                </c:pt>
                <c:pt idx="91">
                  <c:v>114.5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89</c:v>
                </c:pt>
                <c:pt idx="99">
                  <c:v>195</c:v>
                </c:pt>
                <c:pt idx="100">
                  <c:v>0</c:v>
                </c:pt>
                <c:pt idx="101">
                  <c:v>157.5</c:v>
                </c:pt>
                <c:pt idx="102">
                  <c:v>0</c:v>
                </c:pt>
                <c:pt idx="103">
                  <c:v>121</c:v>
                </c:pt>
                <c:pt idx="104">
                  <c:v>0</c:v>
                </c:pt>
                <c:pt idx="105">
                  <c:v>0</c:v>
                </c:pt>
                <c:pt idx="106">
                  <c:v>304.5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142</c:v>
                </c:pt>
                <c:pt idx="115">
                  <c:v>0</c:v>
                </c:pt>
                <c:pt idx="116">
                  <c:v>0</c:v>
                </c:pt>
                <c:pt idx="117">
                  <c:v>90.5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97.5</c:v>
                </c:pt>
                <c:pt idx="124">
                  <c:v>134</c:v>
                </c:pt>
                <c:pt idx="125">
                  <c:v>63.5</c:v>
                </c:pt>
                <c:pt idx="126">
                  <c:v>241.5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133.5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573</c:v>
                </c:pt>
                <c:pt idx="137">
                  <c:v>0</c:v>
                </c:pt>
                <c:pt idx="138">
                  <c:v>0</c:v>
                </c:pt>
                <c:pt idx="139">
                  <c:v>144.5</c:v>
                </c:pt>
                <c:pt idx="140">
                  <c:v>0</c:v>
                </c:pt>
                <c:pt idx="141">
                  <c:v>339.5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75.5</c:v>
                </c:pt>
                <c:pt idx="147">
                  <c:v>0</c:v>
                </c:pt>
                <c:pt idx="148">
                  <c:v>111.5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211.5</c:v>
                </c:pt>
                <c:pt idx="157">
                  <c:v>0</c:v>
                </c:pt>
                <c:pt idx="158">
                  <c:v>0</c:v>
                </c:pt>
                <c:pt idx="159">
                  <c:v>171.5</c:v>
                </c:pt>
                <c:pt idx="160">
                  <c:v>79.5</c:v>
                </c:pt>
                <c:pt idx="161">
                  <c:v>68.5</c:v>
                </c:pt>
                <c:pt idx="162">
                  <c:v>0</c:v>
                </c:pt>
                <c:pt idx="163">
                  <c:v>88.5</c:v>
                </c:pt>
                <c:pt idx="164">
                  <c:v>290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43.5</c:v>
                </c:pt>
                <c:pt idx="180">
                  <c:v>183.5</c:v>
                </c:pt>
                <c:pt idx="181">
                  <c:v>33</c:v>
                </c:pt>
                <c:pt idx="182">
                  <c:v>569.5</c:v>
                </c:pt>
                <c:pt idx="183">
                  <c:v>13</c:v>
                </c:pt>
                <c:pt idx="184">
                  <c:v>0</c:v>
                </c:pt>
                <c:pt idx="185">
                  <c:v>210.5</c:v>
                </c:pt>
                <c:pt idx="186">
                  <c:v>0</c:v>
                </c:pt>
                <c:pt idx="187">
                  <c:v>366.5</c:v>
                </c:pt>
                <c:pt idx="188">
                  <c:v>0</c:v>
                </c:pt>
                <c:pt idx="189">
                  <c:v>0</c:v>
                </c:pt>
                <c:pt idx="190">
                  <c:v>27.5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57.5</c:v>
                </c:pt>
                <c:pt idx="198">
                  <c:v>252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182</c:v>
                </c:pt>
                <c:pt idx="203">
                  <c:v>0</c:v>
                </c:pt>
                <c:pt idx="204">
                  <c:v>155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56.5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80.5</c:v>
                </c:pt>
                <c:pt idx="220">
                  <c:v>151</c:v>
                </c:pt>
                <c:pt idx="221">
                  <c:v>417.5</c:v>
                </c:pt>
                <c:pt idx="222">
                  <c:v>0</c:v>
                </c:pt>
                <c:pt idx="223">
                  <c:v>827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238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75.5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164.5</c:v>
                </c:pt>
                <c:pt idx="248">
                  <c:v>0</c:v>
                </c:pt>
                <c:pt idx="249">
                  <c:v>0</c:v>
                </c:pt>
                <c:pt idx="250">
                  <c:v>70.5</c:v>
                </c:pt>
                <c:pt idx="251">
                  <c:v>109.5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131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78.5</c:v>
                </c:pt>
                <c:pt idx="265">
                  <c:v>35.5</c:v>
                </c:pt>
                <c:pt idx="266">
                  <c:v>220.5</c:v>
                </c:pt>
                <c:pt idx="267">
                  <c:v>65.5</c:v>
                </c:pt>
                <c:pt idx="268">
                  <c:v>0</c:v>
                </c:pt>
                <c:pt idx="269">
                  <c:v>0</c:v>
                </c:pt>
                <c:pt idx="270">
                  <c:v>86.5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67.5</c:v>
                </c:pt>
                <c:pt idx="279">
                  <c:v>0</c:v>
                </c:pt>
                <c:pt idx="280">
                  <c:v>54.5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233.5</c:v>
                </c:pt>
                <c:pt idx="285">
                  <c:v>0</c:v>
                </c:pt>
                <c:pt idx="286">
                  <c:v>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0-41F9-B585-A5D7E5EB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21503"/>
        <c:axId val="1600006527"/>
      </c:scatterChart>
      <c:valAx>
        <c:axId val="16000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527"/>
        <c:crosses val="autoZero"/>
        <c:crossBetween val="midCat"/>
      </c:valAx>
      <c:valAx>
        <c:axId val="16000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蘇兆輝入Q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Sheet1!$Y$2:$Y$295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969</c:v>
                </c:pt>
                <c:pt idx="28">
                  <c:v>519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121.5</c:v>
                </c:pt>
                <c:pt idx="37">
                  <c:v>0</c:v>
                </c:pt>
                <c:pt idx="38">
                  <c:v>31.5</c:v>
                </c:pt>
                <c:pt idx="39">
                  <c:v>384.5</c:v>
                </c:pt>
                <c:pt idx="40">
                  <c:v>0</c:v>
                </c:pt>
                <c:pt idx="41">
                  <c:v>0</c:v>
                </c:pt>
                <c:pt idx="42">
                  <c:v>384.5</c:v>
                </c:pt>
                <c:pt idx="43">
                  <c:v>0</c:v>
                </c:pt>
                <c:pt idx="44">
                  <c:v>0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494.5</c:v>
                </c:pt>
                <c:pt idx="80">
                  <c:v>272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223</c:v>
                </c:pt>
                <c:pt idx="87">
                  <c:v>383.5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64.5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237.5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3299.5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218.5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0</c:v>
                </c:pt>
                <c:pt idx="147">
                  <c:v>266.5</c:v>
                </c:pt>
                <c:pt idx="148">
                  <c:v>111.5</c:v>
                </c:pt>
                <c:pt idx="149">
                  <c:v>51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360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98</c:v>
                </c:pt>
                <c:pt idx="168">
                  <c:v>124.5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641.5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751.5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150</c:v>
                </c:pt>
                <c:pt idx="217">
                  <c:v>399.5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73</c:v>
                </c:pt>
                <c:pt idx="225">
                  <c:v>164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231</c:v>
                </c:pt>
                <c:pt idx="231">
                  <c:v>0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602.5</c:v>
                </c:pt>
                <c:pt idx="244">
                  <c:v>0</c:v>
                </c:pt>
                <c:pt idx="245">
                  <c:v>187.5</c:v>
                </c:pt>
                <c:pt idx="246">
                  <c:v>207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428.5</c:v>
                </c:pt>
                <c:pt idx="255">
                  <c:v>0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465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525-A1ED-4B3440C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57359"/>
        <c:axId val="1492558191"/>
      </c:scatterChart>
      <c:valAx>
        <c:axId val="14925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8191"/>
        <c:crosses val="autoZero"/>
        <c:crossBetween val="midCat"/>
      </c:valAx>
      <c:valAx>
        <c:axId val="1492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何澤堯入Q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Sheet1!$Z$2:$Z$295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363.5</c:v>
                </c:pt>
                <c:pt idx="14">
                  <c:v>0</c:v>
                </c:pt>
                <c:pt idx="15">
                  <c:v>0</c:v>
                </c:pt>
                <c:pt idx="16">
                  <c:v>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333.5</c:v>
                </c:pt>
                <c:pt idx="49">
                  <c:v>0</c:v>
                </c:pt>
                <c:pt idx="50">
                  <c:v>73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458.5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279.5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415</c:v>
                </c:pt>
                <c:pt idx="94">
                  <c:v>0</c:v>
                </c:pt>
                <c:pt idx="95">
                  <c:v>2211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840.5</c:v>
                </c:pt>
                <c:pt idx="109">
                  <c:v>288</c:v>
                </c:pt>
                <c:pt idx="110">
                  <c:v>0</c:v>
                </c:pt>
                <c:pt idx="111">
                  <c:v>0</c:v>
                </c:pt>
                <c:pt idx="112">
                  <c:v>143.5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183.5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207.5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0</c:v>
                </c:pt>
                <c:pt idx="157">
                  <c:v>683.5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124.5</c:v>
                </c:pt>
                <c:pt idx="169">
                  <c:v>213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183.5</c:v>
                </c:pt>
                <c:pt idx="174">
                  <c:v>285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2654.5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100</c:v>
                </c:pt>
                <c:pt idx="206">
                  <c:v>152</c:v>
                </c:pt>
                <c:pt idx="207">
                  <c:v>122</c:v>
                </c:pt>
                <c:pt idx="208">
                  <c:v>468.5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900.5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247.5</c:v>
                </c:pt>
                <c:pt idx="227">
                  <c:v>0</c:v>
                </c:pt>
                <c:pt idx="228">
                  <c:v>453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138</c:v>
                </c:pt>
                <c:pt idx="262">
                  <c:v>0</c:v>
                </c:pt>
                <c:pt idx="263">
                  <c:v>1134.5</c:v>
                </c:pt>
                <c:pt idx="264">
                  <c:v>78.5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56.5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3739.5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1106.5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432</c:v>
                </c:pt>
                <c:pt idx="293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D-4C77-BE61-92578250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44383"/>
        <c:axId val="1600027327"/>
      </c:scatterChart>
      <c:valAx>
        <c:axId val="16000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7327"/>
        <c:crosses val="autoZero"/>
        <c:crossBetween val="midCat"/>
      </c:valAx>
      <c:valAx>
        <c:axId val="1600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Win 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派彩分佈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5CB3673-D50C-4888-9270-CA0E4C0C4567}">
          <cx:tx>
            <cx:txData>
              <cx:f>_xlchart.v1.8</cx:f>
              <cx:v>Win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25B2FECD-9BDE-4488-9E3F-25A8539DAAF1}">
          <cx:tx>
            <cx:txData>
              <cx:f>_xlchart.v1.4</cx:f>
              <cx:v>Qin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zh-TW" altLang="en-US" sz="1800" b="0" i="0" baseline="0">
                <a:effectLst/>
              </a:rPr>
              <a:t>潘頓</a:t>
            </a:r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BEF680DD-F659-4B64-9C03-F22FB3691C07}">
          <cx:tx>
            <cx:txData>
              <cx:f>_xlchart.v1.0</cx:f>
              <cx:v>潘頓入Q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C0766A2-7CAA-43F7-8189-62B0F4D36C79}">
          <cx:tx>
            <cx:txData>
              <cx:f>_xlchart.v1.2</cx:f>
              <cx:v>蘇兆輝入Q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544EB27-7D01-4E7C-9811-0B373CD2A353}">
          <cx:tx>
            <cx:txData>
              <cx:f>_xlchart.v1.6</cx:f>
              <cx:v>何澤堯入Q</cx:v>
            </cx:txData>
          </cx:tx>
          <cx:dataLabels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485774</xdr:colOff>
      <xdr:row>23</xdr:row>
      <xdr:rowOff>23812</xdr:rowOff>
    </xdr:from>
    <xdr:to>
      <xdr:col>39</xdr:col>
      <xdr:colOff>419099</xdr:colOff>
      <xdr:row>37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2422C9-9A72-E7D0-342D-A95BEA9F0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3099" y="4405312"/>
              <a:ext cx="5229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28</xdr:row>
      <xdr:rowOff>4762</xdr:rowOff>
    </xdr:from>
    <xdr:to>
      <xdr:col>39</xdr:col>
      <xdr:colOff>371475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E1348-0C55-D35F-FD63-26145BE7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02150" y="5338762"/>
              <a:ext cx="5162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43</xdr:row>
      <xdr:rowOff>157162</xdr:rowOff>
    </xdr:from>
    <xdr:to>
      <xdr:col>40</xdr:col>
      <xdr:colOff>9525</xdr:colOff>
      <xdr:row>58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BA2D90-EB7A-06C2-AB2D-70B1AE93B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02150" y="8348662"/>
              <a:ext cx="5410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33</xdr:col>
      <xdr:colOff>0</xdr:colOff>
      <xdr:row>60</xdr:row>
      <xdr:rowOff>0</xdr:rowOff>
    </xdr:from>
    <xdr:to>
      <xdr:col>40</xdr:col>
      <xdr:colOff>114300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69C2E29-E06F-451B-8545-A6299E3CE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06925" y="11430000"/>
              <a:ext cx="5410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33</xdr:col>
      <xdr:colOff>0</xdr:colOff>
      <xdr:row>77</xdr:row>
      <xdr:rowOff>0</xdr:rowOff>
    </xdr:from>
    <xdr:to>
      <xdr:col>40</xdr:col>
      <xdr:colOff>114300</xdr:colOff>
      <xdr:row>91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CDD467F-2D44-4872-8AED-0CB2415F0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06925" y="14668500"/>
              <a:ext cx="5410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44</xdr:row>
      <xdr:rowOff>0</xdr:rowOff>
    </xdr:from>
    <xdr:to>
      <xdr:col>49</xdr:col>
      <xdr:colOff>304800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C66944-CA80-40F9-97BC-583D74CA5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60</xdr:row>
      <xdr:rowOff>0</xdr:rowOff>
    </xdr:from>
    <xdr:to>
      <xdr:col>49</xdr:col>
      <xdr:colOff>304800</xdr:colOff>
      <xdr:row>74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F7243D-51BD-43A1-9A96-0631FCB4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77</xdr:row>
      <xdr:rowOff>0</xdr:rowOff>
    </xdr:from>
    <xdr:to>
      <xdr:col>49</xdr:col>
      <xdr:colOff>304800</xdr:colOff>
      <xdr:row>91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6E0B22-924F-4289-A20B-D0E4AA3D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257.495031597224" createdVersion="8" refreshedVersion="8" minRefreshableVersion="3" recordCount="819" xr:uid="{EE4CA452-C31A-46A5-BB50-A7EEB2922D63}">
  <cacheSource type="worksheet">
    <worksheetSource ref="A1:R1048576" sheet="Sheet1"/>
  </cacheSource>
  <cacheFields count="18">
    <cacheField name="Date" numFmtId="0">
      <sharedItems containsBlank="1"/>
    </cacheField>
    <cacheField name="Race No" numFmtId="0">
      <sharedItems containsBlank="1"/>
    </cacheField>
    <cacheField name="Class" numFmtId="0">
      <sharedItems containsBlank="1"/>
    </cacheField>
    <cacheField name="Distance" numFmtId="0">
      <sharedItems containsBlank="1" count="10">
        <s v=" 1600米 "/>
        <s v=" 1200米 "/>
        <s v=" 1000米 "/>
        <s v=" 1400米 "/>
        <s v=" 1650米 "/>
        <s v=" 1800米 "/>
        <s v=" 2000米 "/>
        <s v=" 2200米 "/>
        <s v=" 2400米 "/>
        <m/>
      </sharedItems>
    </cacheField>
    <cacheField name="Rating 1" numFmtId="0">
      <sharedItems containsBlank="1"/>
    </cacheField>
    <cacheField name="Rating 2" numFmtId="0">
      <sharedItems containsBlank="1"/>
    </cacheField>
    <cacheField name="Track" numFmtId="0">
      <sharedItems containsBlank="1"/>
    </cacheField>
    <cacheField name="Brand" numFmtId="0">
      <sharedItems containsBlank="1"/>
    </cacheField>
    <cacheField name="Cup" numFmtId="0">
      <sharedItems containsBlank="1"/>
    </cacheField>
    <cacheField name="1st No" numFmtId="0">
      <sharedItems containsString="0" containsBlank="1" containsNumber="1" containsInteger="1" minValue="1" maxValue="14"/>
    </cacheField>
    <cacheField name="1st Horse" numFmtId="0">
      <sharedItems containsBlank="1" count="511">
        <s v="非凡魅力"/>
        <s v="佳尊三"/>
        <s v="維港智能"/>
        <s v="金鑽貴人"/>
        <s v="嘉應精神"/>
        <s v="縱橫天下"/>
        <s v="東方飛影"/>
        <s v="年年豐盛"/>
        <s v="寶成智勝"/>
        <s v="冠寶駒"/>
        <s v="令才"/>
        <s v="紫雲冰"/>
        <s v="八心之威"/>
        <s v="純金酒杯"/>
        <s v="三劍俠"/>
        <s v="勁叻仔"/>
        <s v="寶賢得得"/>
        <s v="美麗邂逅"/>
        <s v="加州威勝"/>
        <s v="生生勝勝"/>
        <s v="合衷共濟"/>
        <s v="潮州大兄"/>
        <s v="眾歡笑"/>
        <s v="賽得意"/>
        <s v="駟跑得"/>
        <s v="勝意龍"/>
        <s v="幸運有您"/>
        <s v="一先生"/>
        <s v="怡昌勇士"/>
        <s v="電訊巴打"/>
        <s v="靚蝦女"/>
        <s v="綫路菁英"/>
        <s v="富存英雄"/>
        <s v="變數"/>
        <s v="桃花盛"/>
        <s v="對衡之星"/>
        <s v="木火兄弟"/>
        <s v="幸運勝駒"/>
        <s v="加州星球"/>
        <s v="魅力知遇"/>
        <s v="久久為攻"/>
        <s v="你知我勝"/>
        <s v="好拍檔"/>
        <s v="路路醒"/>
        <s v="自勝者強"/>
        <s v="佳運財"/>
        <s v="東風壹號"/>
        <s v="鑽石福星"/>
        <s v="紫菜福星"/>
        <s v="晉神"/>
        <s v="威武覺醒"/>
        <s v="終身美麗"/>
        <s v="馬主星輝"/>
        <s v="超能勇士"/>
        <s v="美麗笑聲"/>
        <s v="桃花多"/>
        <s v="金像非凡"/>
        <s v="齊天大聖"/>
        <s v="聚才"/>
        <s v="保羅承傳"/>
        <s v="平海歡星"/>
        <s v="神朗金剛"/>
        <s v="威進駒"/>
        <s v="雲彩飛揚"/>
        <s v="大家開心"/>
        <s v="觔斗雲"/>
        <s v="順勢而飛"/>
        <s v="勇眼光"/>
        <s v="幸運之神"/>
        <s v="皮具之星"/>
        <s v="火鑽"/>
        <s v="上駿之星"/>
        <s v="樂天派"/>
        <s v="永遠美麗"/>
        <s v="盈嵐"/>
        <s v="紅鬃烈馬"/>
        <s v="文明之星"/>
        <s v="烈風"/>
        <s v="包裝長勝"/>
        <s v="五邑之星"/>
        <s v="旋里多彩"/>
        <s v="柏林探戈"/>
        <s v="旅英福星"/>
        <s v="銀進"/>
        <s v="燊榮之星"/>
        <s v="龍戰士"/>
        <s v="鈁糖武士"/>
        <s v="鼓浪飛凡"/>
        <s v="帝豪大師"/>
        <s v="勝得威風"/>
        <s v="怡心聲"/>
        <s v="紅衣震撼"/>
        <s v="三江飛輪"/>
        <s v="天天得樂"/>
        <s v="包裝必勝"/>
        <s v="赤火驍龍"/>
        <s v="幸運旅程"/>
        <s v="福滿寶"/>
        <s v="友港友笑"/>
        <s v="越駿知己"/>
        <s v="確妙星"/>
        <s v="影疾"/>
        <s v="安力寶"/>
        <s v="同聲同氣"/>
        <s v="發財好市"/>
        <s v="巴閉哥"/>
        <s v="綫路之星"/>
        <s v="同舟共濟"/>
        <s v="福逸"/>
        <s v="勁才"/>
        <s v="包裝智威"/>
        <s v="鑽飾翱翔"/>
        <s v="慶萬家"/>
        <s v="天足貓"/>
        <s v="黃金甲"/>
        <s v="齊心同行"/>
        <s v="禪勝寶駒"/>
        <s v="綫路暉華"/>
        <s v="有鴻利"/>
        <s v="悅風雲"/>
        <s v="翡翠鳳凰"/>
        <s v="驚喜"/>
        <s v="赤馬雄風"/>
        <s v="駿馬風采"/>
        <s v="醒目勇駒"/>
        <s v="勇敢夢想"/>
        <s v="萬里飛至"/>
        <s v="競駿翩翩"/>
        <s v="添濼意"/>
        <s v="興高采烈"/>
        <s v="發財先鋒"/>
        <s v="錶之科學"/>
        <s v="美麗宇宙"/>
        <s v="彩虹之光"/>
        <s v="皇者驕傲"/>
        <s v="鼓浪精綵"/>
        <s v="多多勇駒"/>
        <s v="狀元及第"/>
        <s v="英雄豪邁"/>
        <s v="自然輝煌"/>
        <s v="八駿巨昇"/>
        <s v="爸巴閉"/>
        <s v="吉龍"/>
        <s v="大道至正"/>
        <s v="鹿鼎記"/>
        <s v="北極光"/>
        <s v="幸運傳奇"/>
        <s v="大才"/>
        <s v="歡樂好友"/>
        <s v="駿爵士"/>
        <s v="風繼續吹"/>
        <s v="駿寶"/>
        <s v="金爵士"/>
        <s v="包裝大獎"/>
        <s v="又龍串鳳"/>
        <s v="步大威猛"/>
        <s v="健康快駒"/>
        <s v="綫路神驊"/>
        <s v="金鎗六十"/>
        <s v="浪漫勇士"/>
        <s v="威妙星"/>
        <s v="精算其然"/>
        <s v="紅磚勇士"/>
        <s v="日輝煌"/>
        <s v="電源之駒"/>
        <s v="雪勇神駒"/>
        <s v="英雄豪傑"/>
        <s v="年少有威"/>
        <s v="雄龍"/>
        <s v="瑪瑙"/>
        <s v="銀亮之風"/>
        <s v="創福威"/>
        <s v="高明駿將"/>
        <s v="特醒"/>
        <s v="躡景追飛"/>
        <s v="亞洲籐王"/>
        <s v="加州得力"/>
        <s v="倍增勝數"/>
        <s v="跑得寶寶"/>
        <s v="同有友"/>
        <s v="冰雪奇遇"/>
        <s v="成才"/>
        <s v="無敵精英"/>
        <s v="誠心所願"/>
        <s v="威威鬥士"/>
        <s v="駿馬快車"/>
        <s v="瑪蓮必勝"/>
        <s v="新力高升"/>
        <s v="風火戰駒"/>
        <s v="管之友"/>
        <s v="一舖成名"/>
        <s v="凌厲"/>
        <s v="電子兄弟"/>
        <s v="皇帝英明"/>
        <s v="安遇"/>
        <s v="喜悅精靈"/>
        <s v="超威力"/>
        <s v="你知我拼"/>
        <s v="一舖縱橫"/>
        <s v="志友盈"/>
        <s v="川河首駒"/>
        <s v="明駿福星"/>
        <s v="閃電"/>
        <s v="大紅袍"/>
        <s v="電訊飛彈"/>
        <s v="自然力量"/>
        <s v="勇敢巨星"/>
        <s v="淺草飛"/>
        <s v="快一步"/>
        <s v="爆谷"/>
        <s v="嫡愛心"/>
        <s v="博愛先鋒"/>
        <s v="滿貫摯友"/>
        <s v="揚揚大道"/>
        <s v="善傳萬里"/>
        <s v="龍船快"/>
        <s v="南莊加好"/>
        <s v="育成精彩"/>
        <s v="精彩非凡"/>
        <s v="中華英雄"/>
        <s v="財才"/>
        <s v="忠誠駒"/>
        <s v="合夥贛勁"/>
        <s v="神舟時代"/>
        <s v="旺旺神駒"/>
        <s v="烈火駿馬"/>
        <s v="錶之將來"/>
        <s v="樂滿貫"/>
        <s v="增有"/>
        <s v="精彩勇士"/>
        <s v="捷報"/>
        <s v="合金皇"/>
        <s v="功夫茶"/>
        <s v="盛世名駒"/>
        <s v="美麗滿滿"/>
        <s v="日日靚"/>
        <s v="翔龍再現"/>
        <s v="善傳香江"/>
        <s v="宜春火力"/>
        <s v="美麗喝采"/>
        <s v="知足常樂"/>
        <s v="飛鷹翱翔"/>
        <s v="好眼光"/>
        <s v="開心寶貝"/>
        <s v="識贏"/>
        <s v="砂漿金剛"/>
        <s v="喜駿之星"/>
        <s v="艮志騰雲"/>
        <s v="健康心靈"/>
        <s v="超勁寶寶"/>
        <s v="穿甲鷹"/>
        <s v="奮鬥雄才"/>
        <s v="亞洲力量"/>
        <s v="大千眼界"/>
        <s v="時尚歡欣"/>
        <s v="健康之星"/>
        <s v="快錢"/>
        <s v="遨遊氣泡"/>
        <s v="非凡之星"/>
        <s v="九龍神駒"/>
        <s v="自力更生"/>
        <s v="顏色王子"/>
        <s v="美麗在線"/>
        <s v="樂加福"/>
        <s v="魅影獵飛"/>
        <s v="晴王"/>
        <s v="還看今朝"/>
        <s v="海島材子"/>
        <s v="錶之五知"/>
        <s v="水晶酒杯"/>
        <s v="友盈友福"/>
        <s v="縱橫十六"/>
        <s v="世澤歆星"/>
        <s v="彩虹千里"/>
        <s v="日日夠"/>
        <s v="雙天至尊"/>
        <s v="旋風飛影"/>
        <s v="四喜鳥"/>
        <s v="王炸"/>
        <s v="至尊高飛"/>
        <s v="色種笑"/>
        <s v="極速飛彈"/>
        <s v="同盟力量"/>
        <s v="電子傳奇"/>
        <s v="超超比"/>
        <s v="勝神威"/>
        <s v="波爾多"/>
        <s v="正氣青驅"/>
        <s v="戰熊三千"/>
        <s v="旌鷹"/>
        <s v="真感"/>
        <s v="一絕"/>
        <s v="陸知"/>
        <s v="多巴先生"/>
        <s v="越駿歡欣"/>
        <s v="獵狐者威"/>
        <s v="飛凡"/>
        <s v="超音鼠"/>
        <s v="星耀王者"/>
        <s v="幸福至上"/>
        <s v="澳華威威"/>
        <s v="摘星光輝"/>
        <s v="激光天下"/>
        <s v="日日友"/>
        <s v="龍騰飛翔"/>
        <s v="馬主雄風"/>
        <s v="奇妙年華"/>
        <s v="精彩生活"/>
        <s v="想見你"/>
        <s v="小霸王"/>
        <s v="實力派"/>
        <s v="富存大師"/>
        <s v="香港精神"/>
        <s v="勤德威力"/>
        <s v="當家精神"/>
        <s v="超霸勝"/>
        <s v="闖一"/>
        <s v="精算赤焰"/>
        <s v="包裝全承"/>
        <s v="雅典武士"/>
        <s v="中華叻叻"/>
        <s v="直線力山"/>
        <s v="創建群英"/>
        <s v="龍來了"/>
        <s v="有財有勢"/>
        <s v="一舖到位"/>
        <s v="錢多多"/>
        <s v="巴薩諾瓦"/>
        <s v="麒麟"/>
        <s v="韋小寶"/>
        <s v="上校"/>
        <s v="得勝多"/>
        <s v="大眾開心"/>
        <s v="龍船狀元"/>
        <s v="龍東傳承"/>
        <s v="場長勝"/>
        <s v="旭日光"/>
        <s v="飛馬將軍"/>
        <s v="極速之星"/>
        <s v="開心高球"/>
        <s v="日日型"/>
        <s v="寶麗生輝"/>
        <s v="逐步贏"/>
        <s v="不可擋"/>
        <s v="紅運帝王"/>
        <s v="金馳"/>
        <s v="帥男"/>
        <s v="勁快聯盟"/>
        <s v="芙蓉莊"/>
        <s v="木火同明"/>
        <s v="龍之心"/>
        <s v="攻頂"/>
        <s v="金發銀發"/>
        <s v="極速滿貫"/>
        <s v="心想事成"/>
        <s v="浪茄仔"/>
        <s v="健康馬"/>
        <s v="精明勇駿"/>
        <s v="運高八斗"/>
        <s v="喜駿駒"/>
        <s v="伊臣"/>
        <s v="傲龍駒"/>
        <s v="伶俐驫駒"/>
        <s v="滿歡笑"/>
        <s v="年年友福"/>
        <s v="劍在九天"/>
        <s v="歡喜福星"/>
        <s v="緣份"/>
        <s v="爽快"/>
        <s v="多多配合"/>
        <s v="投資有利"/>
        <s v="卓諾人生"/>
        <s v="是必飛飛"/>
        <s v="浪漫老撾"/>
        <s v="金佰令"/>
        <s v="敏捷神駒"/>
        <s v="赤子雄心"/>
        <s v="星運明爵"/>
        <s v="二雋"/>
        <s v="國士無雙"/>
        <s v="喜蓮勇感"/>
        <s v="鈦易搵"/>
        <s v="雷霆戰駒"/>
        <s v="紅逸舍"/>
        <s v="華卓晴"/>
        <s v="聚風雲"/>
        <s v="神虎龍駒"/>
        <s v="鵲橋飛渡"/>
        <s v="十八掌"/>
        <s v="量化歡騰"/>
        <s v="創高峰"/>
        <s v="金鎗武士"/>
        <s v="大紅心"/>
        <s v="無敵勇士"/>
        <s v="天外飛天"/>
        <s v="超級龍珠"/>
        <s v="隱形翅膀"/>
        <s v="威武勇駒"/>
        <s v="陽光傳奇"/>
        <s v="怪獸奇兵"/>
        <s v="勝利才子"/>
        <s v="怡勁力"/>
        <s v="藍海鐵騎"/>
        <s v="海豚星"/>
        <s v="佐治勇駒"/>
        <s v="大眾勝利"/>
        <s v="馬林"/>
        <s v="夢巴黎"/>
        <s v="電訊飛車"/>
        <s v="聰明導彈"/>
        <s v="天分高"/>
        <s v="當年情"/>
        <s v="人和家興"/>
        <s v="包裝旋風"/>
        <s v="幸運遇見"/>
        <s v="明心知遇"/>
        <s v="赤兔猴王"/>
        <s v="桃花雲"/>
        <s v="博愛之光"/>
        <s v="旺鋪永勝"/>
        <s v="萬眾開心"/>
        <s v="禪勝輝煌"/>
        <s v="競駿天下"/>
        <s v="精算謀略"/>
        <s v="發財大師"/>
        <s v="能文能武"/>
        <s v="志勝時機"/>
        <s v="泉龍駒"/>
        <s v="名門望族"/>
        <s v="晶晶日上"/>
        <s v="巴基之友"/>
        <s v="步履如風"/>
        <s v="閃電烈馬"/>
        <s v="川河冠駒"/>
        <s v="港林福將"/>
        <s v="知道再勝"/>
        <s v="陽明天空"/>
        <s v="電子宇宙"/>
        <s v="百勝名駒"/>
        <s v="連連勝利"/>
        <s v="實現夢想"/>
        <s v="燈胆王子"/>
        <s v="紅愛舍"/>
        <s v="生生福運"/>
        <s v="天外驚天"/>
        <s v="金寶"/>
        <s v="紅衣火旺"/>
        <s v="四季醒"/>
        <s v="其藝先鋒"/>
        <s v="總理"/>
        <s v="獎金大少"/>
        <s v="勝不驕"/>
        <s v="營造組裝"/>
        <s v="將王"/>
        <s v="魅力寶駒"/>
        <s v="噴火龍"/>
        <s v="好好彩彩"/>
        <s v="輗多福"/>
        <s v="太陽拍檔"/>
        <s v="瑰麗人生"/>
        <s v="金發盛世"/>
        <s v="綫路光明"/>
        <s v="維港奔流"/>
        <s v="金運來"/>
        <s v="馬上旺"/>
        <s v="愛馬善"/>
        <s v="信心之選"/>
        <s v="笑哥兒"/>
        <s v="協奏曲"/>
        <s v="武千帥"/>
        <s v="歡樂至寶"/>
        <s v="舞林密碼"/>
        <s v="馬爾代夫"/>
        <s v="嘉應獎昇"/>
        <s v="威力飛彈"/>
        <s v="包裝伯樂"/>
        <s v="路路爽"/>
        <s v="競駿光輝"/>
        <s v="黃腳鱲"/>
        <s v="美好世界"/>
        <s v="威力奔騰"/>
        <s v="星河小子"/>
        <s v="進優自在"/>
        <s v="發財秘笈"/>
        <s v="美麗奔馳"/>
        <s v="綠族光芒"/>
        <s v="驕陽明駒"/>
        <s v="都靈福星"/>
        <s v="揚威四方"/>
        <s v="星雲浩騰"/>
        <s v="勇威神駒"/>
        <s v="祥華孝寬"/>
        <s v="傑出漢子"/>
        <s v="威之星"/>
        <s v="堅又威"/>
        <s v="天天智庫"/>
        <s v="連連有盈"/>
        <s v="九五赤兔"/>
        <s v="怪獸豪俠"/>
        <s v="胡椒軍曹"/>
        <s v="錶壇精英"/>
        <s v="幸運飛彈"/>
        <s v="戰鬥英雄"/>
        <s v="駿皇星"/>
        <s v="銀亮光速"/>
        <s v="電路七號"/>
        <s v="全才"/>
        <s v="迎樂"/>
        <s v="小刺蛋"/>
        <s v="博望坡"/>
        <m/>
      </sharedItems>
    </cacheField>
    <cacheField name="1st Jockey" numFmtId="0">
      <sharedItems containsBlank="1"/>
    </cacheField>
    <cacheField name="2nd No" numFmtId="0">
      <sharedItems containsString="0" containsBlank="1" containsNumber="1" containsInteger="1" minValue="1" maxValue="14"/>
    </cacheField>
    <cacheField name="2nd Horse" numFmtId="0">
      <sharedItems containsBlank="1"/>
    </cacheField>
    <cacheField name="2nd Jockey" numFmtId="0">
      <sharedItems containsBlank="1"/>
    </cacheField>
    <cacheField name="3rd No" numFmtId="0">
      <sharedItems containsString="0" containsBlank="1" containsNumber="1" containsInteger="1" minValue="1" maxValue="14"/>
    </cacheField>
    <cacheField name="3rd Horse" numFmtId="0">
      <sharedItems containsBlank="1"/>
    </cacheField>
    <cacheField name="3rd Joc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257.50106516204" createdVersion="8" refreshedVersion="8" minRefreshableVersion="3" recordCount="819" xr:uid="{405EA284-EB3E-419E-A352-4AD35E8AE617}">
  <cacheSource type="worksheet">
    <worksheetSource ref="A1:L1048576" sheet="Sheet1"/>
  </cacheSource>
  <cacheFields count="12">
    <cacheField name="Date" numFmtId="0">
      <sharedItems containsBlank="1"/>
    </cacheField>
    <cacheField name="Race No" numFmtId="0">
      <sharedItems containsBlank="1"/>
    </cacheField>
    <cacheField name="Class" numFmtId="0">
      <sharedItems containsBlank="1" count="13">
        <s v="第五班 "/>
        <s v="第四班 "/>
        <s v="第一班 "/>
        <s v="第三班 "/>
        <s v="第二班 "/>
        <s v="三級賽 "/>
        <s v="第四班（條件限制） "/>
        <s v="二級賽 "/>
        <s v="一級賽 "/>
        <s v="第三班（條件限制） "/>
        <s v="四歲 "/>
        <s v="新馬賽 "/>
        <m/>
      </sharedItems>
    </cacheField>
    <cacheField name="Distance" numFmtId="0">
      <sharedItems containsBlank="1" count="10">
        <s v=" 1600米 "/>
        <s v=" 1200米 "/>
        <s v=" 1000米 "/>
        <s v=" 1400米 "/>
        <s v=" 1650米 "/>
        <s v=" 1800米 "/>
        <s v=" 2000米 "/>
        <s v=" 2200米 "/>
        <s v=" 2400米 "/>
        <m/>
      </sharedItems>
    </cacheField>
    <cacheField name="Rating 1" numFmtId="0">
      <sharedItems containsBlank="1"/>
    </cacheField>
    <cacheField name="Rating 2" numFmtId="0">
      <sharedItems containsBlank="1"/>
    </cacheField>
    <cacheField name="Track" numFmtId="0">
      <sharedItems containsBlank="1"/>
    </cacheField>
    <cacheField name="Brand" numFmtId="0">
      <sharedItems containsBlank="1"/>
    </cacheField>
    <cacheField name="Cup" numFmtId="0">
      <sharedItems containsBlank="1"/>
    </cacheField>
    <cacheField name="1st No" numFmtId="0">
      <sharedItems containsString="0" containsBlank="1" containsNumber="1" containsInteger="1" minValue="1" maxValue="14"/>
    </cacheField>
    <cacheField name="1st Horse" numFmtId="0">
      <sharedItems containsBlank="1"/>
    </cacheField>
    <cacheField name="1st Jockey" numFmtId="0">
      <sharedItems containsBlank="1" count="38">
        <s v="潘頓"/>
        <s v="潘明輝"/>
        <s v="蘇兆輝"/>
        <s v="班德禮"/>
        <s v="田泰安"/>
        <s v="何澤堯"/>
        <s v="波健士"/>
        <s v="霍宏聲"/>
        <s v="希威森"/>
        <s v="梁家俊"/>
        <s v="鍾易禮"/>
        <s v="周俊樂"/>
        <s v="馬雅"/>
        <s v="蔡明紹"/>
        <s v="巴度"/>
        <s v="嘉里"/>
        <s v="賀銘年"/>
        <s v="黃俊"/>
        <s v="陳嘉熙"/>
        <s v="楊明綸"/>
        <s v="黃皓楠"/>
        <s v="巴米高"/>
        <s v="麥道朗"/>
        <s v="布文"/>
        <s v="莫雅"/>
        <s v="賈傑美"/>
        <s v="馬昆"/>
        <s v="杜苑欣"/>
        <s v="李慕華"/>
        <s v="連達文"/>
        <s v="麥利奧"/>
        <s v="薛恩"/>
        <s v="巫顯東"/>
        <s v="莫雷拉"/>
        <s v="黃智弘"/>
        <s v="戴文高"/>
        <s v="艾道拿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s v="2022/09/11"/>
    <s v="第 1 場"/>
    <s v="第五班 "/>
    <x v="0"/>
    <s v=" (40"/>
    <s v="0) "/>
    <s v=" 草地 "/>
    <s v=" &quot;A&quot; 賽道 "/>
    <s v=" 柏架山讓賽"/>
    <n v="14"/>
    <x v="0"/>
    <s v="潘頓"/>
    <n v="13"/>
    <s v="老表醒"/>
    <s v="賀銘年"/>
    <n v="2"/>
    <s v="摘星光輝"/>
    <s v="鍾易禮"/>
  </r>
  <r>
    <s v="2022/09/11"/>
    <s v="第 2 場"/>
    <s v="第五班 "/>
    <x v="1"/>
    <s v=" (40"/>
    <s v="0) "/>
    <s v=" 草地 "/>
    <s v=" &quot;A&quot; 賽道 "/>
    <s v=" 飛鵝山讓賽"/>
    <n v="4"/>
    <x v="1"/>
    <s v="潘頓"/>
    <n v="2"/>
    <s v="尊才"/>
    <s v="賀銘年"/>
    <n v="8"/>
    <s v="樂天派"/>
    <s v="蘇兆輝"/>
  </r>
  <r>
    <s v="2022/09/11"/>
    <s v="第 3 場"/>
    <s v="第四班 "/>
    <x v="1"/>
    <s v=" (60"/>
    <s v="40) "/>
    <s v=" 草地 "/>
    <s v=" &quot;A&quot; 賽道 "/>
    <s v=" 二東山讓賽"/>
    <n v="5"/>
    <x v="2"/>
    <s v="潘明輝"/>
    <n v="1"/>
    <s v="星運明爵"/>
    <s v="田泰安"/>
    <n v="3"/>
    <s v="成功財富"/>
    <s v="班德禮"/>
  </r>
  <r>
    <s v="2022/09/11"/>
    <s v="第 4 場"/>
    <s v="第一班 "/>
    <x v="1"/>
    <s v=" (90+) "/>
    <s v=" 草地 "/>
    <s v=" &quot;A&quot; 賽道 "/>
    <s v=" 香港特區行政長官盃（讓賽）"/>
    <m/>
    <n v="9"/>
    <x v="3"/>
    <s v="蘇兆輝"/>
    <n v="7"/>
    <s v="時時滿意"/>
    <s v="潘明輝"/>
    <n v="4"/>
    <s v="韋小寶"/>
    <s v="周俊樂"/>
  </r>
  <r>
    <s v="2022/09/11"/>
    <s v="第 5 場"/>
    <s v="第四班 "/>
    <x v="2"/>
    <s v=" (60"/>
    <s v="40) "/>
    <s v=" 草地 "/>
    <s v=" &quot;A&quot; 賽道 "/>
    <s v=" 蓮花山讓賽"/>
    <n v="2"/>
    <x v="4"/>
    <s v="班德禮"/>
    <n v="6"/>
    <s v="威妙星"/>
    <s v="潘頓"/>
    <n v="4"/>
    <s v="不可擋"/>
    <s v="希威森"/>
  </r>
  <r>
    <s v="2022/09/11"/>
    <s v="第 6 場"/>
    <s v="第四班 "/>
    <x v="1"/>
    <s v=" (60"/>
    <s v="40) "/>
    <s v=" 草地 "/>
    <s v=" &quot;A&quot; 賽道 "/>
    <s v=" 二東山讓賽"/>
    <n v="4"/>
    <x v="5"/>
    <s v="田泰安"/>
    <n v="13"/>
    <s v="勇敢夢想"/>
    <s v="蘇兆輝"/>
    <n v="3"/>
    <s v="錶之科學"/>
    <s v="黃皓楠"/>
  </r>
  <r>
    <s v="2022/09/11"/>
    <s v="第 7 場"/>
    <s v="第三班 "/>
    <x v="1"/>
    <s v=" (80"/>
    <s v="60) "/>
    <s v=" 草地 "/>
    <s v=" &quot;A&quot; 賽道 "/>
    <s v=" 鳳凰山讓賽"/>
    <n v="5"/>
    <x v="6"/>
    <s v="潘頓"/>
    <n v="10"/>
    <s v="電子傳奇"/>
    <s v="黎海榮"/>
    <n v="8"/>
    <s v="威馬先生"/>
    <s v="希威森"/>
  </r>
  <r>
    <s v="2022/09/11"/>
    <s v="第 8 場"/>
    <s v="第四班 "/>
    <x v="3"/>
    <s v=" (60"/>
    <s v="40) "/>
    <s v=" 草地 "/>
    <s v=" &quot;A&quot; 賽道 "/>
    <s v=" 馬鞍山讓賽"/>
    <n v="2"/>
    <x v="7"/>
    <s v="何澤堯"/>
    <n v="12"/>
    <s v="紅衣震撼"/>
    <s v="鍾易禮"/>
    <n v="9"/>
    <s v="世澤歆星"/>
    <s v="蘇兆輝"/>
  </r>
  <r>
    <s v="2022/09/11"/>
    <s v="第 9 場"/>
    <s v="第二班 "/>
    <x v="3"/>
    <s v=" (100"/>
    <s v="80) "/>
    <s v=" 草地 "/>
    <s v=" &quot;A&quot; 賽道 "/>
    <s v=" 大帽山讓賽"/>
    <n v="3"/>
    <x v="8"/>
    <s v="波健士"/>
    <n v="5"/>
    <s v="美好世界"/>
    <s v="潘頓"/>
    <n v="4"/>
    <s v="包裝長勝"/>
    <s v="班德禮"/>
  </r>
  <r>
    <s v="2022/09/11"/>
    <s v="第 10 場"/>
    <s v="第三班 "/>
    <x v="3"/>
    <s v=" (80"/>
    <s v="60) "/>
    <s v=" 草地 "/>
    <s v=" &quot;A&quot; 賽道 "/>
    <s v=" 大東山讓賽"/>
    <n v="10"/>
    <x v="9"/>
    <s v="田泰安"/>
    <n v="8"/>
    <s v="疾風明駒"/>
    <s v="賀銘年"/>
    <n v="7"/>
    <s v="安遇"/>
    <s v="潘明輝"/>
  </r>
  <r>
    <s v="2022/09/14"/>
    <s v="第 1 場"/>
    <s v="第四班 "/>
    <x v="2"/>
    <s v=" (60"/>
    <s v="40) "/>
    <s v=" 草地 "/>
    <s v=" &quot;A&quot; 賽道 "/>
    <s v=" 大浪灣讓賽"/>
    <n v="7"/>
    <x v="10"/>
    <s v="霍宏聲"/>
    <n v="6"/>
    <s v="想見你"/>
    <s v="潘頓"/>
    <n v="1"/>
    <s v="胡椒軍曹"/>
    <s v="梁家俊"/>
  </r>
  <r>
    <s v="2022/09/14"/>
    <s v="第 2 場"/>
    <s v="第四班 "/>
    <x v="1"/>
    <s v=" (60"/>
    <s v="40) "/>
    <s v=" 草地 "/>
    <s v=" &quot;A&quot; 賽道 "/>
    <s v=" 舂坎角讓賽"/>
    <n v="4"/>
    <x v="11"/>
    <s v="霍宏聲"/>
    <n v="1"/>
    <s v="杭州飛輪"/>
    <s v="班德禮"/>
    <n v="8"/>
    <s v="晉神"/>
    <s v="蘇兆輝"/>
  </r>
  <r>
    <s v="2022/09/14"/>
    <s v="第 3 場"/>
    <s v="第三班 "/>
    <x v="2"/>
    <s v=" (80"/>
    <s v="60) "/>
    <s v=" 草地 "/>
    <s v=" &quot;A&quot; 賽道 "/>
    <s v=" 深水灣讓賽"/>
    <n v="2"/>
    <x v="12"/>
    <s v="希威森"/>
    <n v="9"/>
    <s v="齊心同行"/>
    <s v="田泰安"/>
    <n v="5"/>
    <s v="輗多福"/>
    <s v="巫顯東"/>
  </r>
  <r>
    <s v="2022/09/14"/>
    <s v="第 4 場"/>
    <s v="第五班 "/>
    <x v="2"/>
    <s v=" (40"/>
    <s v="0) "/>
    <s v=" 草地 "/>
    <s v=" &quot;A&quot; 賽道 "/>
    <s v=" 中灣讓賽"/>
    <n v="7"/>
    <x v="13"/>
    <s v="何澤堯"/>
    <n v="12"/>
    <s v="精算赤焰"/>
    <s v="巴度"/>
    <n v="8"/>
    <s v="吉利大勝"/>
    <s v="霍宏聲"/>
  </r>
  <r>
    <s v="2022/09/14"/>
    <s v="第 5 場"/>
    <s v="第四班 "/>
    <x v="1"/>
    <s v=" (60"/>
    <s v="40) "/>
    <s v=" 草地 "/>
    <s v=" &quot;A&quot; 賽道 "/>
    <s v=" 舂坎角讓賽"/>
    <n v="11"/>
    <x v="14"/>
    <s v="梁家俊"/>
    <n v="4"/>
    <s v="南莊加好"/>
    <s v="潘頓"/>
    <n v="5"/>
    <s v="明駿福星"/>
    <s v="田泰安"/>
  </r>
  <r>
    <s v="2022/09/14"/>
    <s v="第 6 場"/>
    <s v="第四班 "/>
    <x v="4"/>
    <s v=" (60"/>
    <s v="40) "/>
    <s v=" 草地 "/>
    <s v=" &quot;A&quot; 賽道 "/>
    <s v=" 公益金盃（讓賽）"/>
    <n v="12"/>
    <x v="15"/>
    <s v="蘇兆輝"/>
    <n v="11"/>
    <s v="信心滿滿"/>
    <s v="蔡明紹"/>
    <n v="10"/>
    <s v="創建群英"/>
    <s v="潘頓"/>
  </r>
  <r>
    <s v="2022/09/14"/>
    <s v="第 7 場"/>
    <s v="第三班 "/>
    <x v="4"/>
    <s v=" (80"/>
    <s v="60) "/>
    <s v=" 草地 "/>
    <s v=" &quot;A&quot; 賽道 "/>
    <s v=" 淺水灣讓賽"/>
    <n v="11"/>
    <x v="16"/>
    <s v="何澤堯"/>
    <n v="10"/>
    <s v="包裝風雲"/>
    <s v="潘明輝"/>
    <n v="8"/>
    <s v="燊榮之星"/>
    <s v="班德禮"/>
  </r>
  <r>
    <s v="2022/09/14"/>
    <s v="第 8 場"/>
    <s v="第三班 "/>
    <x v="1"/>
    <s v=" (80"/>
    <s v="60) "/>
    <s v=" 草地 "/>
    <s v=" &quot;A&quot; 賽道 "/>
    <s v=" 石澳讓賽"/>
    <n v="5"/>
    <x v="17"/>
    <s v="潘頓"/>
    <n v="4"/>
    <s v="鴻運飛鷹"/>
    <s v="潘明輝"/>
    <n v="3"/>
    <s v="五門齊"/>
    <s v="蔡明紹"/>
  </r>
  <r>
    <s v="2022/09/18"/>
    <s v="第 1 場"/>
    <s v="第四班 "/>
    <x v="1"/>
    <s v=" (60"/>
    <s v="40) "/>
    <s v=" 全天候跑道 "/>
    <s v=" 必發讓賽"/>
    <m/>
    <n v="1"/>
    <x v="18"/>
    <s v="潘頓"/>
    <n v="8"/>
    <s v="創奇蹟"/>
    <s v="蔡明紹"/>
    <n v="5"/>
    <s v="幸運天賜"/>
    <s v="班德禮"/>
  </r>
  <r>
    <s v="2022/09/18"/>
    <s v="第 2 場"/>
    <s v="第五班 "/>
    <x v="3"/>
    <s v=" (40"/>
    <s v="0) "/>
    <s v=" 草地 "/>
    <s v=" &quot;B&quot; 賽道 "/>
    <s v=" 暢運讓賽"/>
    <n v="12"/>
    <x v="19"/>
    <s v="潘頓"/>
    <n v="4"/>
    <s v="晨曦英雄"/>
    <s v="莫雷拉"/>
    <n v="10"/>
    <s v="向上游"/>
    <s v="田泰安"/>
  </r>
  <r>
    <s v="2022/09/18"/>
    <s v="第 3 場"/>
    <s v="第四班 "/>
    <x v="1"/>
    <s v=" (60"/>
    <s v="40) "/>
    <s v=" 全天候跑道 "/>
    <s v=" 必發讓賽"/>
    <m/>
    <n v="1"/>
    <x v="20"/>
    <s v="鍾易禮"/>
    <n v="7"/>
    <s v="紅海福星"/>
    <s v="蘇兆輝"/>
    <n v="2"/>
    <s v="閃耀光芒"/>
    <s v="希威森"/>
  </r>
  <r>
    <s v="2022/09/18"/>
    <s v="第 4 場"/>
    <s v="第五班 "/>
    <x v="3"/>
    <s v=" (40"/>
    <s v="0) "/>
    <s v=" 草地 "/>
    <s v=" &quot;B&quot; 賽道 "/>
    <s v=" 暢運讓賽"/>
    <n v="11"/>
    <x v="21"/>
    <s v="周俊樂"/>
    <n v="9"/>
    <s v="豹子膽"/>
    <s v="田泰安"/>
    <n v="10"/>
    <s v="滿貫摯友"/>
    <s v="希威森"/>
  </r>
  <r>
    <s v="2022/09/18"/>
    <s v="第 5 場"/>
    <s v="第四班 "/>
    <x v="0"/>
    <s v=" (60"/>
    <s v="40) "/>
    <s v=" 草地 "/>
    <s v=" &quot;B&quot; 賽道 "/>
    <s v=" 長發讓賽"/>
    <n v="11"/>
    <x v="22"/>
    <s v="田泰安"/>
    <n v="12"/>
    <s v="度身訂做"/>
    <s v="蔡明紹"/>
    <n v="14"/>
    <s v="金獅大將"/>
    <s v="何澤堯"/>
  </r>
  <r>
    <s v="2022/09/18"/>
    <s v="第 6 場"/>
    <s v="第四班 "/>
    <x v="3"/>
    <s v=" (60"/>
    <s v="40) "/>
    <s v=" 草地 "/>
    <s v=" &quot;B&quot; 賽道 "/>
    <s v=" 長順讓賽"/>
    <n v="13"/>
    <x v="23"/>
    <s v="田泰安"/>
    <n v="12"/>
    <s v="優達星"/>
    <s v="黃皓楠"/>
    <n v="7"/>
    <s v="新境界"/>
    <s v="梁家俊"/>
  </r>
  <r>
    <s v="2022/09/18"/>
    <s v="第 7 場"/>
    <s v="第三班 "/>
    <x v="1"/>
    <s v=" (80"/>
    <s v="60) "/>
    <s v=" 草地 "/>
    <s v=" &quot;B&quot; 賽道 "/>
    <s v=" 廠商會88周年紀念盃（讓賽）"/>
    <n v="6"/>
    <x v="24"/>
    <s v="田泰安"/>
    <n v="9"/>
    <s v="齊天大聖"/>
    <s v="鍾易禮"/>
    <n v="8"/>
    <s v="紅旺"/>
    <s v="賀銘年"/>
  </r>
  <r>
    <s v="2022/09/18"/>
    <s v="第 8 場"/>
    <s v="第三班 "/>
    <x v="1"/>
    <s v=" (80"/>
    <s v="60) "/>
    <s v=" 全天候跑道 "/>
    <s v=" 發祥讓賽"/>
    <m/>
    <n v="10"/>
    <x v="25"/>
    <s v="何澤堯"/>
    <n v="5"/>
    <s v="文明之星"/>
    <s v="田泰安"/>
    <n v="1"/>
    <s v="醒臣"/>
    <s v="潘頓"/>
  </r>
  <r>
    <s v="2022/09/18"/>
    <s v="第 9 場"/>
    <s v="第二班 "/>
    <x v="2"/>
    <s v=" (100"/>
    <s v="80) "/>
    <s v=" 草地 "/>
    <s v=" &quot;B&quot; 賽道 "/>
    <s v=" 快富讓賽"/>
    <n v="2"/>
    <x v="26"/>
    <s v="潘頓"/>
    <n v="1"/>
    <s v="艮志騰雲"/>
    <s v="嘉里"/>
    <n v="10"/>
    <s v="日日型"/>
    <s v="班德禮"/>
  </r>
  <r>
    <s v="2022/09/18"/>
    <s v="第 10 場"/>
    <s v="第三班 "/>
    <x v="3"/>
    <s v=" (80"/>
    <s v="60) "/>
    <s v=" 草地 "/>
    <s v=" &quot;B&quot; 賽道 "/>
    <s v=" 興華讓賽"/>
    <n v="2"/>
    <x v="27"/>
    <s v="蘇兆輝"/>
    <n v="7"/>
    <s v="架勢奇爸"/>
    <s v="周俊樂"/>
    <n v="12"/>
    <s v="紅運泰斗"/>
    <s v="田泰安"/>
  </r>
  <r>
    <s v="2022/09/21"/>
    <s v="第 1 場"/>
    <s v="第四班 "/>
    <x v="4"/>
    <s v=" (60"/>
    <s v="40) "/>
    <s v=" 草地 "/>
    <s v=" &quot;B&quot; 賽道 "/>
    <s v=" 西灣河讓賽"/>
    <n v="6"/>
    <x v="28"/>
    <s v="潘明輝"/>
    <n v="9"/>
    <s v="噴火龍"/>
    <s v="蘇兆輝"/>
    <n v="8"/>
    <s v="日輝煌"/>
    <s v="莫雷拉"/>
  </r>
  <r>
    <s v="2022/09/21"/>
    <s v="第 2 場"/>
    <s v="第二班 "/>
    <x v="4"/>
    <s v=" (100"/>
    <s v="80) "/>
    <s v=" 草地 "/>
    <s v=" &quot;B&quot; 賽道 "/>
    <s v=" 銅鑼灣讓賽"/>
    <n v="1"/>
    <x v="29"/>
    <s v="潘頓"/>
    <n v="7"/>
    <s v="同舟共濟"/>
    <s v="班德禮"/>
    <n v="4"/>
    <s v="俏芳華"/>
    <s v="何澤堯"/>
  </r>
  <r>
    <s v="2022/09/21"/>
    <s v="第 3 場"/>
    <s v="第四班 "/>
    <x v="2"/>
    <s v=" (60"/>
    <s v="40) "/>
    <s v=" 草地 "/>
    <s v=" &quot;B&quot; 賽道 "/>
    <s v=" 北角讓賽"/>
    <n v="8"/>
    <x v="30"/>
    <s v="希威森"/>
    <n v="7"/>
    <s v="幸運之神"/>
    <s v="莫雷拉"/>
    <n v="3"/>
    <s v="令才"/>
    <s v="周俊樂"/>
  </r>
  <r>
    <s v="2022/09/21"/>
    <s v="第 4 場"/>
    <s v="第五班 "/>
    <x v="5"/>
    <s v=" (40"/>
    <s v="0) "/>
    <s v=" 草地 "/>
    <s v=" &quot;B&quot; 賽道 "/>
    <s v=" 大坑讓賽"/>
    <n v="2"/>
    <x v="31"/>
    <s v="何澤堯"/>
    <n v="9"/>
    <s v="赤子雄心"/>
    <s v="莫雷拉"/>
    <n v="10"/>
    <s v="成功星駒"/>
    <s v="波健士"/>
  </r>
  <r>
    <s v="2022/09/21"/>
    <s v="第 5 場"/>
    <s v="第五班 "/>
    <x v="1"/>
    <s v=" (40"/>
    <s v="0) "/>
    <s v=" 草地 "/>
    <s v=" &quot;B&quot; 賽道 "/>
    <s v=" 筲箕灣讓賽"/>
    <n v="11"/>
    <x v="32"/>
    <s v="馬雅"/>
    <n v="6"/>
    <s v="鼓浪精綵"/>
    <s v="潘頓"/>
    <n v="10"/>
    <s v="歐洲導彈"/>
    <s v="楊明綸"/>
  </r>
  <r>
    <s v="2022/09/21"/>
    <s v="第 6 場"/>
    <s v="第三班 "/>
    <x v="4"/>
    <s v=" (80"/>
    <s v="60) "/>
    <s v=" 草地 "/>
    <s v=" &quot;B&quot; 賽道 "/>
    <s v=" 炮台山讓賽"/>
    <n v="9"/>
    <x v="33"/>
    <s v="蔡明紹"/>
    <n v="5"/>
    <s v="包裝風雲"/>
    <s v="潘明輝"/>
    <n v="6"/>
    <s v="天寅合一"/>
    <s v="何澤堯"/>
  </r>
  <r>
    <s v="2022/09/21"/>
    <s v="第 7 場"/>
    <s v="第三班 "/>
    <x v="1"/>
    <s v=" (80"/>
    <s v="60) "/>
    <s v=" 草地 "/>
    <s v=" &quot;B&quot; 賽道 "/>
    <s v=" 柴灣讓賽"/>
    <n v="9"/>
    <x v="34"/>
    <s v="蔡明紹"/>
    <n v="2"/>
    <s v="神之水滴"/>
    <s v="潘頓"/>
    <n v="8"/>
    <s v="極速奔馳"/>
    <s v="梁家俊"/>
  </r>
  <r>
    <s v="2022/09/21"/>
    <s v="第 8 場"/>
    <s v="第四班 "/>
    <x v="1"/>
    <s v=" (60"/>
    <s v="40) "/>
    <s v=" 草地 "/>
    <s v=" &quot;B&quot; 賽道 "/>
    <s v=" 鰂魚涌讓賽"/>
    <n v="6"/>
    <x v="35"/>
    <s v="希威森"/>
    <n v="3"/>
    <s v="勁快聯盟"/>
    <s v="何澤堯"/>
    <n v="11"/>
    <s v="美滿星雲"/>
    <s v="潘明輝"/>
  </r>
  <r>
    <s v="2022/09/25"/>
    <s v="第 1 場"/>
    <s v="第四班 "/>
    <x v="4"/>
    <s v=" (60"/>
    <s v="40) "/>
    <s v=" 全天候跑道 "/>
    <s v=" 順利讓賽"/>
    <m/>
    <n v="2"/>
    <x v="36"/>
    <s v="梁家俊"/>
    <n v="9"/>
    <s v="皮具之星"/>
    <s v="蘇兆輝"/>
    <n v="5"/>
    <s v="大道至正"/>
    <s v="潘明輝"/>
  </r>
  <r>
    <s v="2022/09/25"/>
    <s v="第 2 場"/>
    <s v="第五班 "/>
    <x v="4"/>
    <s v=" (40"/>
    <s v="0) "/>
    <s v=" 全天候跑道 "/>
    <s v=" 華富讓賽"/>
    <m/>
    <n v="4"/>
    <x v="37"/>
    <s v="鍾易禮"/>
    <n v="7"/>
    <s v="跑得寶寶"/>
    <s v="班德禮"/>
    <n v="8"/>
    <s v="日日夠"/>
    <s v="蘇兆輝"/>
  </r>
  <r>
    <s v="2022/09/25"/>
    <s v="第 3 場"/>
    <s v="三級賽 "/>
    <x v="3"/>
    <m/>
    <m/>
    <s v=" 草地 "/>
    <s v=" &quot;C&quot; 賽道 "/>
    <s v=" 慶典盃（讓賽）"/>
    <n v="2"/>
    <x v="38"/>
    <s v="潘頓"/>
    <n v="4"/>
    <s v="健康愉快"/>
    <s v="蘇兆輝"/>
    <n v="3"/>
    <s v="韋小寶"/>
    <s v="蔡明紹"/>
  </r>
  <r>
    <s v="2022/09/25"/>
    <s v="第 4 場"/>
    <s v="第四班 "/>
    <x v="1"/>
    <s v=" (60"/>
    <s v="40) "/>
    <s v=" 草地 "/>
    <s v=" &quot;C&quot; 賽道 "/>
    <s v=" 廣福讓賽"/>
    <n v="6"/>
    <x v="39"/>
    <s v="巴度"/>
    <n v="3"/>
    <s v="錶之科學"/>
    <s v="蘇兆輝"/>
    <n v="2"/>
    <s v="幸運旅程"/>
    <s v="鍾易禮"/>
  </r>
  <r>
    <s v="2022/09/25"/>
    <s v="第 5 場"/>
    <s v="第四班 "/>
    <x v="3"/>
    <s v=" (60"/>
    <s v="40) "/>
    <s v=" 草地 "/>
    <s v=" &quot;C&quot; 賽道 "/>
    <s v=" 愛民讓賽"/>
    <n v="10"/>
    <x v="40"/>
    <s v="蔡明紹"/>
    <n v="1"/>
    <s v="天天得樂"/>
    <s v="潘頓"/>
    <n v="7"/>
    <s v="能文能武"/>
    <s v="霍宏聲"/>
  </r>
  <r>
    <s v="2022/09/25"/>
    <s v="第 6 場"/>
    <s v="第三班 "/>
    <x v="2"/>
    <s v=" (80"/>
    <s v="60) "/>
    <s v=" 草地 "/>
    <s v=" &quot;C&quot; 賽道 "/>
    <s v=" 富泰讓賽"/>
    <n v="4"/>
    <x v="41"/>
    <s v="希威森"/>
    <n v="12"/>
    <s v="龍騰飛翔"/>
    <s v="黃俊"/>
    <n v="9"/>
    <s v="攻頂"/>
    <s v="鍾易禮"/>
  </r>
  <r>
    <s v="2022/09/25"/>
    <s v="第 7 場"/>
    <s v="第四班 "/>
    <x v="1"/>
    <s v=" (60"/>
    <s v="40) "/>
    <s v=" 草地 "/>
    <s v=" &quot;C&quot; 賽道 "/>
    <s v=" 廣福讓賽"/>
    <n v="1"/>
    <x v="42"/>
    <s v="霍宏聲"/>
    <n v="11"/>
    <s v="場長勝"/>
    <s v="蘇兆輝"/>
    <n v="4"/>
    <s v="陽明天空"/>
    <s v="何澤堯"/>
  </r>
  <r>
    <s v="2022/09/25"/>
    <s v="第 8 場"/>
    <s v="第三班 "/>
    <x v="0"/>
    <s v=" (80"/>
    <s v="60) "/>
    <s v=" 草地 "/>
    <s v=" &quot;C&quot; 賽道 "/>
    <s v=" 興民讓賽"/>
    <n v="1"/>
    <x v="43"/>
    <s v="何澤堯"/>
    <n v="8"/>
    <s v="安頌"/>
    <s v="蔡明紹"/>
    <n v="3"/>
    <s v="隱形翅膀"/>
    <s v="蘇兆輝"/>
  </r>
  <r>
    <s v="2022/09/25"/>
    <s v="第 9 場"/>
    <s v="第三班 "/>
    <x v="3"/>
    <s v=" (80"/>
    <s v="60) "/>
    <s v=" 草地 "/>
    <s v=" &quot;C&quot; 賽道 "/>
    <s v=" 福來讓賽"/>
    <n v="8"/>
    <x v="44"/>
    <s v="潘頓"/>
    <n v="2"/>
    <s v="旭日昇"/>
    <s v="霍宏聲"/>
    <n v="13"/>
    <s v="閃得快"/>
    <s v="巴度"/>
  </r>
  <r>
    <s v="2022/09/25"/>
    <s v="第 10 場"/>
    <s v="第二班 "/>
    <x v="1"/>
    <s v=" (100"/>
    <s v="80) "/>
    <s v=" 草地 "/>
    <s v=" &quot;C&quot; 賽道 "/>
    <s v=" 長康讓賽"/>
    <n v="2"/>
    <x v="45"/>
    <s v="潘頓"/>
    <n v="5"/>
    <s v="樂滿貫"/>
    <s v="蘇兆輝"/>
    <n v="3"/>
    <s v="勝得威風"/>
    <s v="波健士"/>
  </r>
  <r>
    <s v="2022/09/28"/>
    <s v="第 1 場"/>
    <s v="第五班 "/>
    <x v="4"/>
    <s v=" (40"/>
    <s v="0) "/>
    <s v=" 草地 "/>
    <s v=" &quot;C&quot; 賽道 "/>
    <s v=" 堅尼地城讓賽"/>
    <n v="5"/>
    <x v="46"/>
    <s v="波健士"/>
    <n v="8"/>
    <s v="一舖成名"/>
    <s v="馬雅"/>
    <n v="12"/>
    <s v="無敵精英"/>
    <s v="霍宏聲"/>
  </r>
  <r>
    <s v="2022/09/28"/>
    <s v="第 2 場"/>
    <s v="第四班 "/>
    <x v="5"/>
    <s v=" (60"/>
    <s v="40) "/>
    <s v=" 草地 "/>
    <s v=" &quot;C&quot; 賽道 "/>
    <s v=" 西營盤讓賽"/>
    <n v="2"/>
    <x v="47"/>
    <s v="嘉里"/>
    <n v="8"/>
    <s v="度身訂做"/>
    <s v="蔡明紹"/>
    <n v="4"/>
    <s v="九龍神駒"/>
    <s v="班德禮"/>
  </r>
  <r>
    <s v="2022/09/28"/>
    <s v="第 3 場"/>
    <s v="第四班 "/>
    <x v="4"/>
    <s v=" (60"/>
    <s v="40) "/>
    <s v=" 草地 "/>
    <s v=" &quot;C&quot; 賽道 "/>
    <s v=" 上環讓賽"/>
    <n v="3"/>
    <x v="48"/>
    <s v="何澤堯"/>
    <n v="10"/>
    <s v="勁叻仔"/>
    <s v="嘉里"/>
    <n v="7"/>
    <s v="龍戰士"/>
    <s v="霍宏聲"/>
  </r>
  <r>
    <s v="2022/09/28"/>
    <s v="第 4 場"/>
    <s v="第四班 "/>
    <x v="1"/>
    <s v=" (60"/>
    <s v="40) "/>
    <s v=" 草地 "/>
    <s v=" &quot;C&quot; 賽道 "/>
    <s v=" 香港稅務學會50周年紀念盃（讓賽）"/>
    <n v="8"/>
    <x v="49"/>
    <s v="巴度"/>
    <n v="2"/>
    <s v="財駿"/>
    <s v="班德禮"/>
    <n v="9"/>
    <s v="中華威威"/>
    <s v="希威森"/>
  </r>
  <r>
    <s v="2022/09/28"/>
    <s v="第 5 場"/>
    <s v="第四班 "/>
    <x v="1"/>
    <s v=" (60"/>
    <s v="40) "/>
    <s v=" 草地 "/>
    <s v=" &quot;C&quot; 賽道 "/>
    <s v=" 中環讓賽"/>
    <n v="2"/>
    <x v="50"/>
    <s v="何澤堯"/>
    <n v="7"/>
    <s v="喜駿之星"/>
    <s v="潘明輝"/>
    <n v="3"/>
    <s v="銀河飛馬"/>
    <s v="班德禮"/>
  </r>
  <r>
    <s v="2022/09/28"/>
    <s v="第 6 場"/>
    <s v="第三班 "/>
    <x v="1"/>
    <s v=" (80"/>
    <s v="60) "/>
    <s v=" 草地 "/>
    <s v=" &quot;C&quot; 賽道 "/>
    <s v=" 金鐘讓賽"/>
    <n v="5"/>
    <x v="51"/>
    <s v="巴度"/>
    <n v="4"/>
    <s v="越駿知己"/>
    <s v="蔡明紹"/>
    <n v="9"/>
    <s v="齊心同行"/>
    <s v="霍宏聲"/>
  </r>
  <r>
    <s v="2022/09/28"/>
    <s v="第 7 場"/>
    <s v="第三班 "/>
    <x v="1"/>
    <s v=" (80"/>
    <s v="60) "/>
    <s v=" 草地 "/>
    <s v=" &quot;C&quot; 賽道 "/>
    <s v=" 金鐘讓賽"/>
    <n v="9"/>
    <x v="11"/>
    <s v="霍宏聲"/>
    <n v="6"/>
    <s v="友心友型"/>
    <s v="馬雅"/>
    <n v="2"/>
    <s v="鴻運飛鷹"/>
    <s v="潘明輝"/>
  </r>
  <r>
    <s v="2022/09/28"/>
    <s v="第 8 場"/>
    <s v="第三班 "/>
    <x v="5"/>
    <s v=" (85"/>
    <s v="60) "/>
    <s v=" 草地 "/>
    <s v=" &quot;C&quot; 賽道 "/>
    <s v=" 灣仔讓賽"/>
    <n v="6"/>
    <x v="16"/>
    <s v="何澤堯"/>
    <n v="7"/>
    <s v="燊榮之星"/>
    <s v="班德禮"/>
    <n v="2"/>
    <s v="高瞻遠矚"/>
    <s v="馬雅"/>
  </r>
  <r>
    <s v="2022/10/01"/>
    <s v="第 1 場"/>
    <s v="第五班 "/>
    <x v="5"/>
    <s v=" (40"/>
    <s v="0) "/>
    <s v=" 草地 "/>
    <s v=" &quot;C+3&quot; 賽道 "/>
    <s v=" 瀋陽讓賽"/>
    <n v="7"/>
    <x v="52"/>
    <s v="波健士"/>
    <n v="10"/>
    <s v="非凡魅力"/>
    <s v="潘頓"/>
    <n v="9"/>
    <s v="爸巴閉"/>
    <s v="周俊樂"/>
  </r>
  <r>
    <s v="2022/10/01"/>
    <s v="第 2 場"/>
    <s v="第四班 "/>
    <x v="2"/>
    <s v=" (60"/>
    <s v="40) "/>
    <s v=" 草地 "/>
    <s v=" &quot;C+3&quot; 賽道 "/>
    <s v=" 重慶讓賽"/>
    <n v="5"/>
    <x v="53"/>
    <s v="嘉里"/>
    <n v="11"/>
    <s v="萬里飛至"/>
    <s v="蔡明紹"/>
    <n v="2"/>
    <s v="不可擋"/>
    <s v="希威森"/>
  </r>
  <r>
    <s v="2022/10/01"/>
    <s v="第 3 場"/>
    <s v="第四班 "/>
    <x v="1"/>
    <s v=" (60"/>
    <s v="40) "/>
    <s v=" 草地 "/>
    <s v=" &quot;C+3&quot; 賽道 "/>
    <s v=" 成都讓賽"/>
    <n v="2"/>
    <x v="54"/>
    <s v="巴度"/>
    <n v="7"/>
    <s v="同聲同氣"/>
    <s v="何澤堯"/>
    <n v="10"/>
    <s v="錢多多"/>
    <s v="嘉里"/>
  </r>
  <r>
    <s v="2022/10/01"/>
    <s v="第 4 場"/>
    <s v="第四班 "/>
    <x v="3"/>
    <s v=" (60"/>
    <s v="40) "/>
    <s v=" 草地 "/>
    <s v=" &quot;C+3&quot; 賽道 "/>
    <s v=" 濟南讓賽"/>
    <n v="11"/>
    <x v="55"/>
    <s v="希威森"/>
    <n v="2"/>
    <s v="善傳萬里"/>
    <s v="潘頓"/>
    <n v="7"/>
    <s v="健康第一"/>
    <s v="梁家俊"/>
  </r>
  <r>
    <s v="2022/10/01"/>
    <s v="第 5 場"/>
    <s v="第四班 "/>
    <x v="0"/>
    <s v=" (60"/>
    <s v="40) "/>
    <s v=" 草地 "/>
    <s v=" &quot;C+3&quot; 賽道 "/>
    <s v=" 南寧讓賽"/>
    <n v="3"/>
    <x v="56"/>
    <s v="鍾易禮"/>
    <n v="8"/>
    <s v="一舖縱橫"/>
    <s v="馬雅"/>
    <n v="6"/>
    <s v="眾歡笑"/>
    <s v="霍宏聲"/>
  </r>
  <r>
    <s v="2022/10/01"/>
    <s v="第 6 場"/>
    <s v="第三班 "/>
    <x v="1"/>
    <s v=" (80"/>
    <s v="60) "/>
    <s v=" 草地 "/>
    <s v=" &quot;C+3&quot; 賽道 "/>
    <s v=" 上海讓賽"/>
    <n v="10"/>
    <x v="57"/>
    <s v="霍宏聲"/>
    <n v="5"/>
    <s v="綠色有料"/>
    <s v="潘頓"/>
    <n v="1"/>
    <s v="電源之駒"/>
    <s v="巴度"/>
  </r>
  <r>
    <s v="2022/10/01"/>
    <s v="第 7 場"/>
    <s v="三級賽 "/>
    <x v="2"/>
    <m/>
    <m/>
    <s v=" 草地 "/>
    <s v=" &quot;C+3&quot; 賽道 "/>
    <s v=" 國慶盃（讓賽）"/>
    <n v="4"/>
    <x v="58"/>
    <s v="潘頓"/>
    <n v="6"/>
    <s v="蟲草成名"/>
    <s v="巴度"/>
    <n v="1"/>
    <s v="顯心星"/>
    <s v="嘉里"/>
  </r>
  <r>
    <s v="2022/10/01"/>
    <s v="第 8 場"/>
    <s v="第三班 "/>
    <x v="1"/>
    <s v=" (80"/>
    <s v="60) "/>
    <s v=" 草地 "/>
    <s v=" &quot;C+3&quot; 賽道 "/>
    <s v=" 上海讓賽"/>
    <n v="1"/>
    <x v="6"/>
    <s v="潘頓"/>
    <n v="2"/>
    <s v="連連有盈"/>
    <s v="鍾易禮"/>
    <n v="11"/>
    <s v="芙蓉莊"/>
    <s v="何澤堯"/>
  </r>
  <r>
    <s v="2022/10/01"/>
    <s v="第 9 場"/>
    <s v="第二班 "/>
    <x v="0"/>
    <s v=" (100"/>
    <s v="80) "/>
    <s v=" 草地 "/>
    <s v=" &quot;C+3&quot; 賽道 "/>
    <s v=" 北京讓賽"/>
    <n v="7"/>
    <x v="59"/>
    <s v="蔡明紹"/>
    <n v="1"/>
    <s v="發財先鋒"/>
    <s v="潘頓"/>
    <n v="4"/>
    <s v="天駟"/>
    <s v="潘明輝"/>
  </r>
  <r>
    <s v="2022/10/01"/>
    <s v="第 10 場"/>
    <s v="第三班 "/>
    <x v="3"/>
    <s v=" (80"/>
    <s v="60) "/>
    <s v=" 草地 "/>
    <s v=" &quot;C+3&quot; 賽道 "/>
    <s v=" 天津讓賽"/>
    <n v="11"/>
    <x v="5"/>
    <s v="希威森"/>
    <n v="14"/>
    <s v="閃得快"/>
    <s v="潘明輝"/>
    <n v="6"/>
    <s v="疾風明駒"/>
    <s v="賀銘年"/>
  </r>
  <r>
    <s v="2022/10/05"/>
    <s v="第 1 場"/>
    <s v="第三班 "/>
    <x v="2"/>
    <s v=" (85"/>
    <s v="60) "/>
    <s v=" 草地 "/>
    <s v=" &quot;C+3&quot; 賽道 "/>
    <s v=" 香葉讓賽"/>
    <n v="3"/>
    <x v="60"/>
    <s v="潘頓"/>
    <n v="2"/>
    <s v="志勝時機"/>
    <s v="波健士"/>
    <n v="5"/>
    <s v="英雄豪邁"/>
    <s v="梁家俊"/>
  </r>
  <r>
    <s v="2022/10/05"/>
    <s v="第 2 場"/>
    <s v="第五班 "/>
    <x v="1"/>
    <s v=" (40"/>
    <s v="0) "/>
    <s v=" 草地 "/>
    <s v=" &quot;C+3&quot; 賽道 "/>
    <s v=" 香島讓賽"/>
    <n v="3"/>
    <x v="61"/>
    <s v="賀銘年"/>
    <n v="5"/>
    <s v="誠心所願"/>
    <s v="希威森"/>
    <n v="1"/>
    <s v="鼓浪精綵"/>
    <s v="潘頓"/>
  </r>
  <r>
    <s v="2022/10/05"/>
    <s v="第 3 場"/>
    <s v="第四班 "/>
    <x v="4"/>
    <s v=" (60"/>
    <s v="40) "/>
    <s v=" 草地 "/>
    <s v=" &quot;C+3&quot; 賽道 "/>
    <s v=" 南風讓賽"/>
    <n v="9"/>
    <x v="62"/>
    <s v="潘明輝"/>
    <n v="8"/>
    <s v="多多歡笑"/>
    <s v="何澤堯"/>
    <n v="1"/>
    <s v="翡翠鳳凰"/>
    <s v="梁家俊"/>
  </r>
  <r>
    <s v="2022/10/05"/>
    <s v="第 4 場"/>
    <s v="第五班 "/>
    <x v="4"/>
    <s v=" (40"/>
    <s v="0) "/>
    <s v=" 草地 "/>
    <s v=" &quot;C+3&quot; 賽道 "/>
    <s v=" 深灣讓賽"/>
    <n v="4"/>
    <x v="63"/>
    <s v="馬雅"/>
    <n v="6"/>
    <s v="綫路暉華"/>
    <s v="潘明輝"/>
    <n v="7"/>
    <s v="赤子雄心"/>
    <s v="何澤堯"/>
  </r>
  <r>
    <s v="2022/10/05"/>
    <s v="第 5 場"/>
    <s v="第五班 "/>
    <x v="1"/>
    <s v=" (40"/>
    <s v="0) "/>
    <s v=" 草地 "/>
    <s v=" &quot;C+3&quot; 賽道 "/>
    <s v=" 香島讓賽"/>
    <n v="5"/>
    <x v="64"/>
    <s v="潘明輝"/>
    <n v="6"/>
    <s v="歐洲導彈"/>
    <s v="楊明綸"/>
    <n v="4"/>
    <s v="仍然贏"/>
    <s v="蔡明紹"/>
  </r>
  <r>
    <s v="2022/10/05"/>
    <s v="第 6 場"/>
    <s v="第三班 "/>
    <x v="4"/>
    <s v=" (80"/>
    <s v="60) "/>
    <s v=" 草地 "/>
    <s v=" &quot;C+3&quot; 賽道 "/>
    <s v=" 香港鄉村俱樂部挑戰盃（讓賽）"/>
    <n v="7"/>
    <x v="65"/>
    <s v="梁家俊"/>
    <n v="8"/>
    <s v="川河冠駒"/>
    <s v="班德禮"/>
    <n v="4"/>
    <s v="皇帝金"/>
    <s v="潘頓"/>
  </r>
  <r>
    <s v="2022/10/05"/>
    <s v="第 7 場"/>
    <s v="第三班 "/>
    <x v="1"/>
    <s v=" (80"/>
    <s v="60) "/>
    <s v=" 草地 "/>
    <s v=" &quot;C+3&quot; 賽道 "/>
    <s v=" 大樹灣讓賽"/>
    <n v="5"/>
    <x v="66"/>
    <s v="潘明輝"/>
    <n v="2"/>
    <s v="南莊之歌"/>
    <s v="何澤堯"/>
    <n v="4"/>
    <s v="量化歡騰"/>
    <s v="希威森"/>
  </r>
  <r>
    <s v="2022/10/05"/>
    <s v="第 8 場"/>
    <s v="第四班 "/>
    <x v="1"/>
    <s v=" (60"/>
    <s v="40) "/>
    <s v=" 草地 "/>
    <s v=" &quot;C+3&quot; 賽道 "/>
    <s v=" 黃竹坑讓賽"/>
    <n v="8"/>
    <x v="67"/>
    <s v="嘉里"/>
    <n v="6"/>
    <s v="勇敢巨星"/>
    <s v="周俊樂"/>
    <n v="5"/>
    <s v="有鴻利"/>
    <s v="波健士"/>
  </r>
  <r>
    <s v="2022/10/05"/>
    <s v="第 9 場"/>
    <s v="第四班 "/>
    <x v="1"/>
    <s v=" (60"/>
    <s v="40) "/>
    <s v=" 草地 "/>
    <s v=" &quot;C+3&quot; 賽道 "/>
    <s v=" 黃竹坑讓賽"/>
    <n v="4"/>
    <x v="68"/>
    <s v="霍宏聲"/>
    <n v="11"/>
    <s v="亞洲籐王"/>
    <s v="馬雅"/>
    <n v="6"/>
    <s v="黃腳鱲"/>
    <s v="何澤堯"/>
  </r>
  <r>
    <s v="2022/10/09"/>
    <s v="第 1 場"/>
    <s v="第四班 "/>
    <x v="4"/>
    <s v=" (60"/>
    <s v="40) "/>
    <s v=" 全天候跑道 "/>
    <s v=" 紅鶴讓賽"/>
    <m/>
    <n v="7"/>
    <x v="69"/>
    <s v="潘頓"/>
    <n v="4"/>
    <s v="大道至正"/>
    <s v="蘇兆輝"/>
    <n v="5"/>
    <s v="綠登"/>
    <s v="何澤堯"/>
  </r>
  <r>
    <s v="2022/10/09"/>
    <s v="第 2 場"/>
    <s v="第四班 "/>
    <x v="1"/>
    <s v=" (60"/>
    <s v="40) "/>
    <s v=" 全天候跑道 "/>
    <s v=" 蒼鷺讓賽"/>
    <m/>
    <n v="8"/>
    <x v="70"/>
    <s v="潘頓"/>
    <n v="1"/>
    <s v="駿皇星"/>
    <s v="馬雅"/>
    <n v="5"/>
    <s v="閃耀光芒"/>
    <s v="鍾易禮"/>
  </r>
  <r>
    <s v="2022/10/09"/>
    <s v="第 3 場"/>
    <s v="第一班 "/>
    <x v="1"/>
    <s v=" (110"/>
    <s v="85) "/>
    <s v=" 全天候跑道 "/>
    <s v=" 白鷺讓賽"/>
    <m/>
    <n v="6"/>
    <x v="71"/>
    <s v="班德禮"/>
    <n v="7"/>
    <s v="南區寶"/>
    <s v="波健士"/>
    <n v="5"/>
    <s v="平常心"/>
    <s v="周俊樂"/>
  </r>
  <r>
    <s v="2022/10/09"/>
    <s v="第 4 場"/>
    <s v="第五班 "/>
    <x v="3"/>
    <s v=" (40"/>
    <s v="0) "/>
    <s v=" 草地 "/>
    <s v=" &quot;A&quot; 賽道 "/>
    <s v=" 紅隼讓賽"/>
    <n v="11"/>
    <x v="72"/>
    <s v="潘頓"/>
    <n v="1"/>
    <s v="生生勝勝"/>
    <s v="梁家俊"/>
    <n v="12"/>
    <s v="豹子膽"/>
    <s v="潘明輝"/>
  </r>
  <r>
    <s v="2022/10/09"/>
    <s v="第 5 場"/>
    <s v="第四班 "/>
    <x v="1"/>
    <s v=" (60"/>
    <s v="40) "/>
    <s v=" 草地 "/>
    <s v=" &quot;A&quot; 賽道 "/>
    <s v=" 孔雀讓賽"/>
    <n v="5"/>
    <x v="73"/>
    <s v="潘頓"/>
    <n v="3"/>
    <s v="帝豪寶寶"/>
    <s v="潘明輝"/>
    <n v="14"/>
    <s v="電子兄弟"/>
    <s v="馬雅"/>
  </r>
  <r>
    <s v="2022/10/09"/>
    <s v="第 6 場"/>
    <s v="第三班 "/>
    <x v="4"/>
    <s v=" (80"/>
    <s v="60) "/>
    <s v=" 全天候跑道 "/>
    <s v=" 香港中華總商會盃（讓賽）"/>
    <m/>
    <n v="9"/>
    <x v="74"/>
    <s v="潘頓"/>
    <n v="1"/>
    <s v="禪勝寶駒"/>
    <s v="馬雅"/>
    <n v="2"/>
    <s v="極速飛彈"/>
    <s v="何澤堯"/>
  </r>
  <r>
    <s v="2022/10/09"/>
    <s v="第 7 場"/>
    <s v="第四班 "/>
    <x v="3"/>
    <s v=" (60"/>
    <s v="40) "/>
    <s v=" 草地 "/>
    <s v=" &quot;A&quot; 賽道 "/>
    <s v=" 海鵰讓賽"/>
    <n v="13"/>
    <x v="75"/>
    <s v="班德禮"/>
    <n v="3"/>
    <s v="天外飛天"/>
    <s v="蘇兆輝"/>
    <n v="7"/>
    <s v="雄龍"/>
    <s v="何澤堯"/>
  </r>
  <r>
    <s v="2022/10/09"/>
    <s v="第 8 場"/>
    <s v="第三班 "/>
    <x v="1"/>
    <s v=" (85"/>
    <s v="60) "/>
    <s v=" 全天候跑道 "/>
    <s v=" 中華游樂會挑戰盃（讓賽）"/>
    <m/>
    <n v="9"/>
    <x v="76"/>
    <s v="潘頓"/>
    <n v="3"/>
    <s v="智慧神駒"/>
    <s v="蘇兆輝"/>
    <n v="4"/>
    <s v="醒臣"/>
    <s v="希威森"/>
  </r>
  <r>
    <s v="2022/10/09"/>
    <s v="第 9 場"/>
    <s v="第三班 "/>
    <x v="3"/>
    <s v=" (80"/>
    <s v="60) "/>
    <s v=" 草地 "/>
    <s v=" &quot;A&quot; 賽道 "/>
    <s v=" 琵鷺讓賽"/>
    <n v="13"/>
    <x v="77"/>
    <s v="潘頓"/>
    <n v="2"/>
    <s v="知道再勝"/>
    <s v="希威森"/>
    <n v="4"/>
    <s v="駿龍駒"/>
    <s v="賀銘年"/>
  </r>
  <r>
    <s v="2022/10/09"/>
    <s v="第 10 場"/>
    <s v="第二班 "/>
    <x v="3"/>
    <s v=" (100"/>
    <s v="80) "/>
    <s v=" 草地 "/>
    <s v=" &quot;A&quot; 賽道 "/>
    <s v=" 天鵝讓賽"/>
    <n v="6"/>
    <x v="78"/>
    <s v="班德禮"/>
    <n v="8"/>
    <s v="美好世界"/>
    <s v="霍宏聲"/>
    <n v="2"/>
    <s v="中華盛景"/>
    <s v="鍾易禮"/>
  </r>
  <r>
    <s v="2022/10/12"/>
    <s v="第 1 場"/>
    <s v="第五班 "/>
    <x v="2"/>
    <s v=" (40"/>
    <s v="0) "/>
    <s v=" 草地 "/>
    <s v=" &quot;A&quot; 賽道 "/>
    <s v=" 砵甸乍讓賽"/>
    <n v="9"/>
    <x v="79"/>
    <s v="希威森"/>
    <n v="10"/>
    <s v="驛驛其達"/>
    <s v="馬雅"/>
    <n v="2"/>
    <s v="駿爵士"/>
    <s v="陳嘉熙"/>
  </r>
  <r>
    <s v="2022/10/12"/>
    <s v="第 2 場"/>
    <s v="第五班 "/>
    <x v="2"/>
    <s v=" (40"/>
    <s v="0) "/>
    <s v=" 草地 "/>
    <s v=" &quot;A&quot; 賽道 "/>
    <s v=" 砵甸乍讓賽"/>
    <n v="9"/>
    <x v="80"/>
    <s v="黃俊"/>
    <n v="3"/>
    <s v="天足貓"/>
    <s v="黃皓楠"/>
    <n v="12"/>
    <s v="精算赤焰"/>
    <s v="巴度"/>
  </r>
  <r>
    <s v="2022/10/12"/>
    <s v="第 3 場"/>
    <s v="第三班 "/>
    <x v="1"/>
    <s v=" (80"/>
    <s v="60) "/>
    <s v=" 草地 "/>
    <s v=" &quot;A&quot; 賽道 "/>
    <s v=" 畢打讓賽"/>
    <n v="8"/>
    <x v="34"/>
    <s v="蔡明紹"/>
    <n v="2"/>
    <s v="五門齊"/>
    <s v="潘頓"/>
    <n v="7"/>
    <s v="銀亮之風"/>
    <s v="霍宏聲"/>
  </r>
  <r>
    <s v="2022/10/12"/>
    <s v="第 4 場"/>
    <s v="第二班 "/>
    <x v="4"/>
    <s v=" (100"/>
    <s v="80) "/>
    <s v=" 草地 "/>
    <s v=" &quot;A&quot; 賽道 "/>
    <s v=" 民耀讓賽"/>
    <n v="2"/>
    <x v="81"/>
    <s v="蘇兆輝"/>
    <n v="5"/>
    <s v="大眾開心"/>
    <s v="巴度"/>
    <n v="3"/>
    <s v="喜駿駒"/>
    <s v="潘頓"/>
  </r>
  <r>
    <s v="2022/10/12"/>
    <s v="第 5 場"/>
    <s v="第五班 "/>
    <x v="4"/>
    <s v=" (40"/>
    <s v="0) "/>
    <s v=" 草地 "/>
    <s v=" &quot;A&quot; 賽道 "/>
    <s v=" 民祥讓賽"/>
    <n v="11"/>
    <x v="82"/>
    <s v="蘇兆輝"/>
    <n v="6"/>
    <s v="有力"/>
    <s v="周俊樂"/>
    <n v="4"/>
    <s v="帝豪大師"/>
    <s v="馬雅"/>
  </r>
  <r>
    <s v="2022/10/12"/>
    <s v="第 6 場"/>
    <s v="第四班 "/>
    <x v="1"/>
    <s v=" (60"/>
    <s v="40) "/>
    <s v=" 草地 "/>
    <s v=" &quot;A&quot; 賽道 "/>
    <s v=" 金融街讓賽"/>
    <n v="5"/>
    <x v="83"/>
    <s v="何澤堯"/>
    <n v="12"/>
    <s v="必跑得"/>
    <s v="楊明綸"/>
    <n v="11"/>
    <s v="各取所需"/>
    <s v="希威森"/>
  </r>
  <r>
    <s v="2022/10/12"/>
    <s v="第 7 場"/>
    <s v="第三班 "/>
    <x v="4"/>
    <s v=" (80"/>
    <s v="60) "/>
    <s v=" 草地 "/>
    <s v=" &quot;A&quot; 賽道 "/>
    <s v=" 香港交易所盃（讓賽）"/>
    <n v="4"/>
    <x v="84"/>
    <s v="潘頓"/>
    <n v="6"/>
    <s v="天寅合一"/>
    <s v="何澤堯"/>
    <n v="1"/>
    <s v="牽旺加富"/>
    <s v="希威森"/>
  </r>
  <r>
    <s v="2022/10/12"/>
    <s v="第 8 場"/>
    <s v="第四班 "/>
    <x v="5"/>
    <s v=" (60"/>
    <s v="40) "/>
    <s v=" 草地 "/>
    <s v=" &quot;A&quot; 賽道 "/>
    <s v=" 利源讓賽"/>
    <n v="5"/>
    <x v="85"/>
    <s v="潘頓"/>
    <n v="11"/>
    <s v="馬主星輝"/>
    <s v="波健士"/>
    <n v="10"/>
    <s v="金獅大將"/>
    <s v="何澤堯"/>
  </r>
  <r>
    <s v="2022/10/12"/>
    <s v="第 9 場"/>
    <s v="第四班 "/>
    <x v="1"/>
    <s v=" (60"/>
    <s v="40) "/>
    <s v=" 草地 "/>
    <s v=" &quot;A&quot; 賽道 "/>
    <s v=" 金融街讓賽"/>
    <n v="3"/>
    <x v="86"/>
    <s v="陳嘉熙"/>
    <n v="2"/>
    <s v="人和家盛"/>
    <s v="潘頓"/>
    <n v="10"/>
    <s v="同盟力量"/>
    <s v="賀銘年"/>
  </r>
  <r>
    <s v="2022/10/16"/>
    <s v="第 1 場"/>
    <s v="第四班（條件限制） "/>
    <x v="1"/>
    <s v=" (60"/>
    <s v="40) "/>
    <s v=" 草地 "/>
    <s v=" &quot;A+3&quot; 賽道 "/>
    <s v=" CORUM卓越讓賽"/>
    <n v="2"/>
    <x v="87"/>
    <s v="蘇兆輝"/>
    <n v="6"/>
    <s v="競駿無敵"/>
    <s v="賀銘年"/>
    <n v="7"/>
    <s v="着着領先"/>
    <s v="馬雅"/>
  </r>
  <r>
    <s v="2022/10/16"/>
    <s v="第 2 場"/>
    <s v="第五班 "/>
    <x v="6"/>
    <s v=" (40"/>
    <s v="0) "/>
    <s v=" 草地 "/>
    <s v=" &quot;A+3&quot; 賽道 "/>
    <s v=" PIAGET卓越讓賽"/>
    <n v="4"/>
    <x v="88"/>
    <s v="潘明輝"/>
    <n v="8"/>
    <s v="赤子雄心"/>
    <s v="何澤堯"/>
    <n v="1"/>
    <s v="其利斷金"/>
    <s v="潘頓"/>
  </r>
  <r>
    <s v="2022/10/16"/>
    <s v="第 3 場"/>
    <s v="第二班 "/>
    <x v="1"/>
    <s v=" (100"/>
    <s v="80) "/>
    <s v=" 草地 "/>
    <s v=" &quot;A+3&quot; 賽道 "/>
    <s v=" FRANCK MULLER卓越讓賽"/>
    <n v="3"/>
    <x v="89"/>
    <s v="巴度"/>
    <n v="2"/>
    <s v="樂滿貫"/>
    <s v="鍾易禮"/>
    <n v="1"/>
    <s v="幸運有您"/>
    <s v="潘頓"/>
  </r>
  <r>
    <s v="2022/10/16"/>
    <s v="第 4 場"/>
    <s v="第四班 "/>
    <x v="2"/>
    <s v=" (60"/>
    <s v="40) "/>
    <s v=" 草地 "/>
    <s v=" &quot;A+3&quot; 賽道 "/>
    <s v=" PARMIGIANI FLEURIER卓越讓賽"/>
    <n v="2"/>
    <x v="90"/>
    <s v="梁家俊"/>
    <n v="6"/>
    <s v="魅力一丁"/>
    <s v="何澤堯"/>
    <n v="1"/>
    <s v="超能勇士"/>
    <s v="陳嘉熙"/>
  </r>
  <r>
    <s v="2022/10/16"/>
    <s v="第 5 場"/>
    <s v="第四班 "/>
    <x v="3"/>
    <s v=" (60"/>
    <s v="40) "/>
    <s v=" 草地 "/>
    <s v=" &quot;A+3&quot; 賽道 "/>
    <s v=" GRAND SEIKO卓越讓賽"/>
    <n v="7"/>
    <x v="91"/>
    <s v="蘇兆輝"/>
    <n v="11"/>
    <s v="遨遊之星"/>
    <s v="周俊樂"/>
    <n v="9"/>
    <s v="賽得意"/>
    <s v="潘明輝"/>
  </r>
  <r>
    <s v="2022/10/16"/>
    <s v="第 6 場"/>
    <s v="第三班 "/>
    <x v="5"/>
    <s v=" (80"/>
    <s v="60) "/>
    <s v=" 草地 "/>
    <s v=" &quot;A+3&quot; 賽道 "/>
    <s v=" H. MOSER &amp; CIE.卓越讓賽"/>
    <n v="5"/>
    <x v="92"/>
    <s v="希威森"/>
    <n v="14"/>
    <s v="木火兄弟"/>
    <s v="梁家俊"/>
    <n v="4"/>
    <s v="精準快車"/>
    <s v="蘇兆輝"/>
  </r>
  <r>
    <s v="2022/10/16"/>
    <s v="第 7 場"/>
    <s v="第四班 "/>
    <x v="3"/>
    <s v=" (60"/>
    <s v="40) "/>
    <s v=" 草地 "/>
    <s v=" &quot;A+3&quot; 賽道 "/>
    <s v=" GIRARD"/>
    <n v="1"/>
    <x v="39"/>
    <s v="巴度"/>
    <n v="7"/>
    <s v="世澤歆星"/>
    <s v="潘頓"/>
    <n v="12"/>
    <s v="是必飛飛"/>
    <s v="蘇兆輝"/>
  </r>
  <r>
    <s v="2022/10/16"/>
    <s v="第 8 場"/>
    <s v="二級賽 "/>
    <x v="0"/>
    <m/>
    <m/>
    <s v=" 草地 "/>
    <s v=" &quot;A+3&quot; 賽道 "/>
    <s v=" 東方表行沙田錦標（讓賽）"/>
    <n v="3"/>
    <x v="38"/>
    <s v="潘頓"/>
    <n v="4"/>
    <s v="飛輪閃耀"/>
    <s v="巴度"/>
    <n v="11"/>
    <s v="玖寶"/>
    <s v="馬雅"/>
  </r>
  <r>
    <s v="2022/10/16"/>
    <s v="第 9 場"/>
    <s v="第三班 "/>
    <x v="3"/>
    <s v=" (80"/>
    <s v="60) "/>
    <s v=" 草地 "/>
    <s v=" &quot;A+3&quot; 賽道 "/>
    <s v=" IWC SCHAFFHAUSEN卓越讓賽"/>
    <n v="10"/>
    <x v="93"/>
    <s v="周俊樂"/>
    <n v="8"/>
    <s v="添濼意"/>
    <s v="梁家俊"/>
    <n v="14"/>
    <s v="仁仁之寶"/>
    <s v="蔡明紹"/>
  </r>
  <r>
    <s v="2022/10/16"/>
    <s v="第 10 場"/>
    <s v="第三班 "/>
    <x v="1"/>
    <s v=" (80"/>
    <s v="60) "/>
    <s v=" 草地 "/>
    <s v=" &quot;A+3&quot; 賽道 "/>
    <s v=" 瑞士表行卓越讓賽"/>
    <n v="2"/>
    <x v="94"/>
    <s v="潘頓"/>
    <n v="1"/>
    <s v="連連有盈"/>
    <s v="鍾易禮"/>
    <n v="14"/>
    <s v="錶之科學"/>
    <s v="蘇兆輝"/>
  </r>
  <r>
    <s v="2022/10/19"/>
    <s v="第 1 場"/>
    <s v="第四班 "/>
    <x v="4"/>
    <s v=" (60"/>
    <s v="40) "/>
    <s v=" 草地 "/>
    <s v=" &quot;B&quot; 賽道 "/>
    <s v=" 馬力讓賽"/>
    <n v="11"/>
    <x v="95"/>
    <s v="巴度"/>
    <n v="3"/>
    <s v="好運寶寶"/>
    <s v="蔡明紹"/>
    <n v="12"/>
    <s v="精彩非凡"/>
    <s v="何澤堯"/>
  </r>
  <r>
    <s v="2022/10/19"/>
    <s v="第 2 場"/>
    <s v="第四班 "/>
    <x v="1"/>
    <s v=" (60"/>
    <s v="40) "/>
    <s v=" 草地 "/>
    <s v=" &quot;B&quot; 賽道 "/>
    <s v=" 快捷讓賽"/>
    <n v="2"/>
    <x v="96"/>
    <s v="潘頓"/>
    <n v="5"/>
    <s v="晉神"/>
    <s v="巴度"/>
    <n v="4"/>
    <s v="辣得驕"/>
    <s v="蔡明紹"/>
  </r>
  <r>
    <s v="2022/10/19"/>
    <s v="第 3 場"/>
    <s v="第四班 "/>
    <x v="2"/>
    <s v=" (60"/>
    <s v="40) "/>
    <s v=" 草地 "/>
    <s v=" &quot;B&quot; 賽道 "/>
    <s v=" 飛行讓賽"/>
    <n v="9"/>
    <x v="13"/>
    <s v="何澤堯"/>
    <n v="2"/>
    <s v="胡椒軍曹"/>
    <s v="梁家俊"/>
    <n v="5"/>
    <s v="靚蝦女"/>
    <s v="希威森"/>
  </r>
  <r>
    <s v="2022/10/19"/>
    <s v="第 4 場"/>
    <s v="第四班 "/>
    <x v="1"/>
    <s v=" (60"/>
    <s v="40) "/>
    <s v=" 草地 "/>
    <s v=" &quot;B&quot; 賽道 "/>
    <s v=" 快捷讓賽"/>
    <n v="12"/>
    <x v="97"/>
    <s v="蔡明紹"/>
    <n v="5"/>
    <s v="喜駿之星"/>
    <s v="蘇兆輝"/>
    <n v="8"/>
    <s v="成功財富"/>
    <s v="班德禮"/>
  </r>
  <r>
    <s v="2022/10/19"/>
    <s v="第 5 場"/>
    <s v="第四班 "/>
    <x v="4"/>
    <s v=" (60"/>
    <s v="40) "/>
    <s v=" 草地 "/>
    <s v=" &quot;B&quot; 賽道 "/>
    <s v=" 馬力讓賽"/>
    <n v="2"/>
    <x v="98"/>
    <s v="潘頓"/>
    <n v="7"/>
    <s v="精明勇駿"/>
    <s v="巫顯東"/>
    <n v="11"/>
    <s v="協奏曲"/>
    <s v="波健士"/>
  </r>
  <r>
    <s v="2022/10/19"/>
    <s v="第 6 場"/>
    <s v="第三班 "/>
    <x v="1"/>
    <s v=" (80"/>
    <s v="60) "/>
    <s v=" 草地 "/>
    <s v=" &quot;B&quot; 賽道 "/>
    <s v=" 浪琴錦標（讓賽）"/>
    <n v="6"/>
    <x v="99"/>
    <s v="蔡明紹"/>
    <n v="4"/>
    <s v="增有"/>
    <s v="嘉里"/>
    <n v="12"/>
    <s v="杭州飛輪"/>
    <s v="希威森"/>
  </r>
  <r>
    <s v="2022/10/19"/>
    <s v="第 7 場"/>
    <s v="第三班 "/>
    <x v="4"/>
    <s v=" (80"/>
    <s v="60) "/>
    <s v=" 草地 "/>
    <s v=" &quot;B&quot; 賽道 "/>
    <s v=" 競賽精神讓賽"/>
    <n v="5"/>
    <x v="100"/>
    <s v="周俊樂"/>
    <n v="3"/>
    <s v="自力更生"/>
    <s v="何澤堯"/>
    <n v="10"/>
    <s v="川河冠駒"/>
    <s v="班德禮"/>
  </r>
  <r>
    <s v="2022/10/19"/>
    <s v="第 8 場"/>
    <s v="第三班 "/>
    <x v="1"/>
    <s v=" (80"/>
    <s v="60) "/>
    <s v=" 草地 "/>
    <s v=" &quot;B&quot; 賽道 "/>
    <s v=" 風馳讓賽"/>
    <n v="9"/>
    <x v="50"/>
    <s v="何澤堯"/>
    <n v="5"/>
    <s v="終身美麗"/>
    <s v="巴度"/>
    <n v="6"/>
    <s v="多利神駒"/>
    <s v="希威森"/>
  </r>
  <r>
    <s v="2022/10/23"/>
    <s v="第 1 場"/>
    <s v="第五班 "/>
    <x v="3"/>
    <s v=" (40"/>
    <s v="0) "/>
    <s v=" 草地 "/>
    <s v=" &quot;B+2&quot; 賽道 "/>
    <s v=" 啄木鳥讓賽"/>
    <n v="8"/>
    <x v="101"/>
    <s v="賀銘年"/>
    <n v="5"/>
    <s v="潮州大兄"/>
    <s v="周俊樂"/>
    <n v="2"/>
    <s v="樂天派"/>
    <s v="潘頓"/>
  </r>
  <r>
    <s v="2022/10/23"/>
    <s v="第 2 場"/>
    <s v="第四班 "/>
    <x v="0"/>
    <s v=" (60"/>
    <s v="40) "/>
    <s v=" 草地 "/>
    <s v=" &quot;B+2&quot; 賽道 "/>
    <s v=" 縫葉鶯讓賽"/>
    <n v="11"/>
    <x v="102"/>
    <s v="巴度"/>
    <n v="1"/>
    <s v="金像非凡"/>
    <s v="鍾易禮"/>
    <n v="12"/>
    <s v="巴基之友"/>
    <s v="蔡明紹"/>
  </r>
  <r>
    <s v="2022/10/23"/>
    <s v="第 3 場"/>
    <s v="第四班 "/>
    <x v="3"/>
    <s v=" (60"/>
    <s v="40) "/>
    <s v=" 草地 "/>
    <s v=" &quot;B+2&quot; 賽道 "/>
    <s v=" 燕子讓賽"/>
    <n v="2"/>
    <x v="103"/>
    <s v="何澤堯"/>
    <n v="9"/>
    <s v="桃花多"/>
    <s v="希威森"/>
    <n v="7"/>
    <s v="鹿鼎記"/>
    <s v="蘇兆輝"/>
  </r>
  <r>
    <s v="2022/10/23"/>
    <s v="第 4 場"/>
    <s v="第四班 "/>
    <x v="1"/>
    <s v=" (60"/>
    <s v="40) "/>
    <s v=" 草地 "/>
    <s v=" &quot;B+2&quot; 賽道 "/>
    <s v=" 太陽鳥讓賽"/>
    <n v="3"/>
    <x v="104"/>
    <s v="楊明綸"/>
    <n v="4"/>
    <s v="帝豪寶寶"/>
    <s v="潘明輝"/>
    <n v="2"/>
    <s v="新力高升"/>
    <s v="梁家俊"/>
  </r>
  <r>
    <s v="2022/10/23"/>
    <s v="第 5 場"/>
    <s v="第三班 "/>
    <x v="2"/>
    <s v=" (80"/>
    <s v="60) "/>
    <s v=" 草地 "/>
    <s v=" &quot;B+2&quot; 賽道 "/>
    <s v=" 雲雀讓賽"/>
    <n v="12"/>
    <x v="105"/>
    <s v="潘頓"/>
    <n v="6"/>
    <s v="龍騰飛翔"/>
    <s v="梁家俊"/>
    <n v="1"/>
    <s v="精彩勇士"/>
    <s v="陳嘉熙"/>
  </r>
  <r>
    <s v="2022/10/23"/>
    <s v="第 6 場"/>
    <s v="第三班 "/>
    <x v="0"/>
    <s v=" (80"/>
    <s v="60) "/>
    <s v=" 草地 "/>
    <s v=" &quot;B+2&quot; 賽道 "/>
    <s v=" 伯勞讓賽"/>
    <n v="1"/>
    <x v="106"/>
    <s v="鍾易禮"/>
    <n v="2"/>
    <s v="醉眼光"/>
    <s v="巴度"/>
    <n v="3"/>
    <s v="快搏"/>
    <s v="希威森"/>
  </r>
  <r>
    <s v="2022/10/23"/>
    <s v="第 7 場"/>
    <s v="第二班 "/>
    <x v="5"/>
    <s v=" (100"/>
    <s v="80) "/>
    <s v=" 草地 "/>
    <s v=" &quot;B+2&quot; 賽道 "/>
    <s v=" 畫眉讓賽"/>
    <n v="8"/>
    <x v="107"/>
    <s v="巴度"/>
    <n v="5"/>
    <s v="健康快駒"/>
    <s v="波健士"/>
    <n v="3"/>
    <s v="天駟"/>
    <s v="潘明輝"/>
  </r>
  <r>
    <s v="2022/10/23"/>
    <s v="第 8 場"/>
    <s v="二級賽 "/>
    <x v="1"/>
    <m/>
    <m/>
    <s v=" 草地 "/>
    <s v=" &quot;B+2&quot; 賽道 "/>
    <s v=" 精英碗（讓賽）"/>
    <n v="1"/>
    <x v="108"/>
    <s v="巴度"/>
    <n v="8"/>
    <s v="金鑽貴人"/>
    <s v="潘頓"/>
    <n v="2"/>
    <s v="顯心星"/>
    <s v="楊明綸"/>
  </r>
  <r>
    <s v="2022/10/23"/>
    <s v="第 9 場"/>
    <s v="第三班 "/>
    <x v="1"/>
    <s v=" (80"/>
    <s v="60) "/>
    <s v=" 草地 "/>
    <s v=" &quot;B+2&quot; 賽道 "/>
    <s v=" 喜鵲讓賽"/>
    <n v="2"/>
    <x v="109"/>
    <s v="周俊樂"/>
    <n v="14"/>
    <s v="白鷺高超"/>
    <s v="蘇兆輝"/>
    <n v="8"/>
    <s v="美麗笑聲"/>
    <s v="巴度"/>
  </r>
  <r>
    <s v="2022/10/23"/>
    <s v="第 10 場"/>
    <s v="第二班 "/>
    <x v="3"/>
    <s v=" (100"/>
    <s v="80) "/>
    <s v=" 草地 "/>
    <s v=" &quot;B+2&quot; 賽道 "/>
    <s v=" 杜鵑讓賽"/>
    <n v="4"/>
    <x v="110"/>
    <s v="馬雅"/>
    <n v="13"/>
    <s v="喜旺駒"/>
    <s v="何澤堯"/>
    <n v="5"/>
    <s v="北極光"/>
    <s v="希威森"/>
  </r>
  <r>
    <s v="2022/10/26"/>
    <s v="第 1 場"/>
    <s v="第五班 "/>
    <x v="1"/>
    <s v=" (40"/>
    <s v="0) "/>
    <s v=" 全天候跑道 "/>
    <s v=" 眾安讓賽"/>
    <m/>
    <n v="6"/>
    <x v="111"/>
    <s v="周俊樂"/>
    <n v="8"/>
    <s v="育成精彩"/>
    <s v="潘明輝"/>
    <n v="5"/>
    <s v="倍增勝數"/>
    <s v="希威森"/>
  </r>
  <r>
    <s v="2022/10/26"/>
    <s v="第 2 場"/>
    <s v="第五班 "/>
    <x v="5"/>
    <s v=" (40"/>
    <s v="0) "/>
    <s v=" 全天候跑道 "/>
    <s v=" 海壩讓賽"/>
    <m/>
    <n v="11"/>
    <x v="112"/>
    <s v="楊明綸"/>
    <n v="9"/>
    <s v="滿貫摯友"/>
    <s v="蔡明紹"/>
    <n v="2"/>
    <s v="跑得寶寶"/>
    <s v="潘頓"/>
  </r>
  <r>
    <s v="2022/10/26"/>
    <s v="第 3 場"/>
    <s v="第五班 "/>
    <x v="1"/>
    <s v=" (40"/>
    <s v="0) "/>
    <s v=" 全天候跑道 "/>
    <s v=" 眾安讓賽"/>
    <m/>
    <n v="3"/>
    <x v="113"/>
    <s v="黃皓楠"/>
    <n v="7"/>
    <s v="澳華威威"/>
    <s v="嘉里"/>
    <n v="9"/>
    <s v="玉樹臨風"/>
    <s v="波健士"/>
  </r>
  <r>
    <s v="2022/10/26"/>
    <s v="第 4 場"/>
    <s v="第二班 "/>
    <x v="4"/>
    <s v=" (105"/>
    <s v="80) "/>
    <s v=" 全天候跑道 "/>
    <s v=" 國瑞讓賽"/>
    <m/>
    <n v="1"/>
    <x v="114"/>
    <s v="潘頓"/>
    <n v="6"/>
    <s v="好好心得"/>
    <s v="梁家俊"/>
    <n v="7"/>
    <s v="無心睡眠"/>
    <s v="何澤堯"/>
  </r>
  <r>
    <s v="2022/10/26"/>
    <s v="第 5 場"/>
    <s v="第四班 "/>
    <x v="1"/>
    <s v=" (60"/>
    <s v="40) "/>
    <s v=" 全天候跑道 "/>
    <s v=" 沙咀讓賽"/>
    <m/>
    <n v="3"/>
    <x v="70"/>
    <s v="潘頓"/>
    <n v="9"/>
    <s v="為您鍾情"/>
    <s v="潘明輝"/>
    <n v="12"/>
    <s v="顏色王子"/>
    <s v="鍾易禮"/>
  </r>
  <r>
    <s v="2022/10/26"/>
    <s v="第 6 場"/>
    <s v="第四班 "/>
    <x v="1"/>
    <s v=" (60"/>
    <s v="40) "/>
    <s v=" 全天候跑道 "/>
    <s v=" 荃灣新市鎮六十週年紀念盃（讓賽）"/>
    <m/>
    <n v="2"/>
    <x v="115"/>
    <s v="鍾易禮"/>
    <n v="4"/>
    <s v="年少有威"/>
    <s v="潘頓"/>
    <n v="5"/>
    <s v="黃腳鱲"/>
    <s v="何澤堯"/>
  </r>
  <r>
    <s v="2022/10/26"/>
    <s v="第 7 場"/>
    <s v="第四班 "/>
    <x v="4"/>
    <s v=" (60"/>
    <s v="40) "/>
    <s v=" 全天候跑道 "/>
    <s v=" 大河讓賽"/>
    <m/>
    <n v="6"/>
    <x v="69"/>
    <s v="潘頓"/>
    <n v="11"/>
    <s v="愛馬劍"/>
    <s v="梁家俊"/>
    <n v="10"/>
    <s v="綠登"/>
    <s v="何澤堯"/>
  </r>
  <r>
    <s v="2022/10/26"/>
    <s v="第 8 場"/>
    <s v="第三班 "/>
    <x v="1"/>
    <s v=" (80"/>
    <s v="60) "/>
    <s v=" 全天候跑道 "/>
    <s v=" 荃富讓賽"/>
    <m/>
    <n v="2"/>
    <x v="25"/>
    <s v="何澤堯"/>
    <n v="12"/>
    <s v="牛皇頭"/>
    <s v="黃皓楠"/>
    <n v="3"/>
    <s v="紅運大師"/>
    <s v="賀銘年"/>
  </r>
  <r>
    <s v="2022/10/26"/>
    <s v="第 9 場"/>
    <s v="第三班 "/>
    <x v="4"/>
    <s v=" (80"/>
    <s v="60) "/>
    <s v=" 全天候跑道 "/>
    <s v=" 楊屋讓賽"/>
    <m/>
    <n v="1"/>
    <x v="116"/>
    <s v="馬雅"/>
    <n v="11"/>
    <s v="怪獸奇兵"/>
    <s v="蔡明紹"/>
    <n v="10"/>
    <s v="幸運傳奇"/>
    <s v="鍾易禮"/>
  </r>
  <r>
    <s v="2022/10/30"/>
    <s v="第 1 場"/>
    <s v="第五班 "/>
    <x v="4"/>
    <s v=" (40"/>
    <s v="0) "/>
    <s v=" 草地 "/>
    <s v=" &quot;C&quot; 賽道 "/>
    <s v=" 潮州讓賽"/>
    <n v="5"/>
    <x v="117"/>
    <s v="潘明輝"/>
    <n v="3"/>
    <s v="一舖成名"/>
    <s v="馬雅"/>
    <n v="8"/>
    <s v="福星高照"/>
    <s v="周俊樂"/>
  </r>
  <r>
    <s v="2022/10/30"/>
    <s v="第 2 場"/>
    <s v="第四班 "/>
    <x v="1"/>
    <s v=" (60"/>
    <s v="40) "/>
    <s v=" 草地 "/>
    <s v=" &quot;C&quot; 賽道 "/>
    <s v=" 東莞讓賽"/>
    <n v="5"/>
    <x v="118"/>
    <s v="潘頓"/>
    <n v="10"/>
    <s v="神朗金剛"/>
    <s v="賀銘年"/>
    <n v="7"/>
    <s v="南莊加好"/>
    <s v="班德禮"/>
  </r>
  <r>
    <s v="2022/10/30"/>
    <s v="第 3 場"/>
    <s v="第四班 "/>
    <x v="5"/>
    <s v=" (60"/>
    <s v="40) "/>
    <s v=" 草地 "/>
    <s v=" &quot;C&quot; 賽道 "/>
    <s v=" 廣東讓賽盃（讓賽）"/>
    <n v="5"/>
    <x v="119"/>
    <s v="霍宏聲"/>
    <n v="8"/>
    <s v="特醒"/>
    <s v="蔡明紹"/>
    <n v="6"/>
    <s v="全才"/>
    <s v="周俊樂"/>
  </r>
  <r>
    <s v="2022/10/30"/>
    <s v="第 4 場"/>
    <s v="第四班 "/>
    <x v="4"/>
    <s v=" (60"/>
    <s v="40) "/>
    <s v=" 草地 "/>
    <s v=" &quot;C&quot; 賽道 "/>
    <s v=" 佛山讓賽"/>
    <n v="1"/>
    <x v="120"/>
    <s v="梁家俊"/>
    <n v="3"/>
    <s v="都靈勇士"/>
    <s v="馬雅"/>
    <n v="5"/>
    <s v="又享耆成"/>
    <s v="楊明綸"/>
  </r>
  <r>
    <s v="2022/10/30"/>
    <s v="第 5 場"/>
    <s v="第四班 "/>
    <x v="2"/>
    <s v=" (60"/>
    <s v="40) "/>
    <s v=" 草地 "/>
    <s v=" &quot;C&quot; 賽道 "/>
    <s v=" 惠州讓賽"/>
    <n v="4"/>
    <x v="30"/>
    <s v="賀銘年"/>
    <n v="10"/>
    <s v="電子彩虹"/>
    <s v="希威森"/>
    <n v="9"/>
    <s v="超額認購"/>
    <s v="蔡明紹"/>
  </r>
  <r>
    <s v="2022/10/30"/>
    <s v="第 6 場"/>
    <s v="第四班 "/>
    <x v="1"/>
    <s v=" (60"/>
    <s v="40) "/>
    <s v=" 草地 "/>
    <s v=" &quot;C&quot; 賽道 "/>
    <s v=" 東莞讓賽"/>
    <n v="2"/>
    <x v="83"/>
    <s v="何澤堯"/>
    <n v="7"/>
    <s v="明駿福星"/>
    <s v="潘頓"/>
    <n v="3"/>
    <s v="勁快聯盟"/>
    <s v="班德禮"/>
  </r>
  <r>
    <s v="2022/10/30"/>
    <s v="第 7 場"/>
    <s v="第三班 "/>
    <x v="7"/>
    <s v=" (80"/>
    <s v="60) "/>
    <s v=" 草地 "/>
    <s v=" &quot;C&quot; 賽道 "/>
    <s v=" 深圳讓賽"/>
    <n v="9"/>
    <x v="121"/>
    <s v="賀銘年"/>
    <n v="5"/>
    <s v="高瞻遠矚"/>
    <s v="馬雅"/>
    <n v="2"/>
    <s v="寶賢得得"/>
    <s v="何澤堯"/>
  </r>
  <r>
    <s v="2022/10/30"/>
    <s v="第 8 場"/>
    <s v="第三班 "/>
    <x v="4"/>
    <s v=" (80"/>
    <s v="60) "/>
    <s v=" 草地 "/>
    <s v=" &quot;C&quot; 賽道 "/>
    <s v=" 肇慶讓賽"/>
    <n v="4"/>
    <x v="122"/>
    <s v="楊明綸"/>
    <n v="1"/>
    <s v="二雋"/>
    <s v="潘頓"/>
    <n v="9"/>
    <s v="紫菜福星"/>
    <s v="何澤堯"/>
  </r>
  <r>
    <s v="2022/10/30"/>
    <s v="第 9 場"/>
    <s v="第二班 "/>
    <x v="1"/>
    <s v=" (100"/>
    <s v="80) "/>
    <s v=" 草地 "/>
    <s v=" &quot;C&quot; 賽道 "/>
    <s v=" 廣州讓賽"/>
    <n v="9"/>
    <x v="123"/>
    <s v="蔡明紹"/>
    <n v="11"/>
    <s v="齊齊友福"/>
    <s v="賀銘年"/>
    <n v="12"/>
    <s v="平海歡星"/>
    <s v="巴度"/>
  </r>
  <r>
    <s v="2022/10/30"/>
    <s v="第 10 場"/>
    <s v="第三班 "/>
    <x v="1"/>
    <s v=" (80"/>
    <s v="60) "/>
    <s v=" 草地 "/>
    <s v=" &quot;C&quot; 賽道 "/>
    <s v=" 珠海讓賽"/>
    <n v="2"/>
    <x v="34"/>
    <s v="蔡明紹"/>
    <n v="3"/>
    <s v="綠茵神駒"/>
    <s v="周俊樂"/>
    <n v="6"/>
    <s v="紫雲冰"/>
    <s v="霍宏聲"/>
  </r>
  <r>
    <s v="2022/11/06"/>
    <s v="第 1 場"/>
    <s v="第五班 "/>
    <x v="1"/>
    <s v=" (40"/>
    <s v="0) "/>
    <s v=" 草地 "/>
    <s v=" &quot;C+3&quot; 賽道 "/>
    <s v=" L'OREAL PARIS讓賽"/>
    <n v="3"/>
    <x v="124"/>
    <s v="潘頓"/>
    <n v="7"/>
    <s v="美滿將來"/>
    <s v="蔡明紹"/>
    <n v="12"/>
    <s v="劍在九天"/>
    <s v="潘明輝"/>
  </r>
  <r>
    <s v="2022/11/06"/>
    <s v="第 2 場"/>
    <s v="第四班 "/>
    <x v="1"/>
    <s v=" (60"/>
    <s v="40) "/>
    <s v=" 草地 "/>
    <s v=" &quot;C+3&quot; 賽道 "/>
    <s v=" GRACE ONE讓賽"/>
    <n v="8"/>
    <x v="125"/>
    <s v="蘇兆輝"/>
    <n v="11"/>
    <s v="電子兄弟"/>
    <s v="馬雅"/>
    <n v="12"/>
    <s v="喜悅精靈"/>
    <s v="霍宏聲"/>
  </r>
  <r>
    <s v="2022/11/06"/>
    <s v="第 3 場"/>
    <s v="第四班 "/>
    <x v="2"/>
    <s v=" (60"/>
    <s v="40) "/>
    <s v=" 草地 "/>
    <s v=" &quot;C+3&quot; 賽道 "/>
    <s v=" KATE TOKYO讓賽"/>
    <n v="9"/>
    <x v="126"/>
    <s v="蔡明紹"/>
    <n v="5"/>
    <s v="水晶酒杯"/>
    <s v="潘頓"/>
    <n v="10"/>
    <s v="九秒九"/>
    <s v="何澤堯"/>
  </r>
  <r>
    <s v="2022/11/06"/>
    <s v="第 4 場"/>
    <s v="第四班 "/>
    <x v="3"/>
    <s v=" (60"/>
    <s v="40) "/>
    <s v=" 草地 "/>
    <s v=" &quot;C+3&quot; 賽道 "/>
    <s v=" CANMAKE TOKYO讓賽"/>
    <n v="12"/>
    <x v="127"/>
    <s v="鍾易禮"/>
    <n v="6"/>
    <s v="晴王"/>
    <s v="嘉里"/>
    <n v="7"/>
    <s v="星洲駿馬"/>
    <s v="霍宏聲"/>
  </r>
  <r>
    <s v="2022/11/06"/>
    <s v="第 5 場"/>
    <s v="第三班 "/>
    <x v="3"/>
    <s v=" (80"/>
    <s v="60) "/>
    <s v=" 草地 "/>
    <s v=" &quot;C+3&quot; 賽道 "/>
    <s v=" ELEANOR讓賽"/>
    <n v="10"/>
    <x v="128"/>
    <s v="梁家俊"/>
    <n v="8"/>
    <s v="駿龍駒"/>
    <s v="何澤堯"/>
    <n v="1"/>
    <s v="醒臣"/>
    <s v="班德禮"/>
  </r>
  <r>
    <s v="2022/11/06"/>
    <s v="第 6 場"/>
    <s v="第四班 "/>
    <x v="0"/>
    <s v=" (60"/>
    <s v="40) "/>
    <s v=" 草地 "/>
    <s v=" &quot;C+3&quot; 賽道 "/>
    <s v=" AHAVA讓賽"/>
    <n v="10"/>
    <x v="129"/>
    <s v="蘇兆輝"/>
    <n v="4"/>
    <s v="威之星"/>
    <s v="潘頓"/>
    <n v="6"/>
    <s v="安力寶"/>
    <s v="巴度"/>
  </r>
  <r>
    <s v="2022/11/06"/>
    <s v="第 7 場"/>
    <s v="三級賽 "/>
    <x v="5"/>
    <m/>
    <m/>
    <s v=" 草地 "/>
    <s v=" &quot;C+3&quot; 賽道 "/>
    <s v=" 莎莎婦女銀袋（讓賽）"/>
    <n v="9"/>
    <x v="130"/>
    <s v="蘇兆輝"/>
    <n v="1"/>
    <s v="美麗同享"/>
    <s v="潘頓"/>
    <n v="3"/>
    <s v="多巴先生"/>
    <s v="何澤堯"/>
  </r>
  <r>
    <s v="2022/11/06"/>
    <s v="第 8 場"/>
    <s v="第三班 "/>
    <x v="3"/>
    <s v=" (80"/>
    <s v="60) "/>
    <s v=" 草地 "/>
    <s v=" &quot;C+3&quot; 賽道 "/>
    <s v=" SUISSE PROGRAMME讓賽"/>
    <n v="6"/>
    <x v="77"/>
    <s v="潘頓"/>
    <n v="11"/>
    <s v="大勢至富"/>
    <s v="梁家俊"/>
    <n v="7"/>
    <s v="縱橫天下"/>
    <s v="希威森"/>
  </r>
  <r>
    <s v="2022/11/06"/>
    <s v="第 9 場"/>
    <s v="第三班 "/>
    <x v="1"/>
    <s v=" (80"/>
    <s v="60) "/>
    <s v=" 草地 "/>
    <s v=" &quot;C+3&quot; 賽道 "/>
    <s v=" 瑞斯美讓賽"/>
    <n v="12"/>
    <x v="131"/>
    <s v="蘇兆輝"/>
    <n v="6"/>
    <s v="好拍檔"/>
    <s v="蔡明紹"/>
    <n v="9"/>
    <s v="永遠美麗"/>
    <s v="潘頓"/>
  </r>
  <r>
    <s v="2022/11/06"/>
    <s v="第 10 場"/>
    <s v="第二班 "/>
    <x v="0"/>
    <s v=" (90"/>
    <s v="70) "/>
    <s v=" 草地 "/>
    <s v=" &quot;C+3&quot; 賽道 "/>
    <s v=" 霓淨思讓賽"/>
    <n v="5"/>
    <x v="132"/>
    <s v="潘頓"/>
    <n v="2"/>
    <s v="瑪瑙"/>
    <s v="蘇兆輝"/>
    <n v="10"/>
    <s v="醉眼光"/>
    <s v="巴度"/>
  </r>
  <r>
    <s v="2022/11/09"/>
    <s v="第 1 場"/>
    <s v="第五班 "/>
    <x v="4"/>
    <s v=" (40"/>
    <s v="0) "/>
    <s v=" 草地 "/>
    <s v=" &quot;A&quot; 賽道 "/>
    <s v=" 般咸讓賽"/>
    <n v="8"/>
    <x v="82"/>
    <s v="蘇兆輝"/>
    <n v="9"/>
    <s v="無敵精英"/>
    <s v="巴度"/>
    <n v="6"/>
    <s v="謎語"/>
    <s v="希威森"/>
  </r>
  <r>
    <s v="2022/11/09"/>
    <s v="第 2 場"/>
    <s v="第四班 "/>
    <x v="4"/>
    <s v=" (60"/>
    <s v="40) "/>
    <s v=" 草地 "/>
    <s v=" &quot;A&quot; 賽道 "/>
    <s v=" 必列者士讓賽"/>
    <n v="6"/>
    <x v="133"/>
    <s v="希威森"/>
    <n v="4"/>
    <s v="辣得驕"/>
    <s v="巴度"/>
    <n v="3"/>
    <s v="合夥年代"/>
    <s v="何澤堯"/>
  </r>
  <r>
    <s v="2022/11/09"/>
    <s v="第 3 場"/>
    <s v="第四班 "/>
    <x v="4"/>
    <s v=" (60"/>
    <s v="40) "/>
    <s v=" 草地 "/>
    <s v=" &quot;A&quot; 賽道 "/>
    <s v=" 必列者士讓賽"/>
    <n v="6"/>
    <x v="134"/>
    <s v="霍宏聲"/>
    <n v="12"/>
    <s v="赤火驍龍"/>
    <s v="巴度"/>
    <n v="8"/>
    <s v="包裝大聖"/>
    <s v="楊明綸"/>
  </r>
  <r>
    <s v="2022/11/09"/>
    <s v="第 4 場"/>
    <s v="第四班 "/>
    <x v="1"/>
    <s v=" (60"/>
    <s v="40) "/>
    <s v=" 草地 "/>
    <s v=" &quot;A&quot; 賽道 "/>
    <s v=" 普慶讓賽"/>
    <n v="12"/>
    <x v="135"/>
    <s v="蘇兆輝"/>
    <n v="9"/>
    <s v="亞洲籐王"/>
    <s v="潘頓"/>
    <n v="8"/>
    <s v="健康心靈"/>
    <s v="巴度"/>
  </r>
  <r>
    <s v="2022/11/09"/>
    <s v="第 5 場"/>
    <s v="第四班 "/>
    <x v="2"/>
    <s v=" (60"/>
    <s v="40) "/>
    <s v=" 草地 "/>
    <s v=" &quot;A&quot; 賽道 "/>
    <s v=" 東華三院挑戰盃（讓賽）"/>
    <n v="4"/>
    <x v="10"/>
    <s v="霍宏聲"/>
    <n v="10"/>
    <s v="陸知"/>
    <s v="黃俊"/>
    <n v="6"/>
    <s v="黃腳鱲"/>
    <s v="梁家俊"/>
  </r>
  <r>
    <s v="2022/11/09"/>
    <s v="第 6 場"/>
    <s v="第三班 "/>
    <x v="5"/>
    <s v=" (80"/>
    <s v="60) "/>
    <s v=" 草地 "/>
    <s v=" &quot;A&quot; 賽道 "/>
    <s v=" 普義讓賽"/>
    <n v="5"/>
    <x v="136"/>
    <s v="班德禮"/>
    <n v="12"/>
    <s v="安帥"/>
    <s v="蘇兆輝"/>
    <n v="2"/>
    <s v="皇寶"/>
    <s v="巴度"/>
  </r>
  <r>
    <s v="2022/11/09"/>
    <s v="第 7 場"/>
    <s v="第二班 "/>
    <x v="2"/>
    <s v=" (100"/>
    <s v="80) "/>
    <s v=" 草地 "/>
    <s v=" &quot;A&quot; 賽道 "/>
    <s v=" 普仁讓賽"/>
    <n v="5"/>
    <x v="137"/>
    <s v="潘頓"/>
    <n v="6"/>
    <s v="心之行"/>
    <s v="何澤堯"/>
    <n v="2"/>
    <s v="艮志騰雲"/>
    <s v="班德禮"/>
  </r>
  <r>
    <s v="2022/11/09"/>
    <s v="第 8 場"/>
    <s v="第三班 "/>
    <x v="2"/>
    <s v=" (80"/>
    <s v="60) "/>
    <s v=" 草地 "/>
    <s v=" &quot;A&quot; 賽道 "/>
    <s v=" 西摩讓賽"/>
    <n v="5"/>
    <x v="138"/>
    <s v="潘頓"/>
    <n v="7"/>
    <s v="輗多福"/>
    <s v="黃皓楠"/>
    <n v="1"/>
    <s v="飛凡"/>
    <s v="賀銘年"/>
  </r>
  <r>
    <s v="2022/11/09"/>
    <s v="第 9 場"/>
    <s v="第三班 "/>
    <x v="1"/>
    <s v=" (80"/>
    <s v="60) "/>
    <s v=" 草地 "/>
    <s v=" &quot;A&quot; 賽道 "/>
    <s v=" 太平山讓賽"/>
    <n v="4"/>
    <x v="139"/>
    <s v="何澤堯"/>
    <n v="7"/>
    <s v="量化歡騰"/>
    <s v="賀銘年"/>
    <n v="11"/>
    <s v="泉龍駒"/>
    <s v="楊明綸"/>
  </r>
  <r>
    <s v="2022/11/12"/>
    <s v="第 1 場"/>
    <s v="第四班（條件限制） "/>
    <x v="1"/>
    <s v=" (60"/>
    <s v="40) "/>
    <s v=" 草地 "/>
    <s v=" &quot;A+3&quot; 賽道 "/>
    <s v=" PANASHOP樂聲牌專門店讓賽"/>
    <n v="10"/>
    <x v="140"/>
    <s v="鍾易禮"/>
    <n v="14"/>
    <s v="雲行駿起"/>
    <s v="周俊樂"/>
    <n v="6"/>
    <s v="萬事快"/>
    <s v="希威森"/>
  </r>
  <r>
    <s v="2022/11/12"/>
    <s v="第 2 場"/>
    <s v="第五班 "/>
    <x v="6"/>
    <s v=" (40"/>
    <s v="0) "/>
    <s v=" 草地 "/>
    <s v=" &quot;A+3&quot; 賽道 "/>
    <s v=" PANASONIC四季寶讓賽"/>
    <n v="6"/>
    <x v="141"/>
    <s v="潘頓"/>
    <n v="8"/>
    <s v="賞心星"/>
    <s v="蔡明紹"/>
    <n v="14"/>
    <s v="彪形遨漢"/>
    <s v="楊明綸"/>
  </r>
  <r>
    <s v="2022/11/12"/>
    <s v="第 3 場"/>
    <s v="第四班 "/>
    <x v="1"/>
    <s v=" (60"/>
    <s v="40) "/>
    <s v=" 草地 "/>
    <s v=" &quot;A+3&quot; 賽道 "/>
    <s v=" PANASONIC ZIAINO空間淨化機讓賽"/>
    <n v="5"/>
    <x v="142"/>
    <s v="希威森"/>
    <n v="8"/>
    <s v="金鼓齊昇"/>
    <s v="潘頓"/>
    <n v="10"/>
    <s v="鑽飛龍"/>
    <s v="班德禮"/>
  </r>
  <r>
    <s v="2022/11/12"/>
    <s v="第 4 場"/>
    <s v="第四班 "/>
    <x v="4"/>
    <s v=" (60"/>
    <s v="40) "/>
    <s v=" 全天候跑道 "/>
    <s v=" PANASONIC日本廚櫃讓賽"/>
    <m/>
    <n v="6"/>
    <x v="143"/>
    <s v="蘇兆輝"/>
    <n v="5"/>
    <s v="日就月將"/>
    <s v="潘頓"/>
    <n v="2"/>
    <s v="紅粉豐彩"/>
    <s v="希威森"/>
  </r>
  <r>
    <s v="2022/11/12"/>
    <s v="第 5 場"/>
    <s v="第三班 "/>
    <x v="2"/>
    <s v=" (80"/>
    <s v="60) "/>
    <s v=" 草地 "/>
    <s v=" &quot;A+3&quot; 賽道 "/>
    <s v=" PANASONIC「護目佳」檯燈讓賽"/>
    <n v="13"/>
    <x v="4"/>
    <s v="潘明輝"/>
    <n v="8"/>
    <s v="怡心聲"/>
    <s v="梁家俊"/>
    <n v="6"/>
    <s v="竣誠寶驅"/>
    <s v="馬雅"/>
  </r>
  <r>
    <s v="2022/11/12"/>
    <s v="第 6 場"/>
    <s v="第四班 "/>
    <x v="3"/>
    <s v=" (60"/>
    <s v="40) "/>
    <s v=" 草地 "/>
    <s v=" &quot;A+3&quot; 賽道 "/>
    <s v=" PANASONIC金蛋飯煲讓賽"/>
    <n v="4"/>
    <x v="144"/>
    <s v="潘頓"/>
    <n v="14"/>
    <s v="領航傳祺"/>
    <s v="潘明輝"/>
    <n v="6"/>
    <s v="是必飛飛"/>
    <s v="蘇兆輝"/>
  </r>
  <r>
    <s v="2022/11/12"/>
    <s v="第 7 場"/>
    <s v="第一班 "/>
    <x v="3"/>
    <s v=" (110"/>
    <s v="85) "/>
    <s v=" 草地 "/>
    <s v=" &quot;A+3&quot; 賽道 "/>
    <s v=" 樂聲盃（讓賽）"/>
    <n v="8"/>
    <x v="145"/>
    <s v="潘頓"/>
    <n v="5"/>
    <s v="風火戰駒"/>
    <s v="巴度"/>
    <n v="9"/>
    <s v="綫路之星"/>
    <s v="鍾易禮"/>
  </r>
  <r>
    <s v="2022/11/12"/>
    <s v="第 8 場"/>
    <s v="第三班 "/>
    <x v="4"/>
    <s v=" (80"/>
    <s v="60) "/>
    <s v=" 全天候跑道 "/>
    <s v=" PANASONIC MINI ICE冷藏櫃讓賽"/>
    <m/>
    <n v="6"/>
    <x v="146"/>
    <s v="鍾易禮"/>
    <n v="12"/>
    <s v="皮具之星"/>
    <s v="麥利奧"/>
    <n v="5"/>
    <s v="安遇"/>
    <s v="潘明輝"/>
  </r>
  <r>
    <s v="2022/11/12"/>
    <s v="第 9 場"/>
    <s v="第三班 "/>
    <x v="1"/>
    <s v=" (80"/>
    <s v="60) "/>
    <s v=" 草地 "/>
    <s v=" &quot;A+3&quot; 賽道 "/>
    <s v=" PANASONIC IH電磁爐讓賽"/>
    <n v="9"/>
    <x v="147"/>
    <s v="巴度"/>
    <n v="12"/>
    <s v="加州威勝"/>
    <s v="鍾易禮"/>
    <n v="7"/>
    <s v="以戰得勝"/>
    <s v="梁家俊"/>
  </r>
  <r>
    <s v="2022/11/12"/>
    <s v="第 10 場"/>
    <s v="第三班 "/>
    <x v="3"/>
    <s v=" (80"/>
    <s v="60) "/>
    <s v=" 草地 "/>
    <s v=" &quot;A+3&quot; 賽道 "/>
    <s v=" PANASONIC NANOE X浴室寶讓賽"/>
    <n v="13"/>
    <x v="91"/>
    <s v="蘇兆輝"/>
    <n v="12"/>
    <s v="魅力知遇"/>
    <s v="巴度"/>
    <n v="4"/>
    <s v="遨遊氣泡"/>
    <s v="梁家俊"/>
  </r>
  <r>
    <s v="2022/11/16"/>
    <s v="第 1 場"/>
    <s v="第五班 "/>
    <x v="1"/>
    <s v=" (40"/>
    <s v="0) "/>
    <s v=" 草地 "/>
    <s v=" &quot;B&quot; 賽道 "/>
    <s v=" 福島讓賽"/>
    <n v="3"/>
    <x v="148"/>
    <s v="何澤堯"/>
    <n v="9"/>
    <s v="豹子膽"/>
    <s v="蘇兆輝"/>
    <n v="5"/>
    <s v="誠心所願"/>
    <s v="希威森"/>
  </r>
  <r>
    <s v="2022/11/16"/>
    <s v="第 2 場"/>
    <s v="第五班 "/>
    <x v="1"/>
    <s v=" (40"/>
    <s v="0) "/>
    <s v=" 草地 "/>
    <s v=" &quot;B&quot; 賽道 "/>
    <s v=" 福島讓賽"/>
    <n v="1"/>
    <x v="149"/>
    <s v="何澤堯"/>
    <n v="2"/>
    <s v="陽明冠爵"/>
    <s v="霍宏聲"/>
    <n v="11"/>
    <s v="小玩家"/>
    <s v="蔡明紹"/>
  </r>
  <r>
    <s v="2022/11/16"/>
    <s v="第 3 場"/>
    <s v="第四班 "/>
    <x v="1"/>
    <s v=" (60"/>
    <s v="40) "/>
    <s v=" 草地 "/>
    <s v=" &quot;B&quot; 賽道 "/>
    <s v=" 中山讓賽"/>
    <n v="3"/>
    <x v="150"/>
    <s v="梁家俊"/>
    <n v="10"/>
    <s v="功夫茶"/>
    <s v="霍宏聲"/>
    <n v="8"/>
    <s v="三劍俠"/>
    <s v="蘇兆輝"/>
  </r>
  <r>
    <s v="2022/11/16"/>
    <s v="第 4 場"/>
    <s v="第四班 "/>
    <x v="5"/>
    <s v=" (60"/>
    <s v="40) "/>
    <s v=" 草地 "/>
    <s v=" &quot;B&quot; 賽道 "/>
    <s v=" 中京讓賽"/>
    <n v="7"/>
    <x v="31"/>
    <s v="鍾易禮"/>
    <n v="9"/>
    <s v="金獅大將"/>
    <s v="蔡明紹"/>
    <n v="12"/>
    <s v="精彩非凡"/>
    <s v="何澤堯"/>
  </r>
  <r>
    <s v="2022/11/16"/>
    <s v="第 5 場"/>
    <s v="第四班 "/>
    <x v="1"/>
    <s v=" (60"/>
    <s v="40) "/>
    <s v=" 草地 "/>
    <s v=" &quot;B&quot; 賽道 "/>
    <s v=" 中山讓賽"/>
    <n v="5"/>
    <x v="151"/>
    <s v="蘇兆輝"/>
    <n v="11"/>
    <s v="上校"/>
    <s v="麥利奧"/>
    <n v="4"/>
    <s v="嫡愛心"/>
    <s v="巴度"/>
  </r>
  <r>
    <s v="2022/11/16"/>
    <s v="第 6 場"/>
    <s v="第三班 "/>
    <x v="1"/>
    <s v=" (80"/>
    <s v="60) "/>
    <s v=" 草地 "/>
    <s v=" &quot;B&quot; 賽道 "/>
    <s v=" 日本中央競馬會錦標（讓賽）"/>
    <n v="7"/>
    <x v="152"/>
    <s v="蔡明紹"/>
    <n v="3"/>
    <s v="威武覺醒"/>
    <s v="何澤堯"/>
    <n v="2"/>
    <s v="順勢而飛"/>
    <s v="潘明輝"/>
  </r>
  <r>
    <s v="2022/11/16"/>
    <s v="第 7 場"/>
    <s v="第三班 "/>
    <x v="1"/>
    <s v=" (80"/>
    <s v="60) "/>
    <s v=" 草地 "/>
    <s v=" &quot;B&quot; 賽道 "/>
    <s v=" 京都讓賽"/>
    <n v="4"/>
    <x v="99"/>
    <s v="蔡明紹"/>
    <n v="3"/>
    <s v="南莊之歌"/>
    <s v="何澤堯"/>
    <n v="6"/>
    <s v="齊天大聖"/>
    <s v="霍宏聲"/>
  </r>
  <r>
    <s v="2022/11/16"/>
    <s v="第 8 場"/>
    <s v="第二班 "/>
    <x v="4"/>
    <s v=" (100"/>
    <s v="80) "/>
    <s v=" 草地 "/>
    <s v=" &quot;B&quot; 賽道 "/>
    <s v=" 東京讓賽"/>
    <n v="8"/>
    <x v="153"/>
    <s v="潘明輝"/>
    <n v="9"/>
    <s v="一先生"/>
    <s v="麥利奧"/>
    <n v="6"/>
    <s v="喜駿駒"/>
    <s v="嘉里"/>
  </r>
  <r>
    <s v="2022/11/16"/>
    <s v="第 9 場"/>
    <s v="第三班 "/>
    <x v="4"/>
    <s v=" (80"/>
    <s v="60) "/>
    <s v=" 草地 "/>
    <s v=" &quot;B&quot; 賽道 "/>
    <s v=" 阪神讓賽"/>
    <n v="9"/>
    <x v="154"/>
    <s v="霍宏聲"/>
    <n v="11"/>
    <s v="飛馬將軍"/>
    <s v="波健士"/>
    <n v="5"/>
    <s v="燊榮之星"/>
    <s v="麥利奧"/>
  </r>
  <r>
    <s v="2022/11/20"/>
    <s v="第 1 場"/>
    <s v="第三班 "/>
    <x v="6"/>
    <s v=" (80"/>
    <s v="60) "/>
    <s v=" 草地 "/>
    <s v=" &quot;B+2&quot; 賽道 "/>
    <s v=" 中銀香港跨境服務讓賽"/>
    <n v="8"/>
    <x v="36"/>
    <s v="梁家俊"/>
    <n v="7"/>
    <s v="勁駒"/>
    <s v="鍾易禮"/>
    <n v="6"/>
    <s v="驚喜"/>
    <s v="潘頓"/>
  </r>
  <r>
    <s v="2022/11/20"/>
    <s v="第 2 場"/>
    <s v="第四班 "/>
    <x v="1"/>
    <s v=" (60"/>
    <s v="40) "/>
    <s v=" 草地 "/>
    <s v=" &quot;B+2&quot; 賽道 "/>
    <s v=" 中銀香港中小企理財讓賽"/>
    <n v="10"/>
    <x v="155"/>
    <s v="巴米高"/>
    <n v="2"/>
    <s v="新力高升"/>
    <s v="蔡明紹"/>
    <n v="4"/>
    <s v="勝利才子"/>
    <s v="鍾易禮"/>
  </r>
  <r>
    <s v="2022/11/20"/>
    <s v="第 3 場"/>
    <s v="第二班 "/>
    <x v="5"/>
    <s v=" (100"/>
    <s v="80) "/>
    <s v=" 草地 "/>
    <s v=" &quot;B+2&quot; 賽道 "/>
    <s v=" 中銀人壽讓賽"/>
    <n v="2"/>
    <x v="156"/>
    <s v="潘頓"/>
    <n v="4"/>
    <s v="同舟共濟"/>
    <s v="麥道朗"/>
    <n v="10"/>
    <s v="勤德兼備"/>
    <s v="希威森"/>
  </r>
  <r>
    <s v="2022/11/20"/>
    <s v="第 4 場"/>
    <s v="第四班 "/>
    <x v="3"/>
    <s v=" (60"/>
    <s v="40) "/>
    <s v=" 草地 "/>
    <s v=" &quot;B+2&quot; 賽道 "/>
    <s v=" 中銀香港資產管理讓賽"/>
    <n v="7"/>
    <x v="157"/>
    <s v="潘頓"/>
    <n v="11"/>
    <s v="精彩生活"/>
    <s v="梁家俊"/>
    <n v="6"/>
    <s v="佐治勇駒"/>
    <s v="布文"/>
  </r>
  <r>
    <s v="2022/11/20"/>
    <s v="第 5 場"/>
    <s v="第三班 "/>
    <x v="1"/>
    <s v=" (80"/>
    <s v="60) "/>
    <s v=" 草地 "/>
    <s v=" &quot;B+2&quot; 賽道 "/>
    <s v=" 中銀香港中銀理財讓賽"/>
    <n v="9"/>
    <x v="2"/>
    <s v="麥道朗"/>
    <n v="8"/>
    <s v="金馳"/>
    <s v="潘頓"/>
    <n v="6"/>
    <s v="錶之科學"/>
    <s v="巴度"/>
  </r>
  <r>
    <s v="2022/11/20"/>
    <s v="第 6 場"/>
    <s v="二級賽 "/>
    <x v="1"/>
    <m/>
    <m/>
    <s v=" 草地 "/>
    <s v=" &quot;B+2&quot; 賽道 "/>
    <s v=" 中銀香港私人銀行馬會短途錦標"/>
    <n v="11"/>
    <x v="3"/>
    <s v="潘頓"/>
    <n v="4"/>
    <s v="錶之未來"/>
    <s v="周俊樂"/>
    <n v="12"/>
    <s v="韋小寶"/>
    <s v="班德禮"/>
  </r>
  <r>
    <s v="2022/11/20"/>
    <s v="第 7 場"/>
    <s v="二級賽 "/>
    <x v="0"/>
    <m/>
    <m/>
    <s v=" 草地 "/>
    <s v=" &quot;B+2&quot; 賽道 "/>
    <s v=" 中銀香港私人財富馬會一哩錦標"/>
    <n v="1"/>
    <x v="158"/>
    <s v="何澤堯"/>
    <n v="3"/>
    <s v="加州星球"/>
    <s v="潘頓"/>
    <n v="2"/>
    <s v="夏威夷"/>
    <s v="蘇兆輝"/>
  </r>
  <r>
    <s v="2022/11/20"/>
    <s v="第 8 場"/>
    <s v="二級賽 "/>
    <x v="6"/>
    <m/>
    <m/>
    <s v=" 草地 "/>
    <s v=" &quot;B+2&quot; 賽道 "/>
    <s v=" 中銀香港馬會盃"/>
    <n v="1"/>
    <x v="159"/>
    <s v="麥道朗"/>
    <n v="4"/>
    <s v="飛輪閃耀"/>
    <s v="巴度"/>
    <n v="6"/>
    <s v="多巴先生"/>
    <s v="何澤堯"/>
  </r>
  <r>
    <s v="2022/11/20"/>
    <s v="第 9 場"/>
    <s v="第二班 "/>
    <x v="1"/>
    <s v=" (100"/>
    <s v="80) "/>
    <s v=" 草地 "/>
    <s v=" &quot;B+2&quot; 賽道 "/>
    <s v=" 中銀信用卡讓賽"/>
    <n v="9"/>
    <x v="6"/>
    <s v="潘頓"/>
    <n v="1"/>
    <s v="時時滿意"/>
    <s v="鍾易禮"/>
    <n v="2"/>
    <s v="幸運有您"/>
    <s v="布文"/>
  </r>
  <r>
    <s v="2022/11/20"/>
    <s v="第 10 場"/>
    <s v="第三班 "/>
    <x v="3"/>
    <s v=" (80"/>
    <s v="60) "/>
    <s v=" 草地 "/>
    <s v=" &quot;B+2&quot; 賽道 "/>
    <s v=" 中銀香港BOC PAY讓賽"/>
    <n v="9"/>
    <x v="42"/>
    <s v="布文"/>
    <n v="10"/>
    <s v="大紅袍"/>
    <s v="梁家俊"/>
    <n v="4"/>
    <s v="黑桃火箭"/>
    <s v="薛恩"/>
  </r>
  <r>
    <s v="2022/11/23"/>
    <s v="第 1 場"/>
    <s v="第四班 "/>
    <x v="2"/>
    <s v=" (60"/>
    <s v="40) "/>
    <s v=" 草地 "/>
    <s v=" &quot;C&quot; 賽道 "/>
    <s v=" 藍田讓賽"/>
    <n v="2"/>
    <x v="160"/>
    <s v="潘頓"/>
    <n v="6"/>
    <s v="電路七號"/>
    <s v="鍾易禮"/>
    <n v="11"/>
    <s v="旋里多彩"/>
    <s v="希威森"/>
  </r>
  <r>
    <s v="2022/11/23"/>
    <s v="第 2 場"/>
    <s v="第五班 "/>
    <x v="4"/>
    <s v=" (40"/>
    <s v="0) "/>
    <s v=" 草地 "/>
    <s v=" &quot;C&quot; 賽道 "/>
    <s v=" 秀茂坪讓賽"/>
    <n v="3"/>
    <x v="161"/>
    <s v="何澤堯"/>
    <n v="12"/>
    <s v="華美福星"/>
    <s v="班德禮"/>
    <n v="9"/>
    <s v="無敵精英"/>
    <s v="蘇兆輝"/>
  </r>
  <r>
    <s v="2022/11/23"/>
    <s v="第 3 場"/>
    <s v="第四班 "/>
    <x v="4"/>
    <s v=" (60"/>
    <s v="40) "/>
    <s v=" 草地 "/>
    <s v=" &quot;C&quot; 賽道 "/>
    <s v=" 牛頭角讓賽"/>
    <n v="4"/>
    <x v="162"/>
    <s v="布文"/>
    <n v="5"/>
    <s v="但求快活"/>
    <s v="周俊樂"/>
    <n v="1"/>
    <s v="金發銀發"/>
    <s v="何澤堯"/>
  </r>
  <r>
    <s v="2022/11/23"/>
    <s v="第 4 場"/>
    <s v="第三班 "/>
    <x v="1"/>
    <s v=" (80"/>
    <s v="60) "/>
    <s v=" 草地 "/>
    <s v=" &quot;C&quot; 賽道 "/>
    <s v=" 九龍灣讓賽"/>
    <n v="5"/>
    <x v="54"/>
    <s v="潘頓"/>
    <n v="3"/>
    <s v="終身美麗"/>
    <s v="鍾易禮"/>
    <n v="2"/>
    <s v="鴻運飛鷹"/>
    <s v="潘明輝"/>
  </r>
  <r>
    <s v="2022/11/23"/>
    <s v="第 5 場"/>
    <s v="第四班 "/>
    <x v="4"/>
    <s v=" (60"/>
    <s v="40) "/>
    <s v=" 草地 "/>
    <s v=" &quot;C&quot; 賽道 "/>
    <s v=" 牛頭角讓賽"/>
    <n v="10"/>
    <x v="163"/>
    <s v="希威森"/>
    <n v="2"/>
    <s v="威威鬥士"/>
    <s v="布文"/>
    <n v="1"/>
    <s v="辣得驕"/>
    <s v="周俊樂"/>
  </r>
  <r>
    <s v="2022/11/23"/>
    <s v="第 6 場"/>
    <s v="第三班 "/>
    <x v="1"/>
    <s v=" (80"/>
    <s v="60) "/>
    <s v=" 草地 "/>
    <s v=" &quot;C&quot; 賽道 "/>
    <s v=" 九龍灣讓賽"/>
    <n v="2"/>
    <x v="164"/>
    <s v="蘇兆輝"/>
    <n v="1"/>
    <s v="自然輝煌"/>
    <s v="布文"/>
    <n v="9"/>
    <s v="銀進"/>
    <s v="何澤堯"/>
  </r>
  <r>
    <s v="2022/11/23"/>
    <s v="第 7 場"/>
    <s v="第四班 "/>
    <x v="1"/>
    <s v=" (60"/>
    <s v="40) "/>
    <s v=" 草地 "/>
    <s v=" &quot;C&quot; 賽道 "/>
    <s v=" 牛池灣讓賽"/>
    <n v="7"/>
    <x v="165"/>
    <s v="何澤堯"/>
    <n v="10"/>
    <s v="福滿寶"/>
    <s v="布文"/>
    <n v="12"/>
    <s v="明駿福星"/>
    <s v="潘頓"/>
  </r>
  <r>
    <s v="2022/11/23"/>
    <s v="第 8 場"/>
    <s v="第三班 "/>
    <x v="4"/>
    <s v=" (80"/>
    <s v="60) "/>
    <s v=" 草地 "/>
    <s v=" &quot;C&quot; 賽道 "/>
    <s v=" 觀塘讓賽"/>
    <n v="10"/>
    <x v="98"/>
    <s v="希威森"/>
    <n v="2"/>
    <s v="赤馬雄風"/>
    <s v="陳嘉熙"/>
    <n v="1"/>
    <s v="駿馬快車"/>
    <s v="布文"/>
  </r>
  <r>
    <s v="2022/11/27"/>
    <s v="第 1 場"/>
    <s v="第四班 "/>
    <x v="2"/>
    <s v=" (60"/>
    <s v="40) "/>
    <s v=" 草地 "/>
    <s v=" &quot;C&quot; 賽道 "/>
    <s v=" 其士鋁工程讓賽"/>
    <n v="5"/>
    <x v="166"/>
    <s v="布文"/>
    <n v="4"/>
    <s v="水晶酒杯"/>
    <s v="波健士"/>
    <n v="13"/>
    <s v="心想事成"/>
    <s v="馬雅"/>
  </r>
  <r>
    <s v="2022/11/27"/>
    <s v="第 2 場"/>
    <s v="第五班 "/>
    <x v="3"/>
    <s v=" (40"/>
    <s v="0) "/>
    <s v=" 草地 "/>
    <s v=" &quot;C&quot; 賽道 "/>
    <s v=" 其士建材工程讓賽"/>
    <n v="3"/>
    <x v="21"/>
    <s v="周俊樂"/>
    <n v="1"/>
    <s v="生生勝勝"/>
    <s v="布文"/>
    <n v="12"/>
    <s v="玉樹臨風"/>
    <s v="陳嘉熙"/>
  </r>
  <r>
    <s v="2022/11/27"/>
    <s v="第 3 場"/>
    <s v="第四班 "/>
    <x v="1"/>
    <s v=" (60"/>
    <s v="40) "/>
    <s v=" 全天候跑道 "/>
    <s v=" 其士汽車代理讓賽"/>
    <m/>
    <n v="3"/>
    <x v="167"/>
    <s v="潘頓"/>
    <n v="11"/>
    <s v="天足貓"/>
    <s v="黃皓楠"/>
    <n v="1"/>
    <s v="喜蓮慧星"/>
    <s v="鍾易禮"/>
  </r>
  <r>
    <s v="2022/11/27"/>
    <s v="第 4 場"/>
    <s v="第四班 "/>
    <x v="0"/>
    <s v=" (60"/>
    <s v="40) "/>
    <s v=" 草地 "/>
    <s v=" &quot;C&quot; 賽道 "/>
    <s v=" 其士冷倉物流讓賽"/>
    <n v="4"/>
    <x v="102"/>
    <s v="潘頓"/>
    <n v="7"/>
    <s v="久久為攻"/>
    <s v="嘉里"/>
    <n v="2"/>
    <s v="志友盈"/>
    <s v="梁家俊"/>
  </r>
  <r>
    <s v="2022/11/27"/>
    <s v="第 5 場"/>
    <s v="第三班 "/>
    <x v="1"/>
    <s v=" (80"/>
    <s v="60) "/>
    <s v=" 全天候跑道 "/>
    <s v=" 其士建築讓賽"/>
    <m/>
    <n v="10"/>
    <x v="70"/>
    <s v="梁家俊"/>
    <n v="6"/>
    <s v="紫雲冰"/>
    <s v="霍宏聲"/>
    <n v="4"/>
    <s v="紅運大師"/>
    <s v="賀銘年"/>
  </r>
  <r>
    <s v="2022/11/27"/>
    <s v="第 6 場"/>
    <s v="第四班 "/>
    <x v="3"/>
    <s v=" (60"/>
    <s v="40) "/>
    <s v=" 草地 "/>
    <s v=" &quot;C&quot; 賽道 "/>
    <s v=" 其士機電工程讓賽"/>
    <n v="9"/>
    <x v="168"/>
    <s v="潘頓"/>
    <n v="2"/>
    <s v="同聲同氣"/>
    <s v="何澤堯"/>
    <n v="4"/>
    <s v="星際精英"/>
    <s v="布文"/>
  </r>
  <r>
    <s v="2022/11/27"/>
    <s v="第 7 場"/>
    <s v="第一班 "/>
    <x v="0"/>
    <s v=" (110"/>
    <s v="85) "/>
    <s v=" 草地 "/>
    <s v=" &quot;C&quot; 賽道 "/>
    <s v=" 其士盃（讓賽）"/>
    <n v="8"/>
    <x v="169"/>
    <s v="梁家俊"/>
    <n v="5"/>
    <s v="北極光"/>
    <s v="布文"/>
    <n v="7"/>
    <s v="保羅承傳"/>
    <s v="蔡明紹"/>
  </r>
  <r>
    <s v="2022/11/27"/>
    <s v="第 8 場"/>
    <s v="第三班 "/>
    <x v="0"/>
    <s v=" (80"/>
    <s v="60) "/>
    <s v=" 草地 "/>
    <s v=" &quot;C&quot; 賽道 "/>
    <s v=" 其士企業數碼方案讓賽"/>
    <n v="11"/>
    <x v="39"/>
    <s v="潘頓"/>
    <n v="8"/>
    <s v="安頌"/>
    <s v="霍宏聲"/>
    <n v="4"/>
    <s v="金發盛世"/>
    <s v="希威森"/>
  </r>
  <r>
    <s v="2022/11/27"/>
    <s v="第 9 場"/>
    <s v="第三班 "/>
    <x v="1"/>
    <s v=" (80"/>
    <s v="60) "/>
    <s v=" 草地 "/>
    <s v=" &quot;C&quot; 賽道 "/>
    <s v=" 其士環保工程讓賽"/>
    <n v="4"/>
    <x v="170"/>
    <s v="布文"/>
    <n v="10"/>
    <s v="步履如風"/>
    <s v="周俊樂"/>
    <n v="1"/>
    <s v="紅楓勝景"/>
    <s v="賀銘年"/>
  </r>
  <r>
    <s v="2022/11/27"/>
    <s v="第 10 場"/>
    <s v="第二班 "/>
    <x v="3"/>
    <s v=" (95"/>
    <s v="75) "/>
    <s v=" 草地 "/>
    <s v=" &quot;C&quot; 賽道 "/>
    <s v=" 其士保健護理投資讓賽"/>
    <n v="10"/>
    <x v="94"/>
    <s v="潘頓"/>
    <n v="9"/>
    <s v="勁才"/>
    <s v="周俊樂"/>
    <n v="2"/>
    <s v="知道必勝"/>
    <s v="嘉里"/>
  </r>
  <r>
    <s v="2022/11/30"/>
    <s v="第 1 場"/>
    <s v="第五班 "/>
    <x v="2"/>
    <s v=" (40"/>
    <s v="0) "/>
    <s v=" 草地 "/>
    <s v=" &quot;C+3&quot; 賽道 "/>
    <s v=" 貝拉休斯頓讓賽"/>
    <n v="12"/>
    <x v="171"/>
    <s v="楊明綸"/>
    <n v="7"/>
    <s v="育成精彩"/>
    <s v="何澤堯"/>
    <n v="2"/>
    <s v="嘭嘭聲"/>
    <s v="鍾易禮"/>
  </r>
  <r>
    <s v="2022/11/30"/>
    <s v="第 2 場"/>
    <s v="第四班 "/>
    <x v="1"/>
    <s v=" (60"/>
    <s v="40) "/>
    <s v=" 草地 "/>
    <s v=" &quot;C+3&quot; 賽道 "/>
    <s v=" 伊布羅克斯讓賽"/>
    <n v="2"/>
    <x v="172"/>
    <s v="何澤堯"/>
    <n v="6"/>
    <s v="勇眼光"/>
    <s v="嘉里"/>
    <n v="7"/>
    <s v="好玩奇兵"/>
    <s v="楊明綸"/>
  </r>
  <r>
    <s v="2022/11/30"/>
    <s v="第 3 場"/>
    <s v="第四班 "/>
    <x v="7"/>
    <s v=" (60"/>
    <s v="35) "/>
    <s v=" 草地 "/>
    <s v=" &quot;C+3&quot; 賽道 "/>
    <s v=" 帕克希德讓賽"/>
    <n v="8"/>
    <x v="173"/>
    <s v="蔡明紹"/>
    <n v="4"/>
    <s v="全才"/>
    <s v="何澤堯"/>
    <n v="11"/>
    <s v="奇妙年華"/>
    <s v="班德禮"/>
  </r>
  <r>
    <s v="2022/11/30"/>
    <s v="第 4 場"/>
    <s v="第五班 "/>
    <x v="5"/>
    <s v=" (40"/>
    <s v="0) "/>
    <s v=" 草地 "/>
    <s v=" &quot;C+3&quot; 賽道 "/>
    <s v=" 皇后公園讓賽"/>
    <n v="1"/>
    <x v="174"/>
    <s v="布文"/>
    <n v="11"/>
    <s v="獵狐者威"/>
    <s v="何澤堯"/>
    <n v="5"/>
    <s v="慶萬家"/>
    <s v="楊明綸"/>
  </r>
  <r>
    <s v="2022/11/30"/>
    <s v="第 5 場"/>
    <s v="第四班 "/>
    <x v="1"/>
    <s v=" (60"/>
    <s v="40) "/>
    <s v=" 草地 "/>
    <s v=" &quot;C+3&quot; 賽道 "/>
    <s v=" 伊布羅克斯讓賽"/>
    <n v="9"/>
    <x v="175"/>
    <s v="嘉里"/>
    <n v="3"/>
    <s v="馬主雄風"/>
    <s v="梁家俊"/>
    <n v="11"/>
    <s v="樂加福"/>
    <s v="希威森"/>
  </r>
  <r>
    <s v="2022/11/30"/>
    <s v="第 6 場"/>
    <s v="第三班 "/>
    <x v="2"/>
    <s v=" (80"/>
    <s v="60) "/>
    <s v=" 草地 "/>
    <s v=" &quot;C+3&quot; 賽道 "/>
    <s v=" 聖安度挑戰碟（讓賽）"/>
    <n v="10"/>
    <x v="176"/>
    <s v="蔡明紹"/>
    <n v="11"/>
    <s v="靚蝦女"/>
    <s v="波健士"/>
    <n v="3"/>
    <s v="英雄豪邁"/>
    <s v="班德禮"/>
  </r>
  <r>
    <s v="2022/11/30"/>
    <s v="第 7 場"/>
    <s v="第二班 "/>
    <x v="1"/>
    <s v=" (100"/>
    <s v="80) "/>
    <s v=" 草地 "/>
    <s v=" &quot;C+3&quot; 賽道 "/>
    <s v=" 格拉斯哥讓賽"/>
    <n v="3"/>
    <x v="123"/>
    <s v="蔡明紹"/>
    <n v="11"/>
    <s v="平海歡星"/>
    <s v="班德禮"/>
    <n v="10"/>
    <s v="心之行"/>
    <s v="何澤堯"/>
  </r>
  <r>
    <s v="2022/11/30"/>
    <s v="第 8 場"/>
    <s v="第三班 "/>
    <x v="5"/>
    <s v=" (80"/>
    <s v="60) "/>
    <s v=" 草地 "/>
    <s v=" &quot;C+3&quot; 賽道 "/>
    <s v=" 斯凱島讓賽"/>
    <n v="2"/>
    <x v="16"/>
    <s v="布文"/>
    <n v="1"/>
    <s v="天池怪俠"/>
    <s v="蔡明紹"/>
    <n v="5"/>
    <s v="燊榮之星"/>
    <s v="鍾易禮"/>
  </r>
  <r>
    <s v="2022/12/04"/>
    <s v="第 1 場"/>
    <s v="第五班 "/>
    <x v="1"/>
    <s v=" (40"/>
    <s v="0) "/>
    <s v=" 全天候跑道 "/>
    <s v=" 亞士厘讓賽"/>
    <m/>
    <n v="5"/>
    <x v="177"/>
    <s v="希威森"/>
    <n v="9"/>
    <s v="金津一號"/>
    <s v="波健士"/>
    <n v="4"/>
    <s v="電訊飛彈"/>
    <s v="嘉里"/>
  </r>
  <r>
    <s v="2022/12/04"/>
    <s v="第 2 場"/>
    <s v="第五班 "/>
    <x v="4"/>
    <s v=" (40"/>
    <s v="0) "/>
    <s v=" 全天候跑道 "/>
    <s v=" 金馬倫讓賽"/>
    <m/>
    <n v="5"/>
    <x v="178"/>
    <s v="周俊樂"/>
    <n v="10"/>
    <s v="日日靚"/>
    <s v="何澤堯"/>
    <n v="14"/>
    <s v="緣份"/>
    <s v="巫顯東"/>
  </r>
  <r>
    <s v="2022/12/04"/>
    <s v="第 3 場"/>
    <s v="第四班 "/>
    <x v="1"/>
    <s v=" (60"/>
    <s v="40) "/>
    <s v=" 草地 "/>
    <s v=" &quot;C+3&quot; 賽道 "/>
    <s v=" 加拿分讓賽"/>
    <n v="12"/>
    <x v="179"/>
    <s v="鍾易禮"/>
    <n v="3"/>
    <s v="金鼓齊昇"/>
    <s v="潘頓"/>
    <n v="4"/>
    <s v="都柏名駒"/>
    <s v="周俊樂"/>
  </r>
  <r>
    <s v="2022/12/04"/>
    <s v="第 4 場"/>
    <s v="第四班 "/>
    <x v="1"/>
    <s v=" (60"/>
    <s v="40) "/>
    <s v=" 全天候跑道 "/>
    <s v=" 漢口讓賽"/>
    <m/>
    <n v="2"/>
    <x v="180"/>
    <s v="梁家俊"/>
    <n v="10"/>
    <s v="為您鍾情"/>
    <s v="蘇兆輝"/>
    <n v="3"/>
    <s v="萬市之光"/>
    <s v="潘頓"/>
  </r>
  <r>
    <s v="2022/12/04"/>
    <s v="第 5 場"/>
    <s v="第四班 "/>
    <x v="5"/>
    <s v=" (60"/>
    <s v="40) "/>
    <s v=" 全天候跑道 "/>
    <s v=" 中間讓賽"/>
    <m/>
    <n v="6"/>
    <x v="143"/>
    <s v="蘇兆輝"/>
    <n v="3"/>
    <s v="雙天至尊"/>
    <s v="鍾易禮"/>
    <n v="10"/>
    <s v="赤火驍龍"/>
    <s v="何澤堯"/>
  </r>
  <r>
    <s v="2022/12/04"/>
    <s v="第 6 場"/>
    <s v="第三班 "/>
    <x v="2"/>
    <s v=" (80"/>
    <s v="60) "/>
    <s v=" 草地 "/>
    <s v=" &quot;C+3&quot; 賽道 "/>
    <s v=" 半島金禧挑戰盃（讓賽）"/>
    <n v="11"/>
    <x v="20"/>
    <s v="陳嘉熙"/>
    <n v="4"/>
    <s v="電氣騎士"/>
    <s v="希威森"/>
    <n v="1"/>
    <s v="日日型"/>
    <s v="鍾易禮"/>
  </r>
  <r>
    <s v="2022/12/04"/>
    <s v="第 7 場"/>
    <s v="第三班 "/>
    <x v="4"/>
    <s v=" (80"/>
    <s v="60) "/>
    <s v=" 全天候跑道 "/>
    <s v=" 堪富利士讓賽"/>
    <m/>
    <n v="5"/>
    <x v="74"/>
    <s v="潘頓"/>
    <n v="1"/>
    <s v="幸運傳奇"/>
    <s v="鍾易禮"/>
    <n v="6"/>
    <s v="王炸"/>
    <s v="布文"/>
  </r>
  <r>
    <s v="2022/12/04"/>
    <s v="第 8 場"/>
    <s v="第四班 "/>
    <x v="3"/>
    <s v=" (60"/>
    <s v="40) "/>
    <s v=" 草地 "/>
    <s v=" &quot;C+3&quot; 賽道 "/>
    <s v=" 麼地讓賽"/>
    <n v="2"/>
    <x v="144"/>
    <s v="潘頓"/>
    <n v="7"/>
    <s v="競駿翩翩"/>
    <s v="鍾易禮"/>
    <n v="1"/>
    <s v="喜報"/>
    <s v="布文"/>
  </r>
  <r>
    <s v="2022/12/04"/>
    <s v="第 9 場"/>
    <s v="第三班 "/>
    <x v="3"/>
    <s v=" (80"/>
    <s v="60) "/>
    <s v=" 草地 "/>
    <s v=" &quot;C+3&quot; 賽道 "/>
    <s v=" 彌敦讓賽"/>
    <n v="3"/>
    <x v="5"/>
    <s v="潘頓"/>
    <n v="8"/>
    <s v="加州紅森"/>
    <s v="蔡明紹"/>
    <n v="14"/>
    <s v="威之星"/>
    <s v="陳嘉熙"/>
  </r>
  <r>
    <s v="2022/12/04"/>
    <s v="第 10 場"/>
    <s v="第二班 "/>
    <x v="1"/>
    <s v=" (105"/>
    <s v="80) "/>
    <s v=" 全天候跑道 "/>
    <s v=" 梳士巴利讓賽"/>
    <m/>
    <n v="12"/>
    <x v="25"/>
    <s v="蔡明紹"/>
    <n v="1"/>
    <s v="時時滿意"/>
    <s v="鍾易禮"/>
    <n v="7"/>
    <s v="喜旺駒"/>
    <s v="何澤堯"/>
  </r>
  <r>
    <s v="2022/12/07"/>
    <s v="第 1 場"/>
    <s v="第四班 "/>
    <x v="4"/>
    <s v=" (60"/>
    <s v="40) "/>
    <s v=" 草地 "/>
    <s v=" &quot;A&quot; 賽道 "/>
    <s v=" 澳洲讓賽"/>
    <n v="4"/>
    <x v="181"/>
    <s v="嘉里"/>
    <n v="3"/>
    <s v="都靈勇士"/>
    <s v="潘頓"/>
    <n v="12"/>
    <s v="勇進齊心"/>
    <s v="梁家俊"/>
  </r>
  <r>
    <s v="2022/12/07"/>
    <s v="第 2 場"/>
    <s v="第五班 "/>
    <x v="4"/>
    <s v=" (40"/>
    <s v="0) "/>
    <s v=" 草地 "/>
    <s v=" &quot;A&quot; 賽道 "/>
    <s v=" 法國讓賽"/>
    <n v="7"/>
    <x v="182"/>
    <s v="莫雅"/>
    <n v="3"/>
    <s v="旅英福星"/>
    <s v="蘇兆輝"/>
    <n v="11"/>
    <s v="金碧科"/>
    <s v="周俊樂"/>
  </r>
  <r>
    <s v="2022/12/07"/>
    <s v="第 3 場"/>
    <s v="第五班 "/>
    <x v="1"/>
    <s v=" (40"/>
    <s v="0) "/>
    <s v=" 草地 "/>
    <s v=" &quot;A&quot; 賽道 "/>
    <s v=" 日本讓賽"/>
    <n v="4"/>
    <x v="183"/>
    <s v="賈傑美"/>
    <n v="12"/>
    <s v="劍在九天"/>
    <s v="蘇兆輝"/>
    <n v="6"/>
    <s v="勁弗"/>
    <s v="布文"/>
  </r>
  <r>
    <s v="2022/12/07"/>
    <s v="第 4 場"/>
    <s v="第四班 "/>
    <x v="2"/>
    <s v=" (60"/>
    <s v="40) "/>
    <s v=" 草地 "/>
    <s v=" &quot;A&quot; 賽道 "/>
    <s v=" 浪琴國際騎師錦標賽（讓賽）－第一關"/>
    <n v="11"/>
    <x v="80"/>
    <s v="何澤堯"/>
    <n v="10"/>
    <s v="快一步"/>
    <s v="蔡明紹"/>
    <n v="2"/>
    <s v="富高八斗"/>
    <s v="莫雅"/>
  </r>
  <r>
    <s v="2022/12/07"/>
    <s v="第 5 場"/>
    <s v="第四班 "/>
    <x v="4"/>
    <s v=" (60"/>
    <s v="40) "/>
    <s v=" 草地 "/>
    <s v=" &quot;A&quot; 賽道 "/>
    <s v=" 浪琴國際騎師錦標賽（讓賽）－第二關"/>
    <n v="1"/>
    <x v="184"/>
    <s v="梁家俊"/>
    <n v="3"/>
    <s v="皇者驕傲"/>
    <s v="布文"/>
    <n v="5"/>
    <s v="逍遙駒"/>
    <s v="賈傑美"/>
  </r>
  <r>
    <s v="2022/12/07"/>
    <s v="第 6 場"/>
    <s v="第四班 "/>
    <x v="1"/>
    <s v=" (60"/>
    <s v="40) "/>
    <s v=" 草地 "/>
    <s v=" &quot;A&quot; 賽道 "/>
    <s v=" 紐西蘭讓賽"/>
    <n v="4"/>
    <x v="13"/>
    <s v="何澤堯"/>
    <n v="7"/>
    <s v="雅典武士"/>
    <s v="麥道朗"/>
    <n v="3"/>
    <s v="美麗攻略"/>
    <s v="布文"/>
  </r>
  <r>
    <s v="2022/12/07"/>
    <s v="第 7 場"/>
    <s v="第三班 "/>
    <x v="4"/>
    <s v=" (80"/>
    <s v="60) "/>
    <s v=" 草地 "/>
    <s v=" &quot;A&quot; 賽道 "/>
    <s v=" 浪琴國際騎師錦標賽（讓賽）－第三關"/>
    <n v="7"/>
    <x v="154"/>
    <s v="馬昆"/>
    <n v="2"/>
    <s v="赤馬雄風"/>
    <s v="希威森"/>
    <n v="6"/>
    <s v="觔斗雲"/>
    <s v="麥道朗"/>
  </r>
  <r>
    <s v="2022/12/07"/>
    <s v="第 8 場"/>
    <s v="第三班 "/>
    <x v="1"/>
    <s v=" (80"/>
    <s v="60) "/>
    <s v=" 草地 "/>
    <s v=" &quot;A&quot; 賽道 "/>
    <s v=" 浪琴國際騎師錦標賽（讓賽）－第四關"/>
    <n v="3"/>
    <x v="66"/>
    <s v="蘇兆輝"/>
    <n v="5"/>
    <s v="紅運帝王"/>
    <s v="賈傑美"/>
    <n v="12"/>
    <s v="友心友型"/>
    <s v="杜苑欣"/>
  </r>
  <r>
    <s v="2022/12/07"/>
    <s v="第 9 場"/>
    <s v="第二班 "/>
    <x v="5"/>
    <s v=" (100"/>
    <s v="80) "/>
    <s v=" 草地 "/>
    <s v=" &quot;A&quot; 賽道 "/>
    <s v=" 英國讓賽"/>
    <n v="12"/>
    <x v="185"/>
    <s v="杜苑欣"/>
    <n v="7"/>
    <s v="喜駿駒"/>
    <s v="潘頓"/>
    <n v="3"/>
    <s v="柏林探戈"/>
    <s v="布文"/>
  </r>
  <r>
    <s v="2022/12/11"/>
    <s v="第 1 場"/>
    <s v="第四班 "/>
    <x v="3"/>
    <s v=" (60"/>
    <s v="40) "/>
    <s v=" 草地 "/>
    <s v=" &quot;A&quot; 賽道 "/>
    <s v=" 美麗傳承讓賽"/>
    <n v="1"/>
    <x v="157"/>
    <s v="潘頓"/>
    <n v="3"/>
    <s v="閃得快"/>
    <s v="蘇兆輝"/>
    <n v="4"/>
    <s v="紅運泰斗"/>
    <s v="莫雅"/>
  </r>
  <r>
    <s v="2022/12/11"/>
    <s v="第 2 場"/>
    <s v="第四班 "/>
    <x v="1"/>
    <s v=" (60"/>
    <s v="40) "/>
    <s v=" 草地 "/>
    <s v=" &quot;A&quot; 賽道 "/>
    <s v=" 飛快龍讓賽"/>
    <n v="2"/>
    <x v="155"/>
    <s v="李慕華"/>
    <n v="3"/>
    <s v="帝豪寶寶"/>
    <s v="薛恩"/>
    <n v="13"/>
    <s v="鑽飛龍"/>
    <s v="周俊樂"/>
  </r>
  <r>
    <s v="2022/12/11"/>
    <s v="第 3 場"/>
    <s v="第三班 "/>
    <x v="1"/>
    <s v=" (80"/>
    <s v="60) "/>
    <s v=" 草地 "/>
    <s v=" &quot;A&quot; 賽道 "/>
    <s v=" 龍王讓賽"/>
    <n v="14"/>
    <x v="142"/>
    <s v="希威森"/>
    <n v="11"/>
    <s v="十二馬"/>
    <s v="蔡明紹"/>
    <n v="7"/>
    <s v="疾風明駒"/>
    <s v="李慕華"/>
  </r>
  <r>
    <s v="2022/12/11"/>
    <s v="第 4 場"/>
    <s v="一級賽 "/>
    <x v="8"/>
    <m/>
    <m/>
    <s v=" 草地 "/>
    <s v=" &quot;A&quot; 賽道 "/>
    <s v=" 浪琴香港瓶"/>
    <n v="9"/>
    <x v="186"/>
    <s v="連達文"/>
    <n v="5"/>
    <s v="植物科研"/>
    <s v="布宜學"/>
    <n v="3"/>
    <s v="耀滿瓶"/>
    <s v="莫雷拉"/>
  </r>
  <r>
    <s v="2022/12/11"/>
    <s v="第 5 場"/>
    <s v="一級賽 "/>
    <x v="1"/>
    <m/>
    <m/>
    <s v=" 草地 "/>
    <s v=" &quot;A&quot; 賽道 "/>
    <s v=" 浪琴香港短途錦標"/>
    <n v="1"/>
    <x v="108"/>
    <s v="莫雅"/>
    <n v="12"/>
    <s v="好眼光"/>
    <s v="李慕華"/>
    <n v="2"/>
    <s v="顯心星"/>
    <s v="薛恩"/>
  </r>
  <r>
    <s v="2022/12/11"/>
    <s v="第 6 場"/>
    <s v="第三班 "/>
    <x v="5"/>
    <s v=" (80"/>
    <s v="55) "/>
    <s v=" 草地 "/>
    <s v=" &quot;A&quot; 賽道 "/>
    <s v=" 雞尾酒讓賽"/>
    <n v="3"/>
    <x v="39"/>
    <s v="潘頓"/>
    <n v="6"/>
    <s v="信心之選"/>
    <s v="麥道朗"/>
    <n v="1"/>
    <s v="龍船狀元"/>
    <s v="陳嘉熙"/>
  </r>
  <r>
    <s v="2022/12/11"/>
    <s v="第 7 場"/>
    <s v="一級賽 "/>
    <x v="0"/>
    <m/>
    <m/>
    <s v=" 草地 "/>
    <s v=" &quot;A&quot; 賽道 "/>
    <s v=" 浪琴香港一哩錦標"/>
    <n v="2"/>
    <x v="38"/>
    <s v="潘頓"/>
    <n v="1"/>
    <s v="金鎗六十"/>
    <s v="何澤堯"/>
    <n v="7"/>
    <s v="指數定律"/>
    <s v="麥道朗"/>
  </r>
  <r>
    <s v="2022/12/11"/>
    <s v="第 8 場"/>
    <s v="一級賽 "/>
    <x v="6"/>
    <m/>
    <m/>
    <s v=" 草地 "/>
    <s v=" &quot;A&quot; 賽道 "/>
    <s v=" 浪琴香港盃"/>
    <n v="2"/>
    <x v="159"/>
    <s v="麥道朗"/>
    <n v="6"/>
    <s v="野田小子"/>
    <s v="北村友一"/>
    <n v="9"/>
    <s v="發財先鋒"/>
    <s v="蘇兆輝"/>
  </r>
  <r>
    <s v="2022/12/11"/>
    <s v="第 9 場"/>
    <s v="第三班 "/>
    <x v="3"/>
    <s v=" (80"/>
    <s v="60) "/>
    <s v=" 草地 "/>
    <s v=" &quot;A&quot; 賽道 "/>
    <s v=" 滿樂時讓賽"/>
    <n v="12"/>
    <x v="187"/>
    <s v="蔡明紹"/>
    <n v="6"/>
    <s v="遨遊氣泡"/>
    <s v="莫雷拉"/>
    <n v="10"/>
    <s v="金馳"/>
    <s v="潘頓"/>
  </r>
  <r>
    <s v="2022/12/11"/>
    <s v="第 10 場"/>
    <s v="第二班 "/>
    <x v="3"/>
    <s v=" (105"/>
    <s v="80) "/>
    <s v=" 草地 "/>
    <s v=" &quot;A&quot; 賽道 "/>
    <s v=" 高地之舞讓賽"/>
    <n v="3"/>
    <x v="188"/>
    <s v="莫雅"/>
    <n v="10"/>
    <s v="美麗在線"/>
    <s v="莫雷拉"/>
    <n v="9"/>
    <s v="東方飛影"/>
    <s v="潘頓"/>
  </r>
  <r>
    <s v="2022/12/14"/>
    <s v="第 1 場"/>
    <s v="第五班 "/>
    <x v="7"/>
    <s v=" (40"/>
    <s v="0) "/>
    <s v=" 草地 "/>
    <s v=" &quot;B&quot; 賽道 "/>
    <s v=" 軍艦鳥讓賽"/>
    <n v="2"/>
    <x v="189"/>
    <s v="布文"/>
    <n v="4"/>
    <s v="慶萬家"/>
    <s v="楊明綸"/>
    <n v="10"/>
    <s v="帥男"/>
    <s v="嘉里"/>
  </r>
  <r>
    <s v="2022/12/14"/>
    <s v="第 2 場"/>
    <s v="第五班 "/>
    <x v="4"/>
    <s v=" (40"/>
    <s v="0) "/>
    <s v=" 草地 "/>
    <s v=" &quot;B&quot; 賽道 "/>
    <s v=" 相思鳥讓賽"/>
    <n v="7"/>
    <x v="190"/>
    <s v="蘇兆輝"/>
    <n v="9"/>
    <s v="盈嘉輝"/>
    <s v="布文"/>
    <n v="6"/>
    <s v="美麗新星"/>
    <s v="波健士"/>
  </r>
  <r>
    <s v="2022/12/14"/>
    <s v="第 3 場"/>
    <s v="第四班 "/>
    <x v="1"/>
    <s v=" (60"/>
    <s v="40) "/>
    <s v=" 草地 "/>
    <s v=" &quot;B&quot; 賽道 "/>
    <s v=" 信天翁讓賽"/>
    <n v="2"/>
    <x v="191"/>
    <s v="潘頓"/>
    <n v="5"/>
    <s v="黃腳鱲"/>
    <s v="何澤堯"/>
    <n v="1"/>
    <s v="財駿"/>
    <s v="布文"/>
  </r>
  <r>
    <s v="2022/12/14"/>
    <s v="第 4 場"/>
    <s v="第四班 "/>
    <x v="1"/>
    <s v=" (60"/>
    <s v="40) "/>
    <s v=" 草地 "/>
    <s v=" &quot;B&quot; 賽道 "/>
    <s v=" 信天翁讓賽"/>
    <n v="12"/>
    <x v="192"/>
    <s v="蘇兆輝"/>
    <n v="9"/>
    <s v="健康心靈"/>
    <s v="希威森"/>
    <n v="6"/>
    <s v="砂漿金剛"/>
    <s v="梁家俊"/>
  </r>
  <r>
    <s v="2022/12/14"/>
    <s v="第 5 場"/>
    <s v="第四班 "/>
    <x v="1"/>
    <s v=" (60"/>
    <s v="40) "/>
    <s v=" 草地 "/>
    <s v=" &quot;B&quot; 賽道 "/>
    <s v=" 香港高爾夫球會百週年紀念盃（讓賽）"/>
    <n v="12"/>
    <x v="193"/>
    <s v="田泰安"/>
    <n v="1"/>
    <s v="駿寶"/>
    <s v="蘇兆輝"/>
    <n v="4"/>
    <s v="喜駿之星"/>
    <s v="潘頓"/>
  </r>
  <r>
    <s v="2022/12/14"/>
    <s v="第 6 場"/>
    <s v="第四班 "/>
    <x v="5"/>
    <s v=" (60"/>
    <s v="40) "/>
    <s v=" 草地 "/>
    <s v=" &quot;B&quot; 賽道 "/>
    <s v=" 夜鷹讓賽"/>
    <n v="9"/>
    <x v="174"/>
    <s v="潘頓"/>
    <n v="4"/>
    <s v="悅風雲"/>
    <s v="霍宏聲"/>
    <n v="5"/>
    <s v="但求快活"/>
    <s v="周俊樂"/>
  </r>
  <r>
    <s v="2022/12/14"/>
    <s v="第 7 場"/>
    <s v="第三班 "/>
    <x v="2"/>
    <s v=" (80"/>
    <s v="60) "/>
    <s v=" 草地 "/>
    <s v=" &quot;B&quot; 賽道 "/>
    <s v=" 知更鳥讓賽"/>
    <n v="4"/>
    <x v="176"/>
    <s v="霍宏聲"/>
    <n v="2"/>
    <s v="飛凡"/>
    <s v="布文"/>
    <n v="3"/>
    <s v="華麗活力"/>
    <s v="潘頓"/>
  </r>
  <r>
    <s v="2022/12/14"/>
    <s v="第 8 場"/>
    <s v="第三班 "/>
    <x v="4"/>
    <s v=" (80"/>
    <s v="60) "/>
    <s v=" 草地 "/>
    <s v=" &quot;B&quot; 賽道 "/>
    <s v=" 沙燕讓賽"/>
    <n v="9"/>
    <x v="194"/>
    <s v="蘇兆輝"/>
    <n v="3"/>
    <s v="威武覺醒"/>
    <s v="何澤堯"/>
    <n v="7"/>
    <s v="大力猴王"/>
    <s v="賀銘年"/>
  </r>
  <r>
    <s v="2022/12/14"/>
    <s v="第 9 場"/>
    <s v="第三班 "/>
    <x v="1"/>
    <s v=" (80"/>
    <s v="60) "/>
    <s v=" 草地 "/>
    <s v=" &quot;B&quot; 賽道 "/>
    <s v=" 燕鷗讓賽"/>
    <n v="2"/>
    <x v="54"/>
    <s v="潘頓"/>
    <n v="10"/>
    <s v="多利神駒"/>
    <s v="布文"/>
    <n v="12"/>
    <s v="銀進"/>
    <s v="何澤堯"/>
  </r>
  <r>
    <s v="2022/12/18"/>
    <s v="第 1 場"/>
    <s v="第五班 "/>
    <x v="3"/>
    <s v=" (40"/>
    <s v="0) "/>
    <s v=" 草地 "/>
    <s v=" &quot;C+3&quot; 賽道 "/>
    <s v=" 六福珠寶HEXICON讓賽"/>
    <n v="2"/>
    <x v="195"/>
    <s v="潘頓"/>
    <n v="5"/>
    <s v="勇敢動力"/>
    <s v="布文"/>
    <n v="3"/>
    <s v="合夥贛勁"/>
    <s v="何澤堯"/>
  </r>
  <r>
    <s v="2022/12/18"/>
    <s v="第 2 場"/>
    <s v="第四班 "/>
    <x v="1"/>
    <s v=" (60"/>
    <s v="40) "/>
    <s v=" 草地 "/>
    <s v=" &quot;C+3&quot; 賽道 "/>
    <s v=" 六福珠寶婚嫁系列讓賽"/>
    <n v="5"/>
    <x v="196"/>
    <s v="希威森"/>
    <n v="2"/>
    <s v="勇敢夢想"/>
    <s v="田泰安"/>
    <n v="8"/>
    <s v="智勝龍"/>
    <s v="霍宏聲"/>
  </r>
  <r>
    <s v="2022/12/18"/>
    <s v="第 3 場"/>
    <s v="第四班 "/>
    <x v="2"/>
    <s v=" (60"/>
    <s v="40) "/>
    <s v=" 草地 "/>
    <s v=" &quot;C+3&quot; 賽道 "/>
    <s v=" 六福珠寶DIAPURE讓賽"/>
    <n v="7"/>
    <x v="197"/>
    <s v="麥利奧"/>
    <n v="14"/>
    <s v="飛躍凱旋"/>
    <s v="班德禮"/>
    <n v="10"/>
    <s v="東方精神"/>
    <s v="希威森"/>
  </r>
  <r>
    <s v="2022/12/18"/>
    <s v="第 4 場"/>
    <s v="第四班 "/>
    <x v="3"/>
    <s v=" (60"/>
    <s v="40) "/>
    <s v=" 草地 "/>
    <s v=" &quot;C+3&quot; 賽道 "/>
    <s v=" 六福珠寶愛很美系列讓賽"/>
    <n v="10"/>
    <x v="198"/>
    <s v="蘇兆輝"/>
    <n v="7"/>
    <s v="鎂之妙"/>
    <s v="布文"/>
    <n v="1"/>
    <s v="喜蓮慧星"/>
    <s v="鍾易禮"/>
  </r>
  <r>
    <s v="2022/12/18"/>
    <s v="第 5 場"/>
    <s v="第四班 "/>
    <x v="0"/>
    <s v=" (60"/>
    <s v="40) "/>
    <s v=" 草地 "/>
    <s v=" &quot;C+3&quot; 賽道 "/>
    <s v=" 六福珠寶GOLDSTYLE讓賽"/>
    <n v="2"/>
    <x v="199"/>
    <s v="潘頓"/>
    <n v="5"/>
    <s v="翔龍再現"/>
    <s v="希威森"/>
    <n v="13"/>
    <s v="元朗之星"/>
    <s v="潘明輝"/>
  </r>
  <r>
    <s v="2022/12/18"/>
    <s v="第 6 場"/>
    <s v="第三班 "/>
    <x v="1"/>
    <s v=" (80"/>
    <s v="60) "/>
    <s v=" 草地 "/>
    <s v=" &quot;C+3&quot; 賽道 "/>
    <s v=" 六福珠寶DEAR Q讓賽"/>
    <n v="6"/>
    <x v="200"/>
    <s v="何澤堯"/>
    <n v="1"/>
    <s v="美麗奔馳"/>
    <s v="霍宏聲"/>
    <n v="4"/>
    <s v="魅力寶駒"/>
    <s v="布文"/>
  </r>
  <r>
    <s v="2022/12/18"/>
    <s v="第 7 場"/>
    <s v="第四班 "/>
    <x v="1"/>
    <s v=" (60"/>
    <s v="40) "/>
    <s v=" 全天候跑道 "/>
    <s v=" 六福珠寶福滿傳家系列讓賽"/>
    <m/>
    <n v="8"/>
    <x v="201"/>
    <s v="潘頓"/>
    <n v="5"/>
    <s v="為您鍾情"/>
    <s v="蘇兆輝"/>
    <n v="11"/>
    <s v="紅海福星"/>
    <s v="潘明輝"/>
  </r>
  <r>
    <s v="2022/12/18"/>
    <s v="第 8 場"/>
    <s v="第二班 "/>
    <x v="2"/>
    <s v=" (100"/>
    <s v="80) "/>
    <s v=" 草地 "/>
    <s v=" &quot;C+3&quot; 賽道 "/>
    <s v=" 六福珠寶盃（讓賽）"/>
    <n v="8"/>
    <x v="60"/>
    <s v="潘頓"/>
    <n v="11"/>
    <s v="電源之駒"/>
    <s v="蘇兆輝"/>
    <n v="12"/>
    <s v="宜春輝煌"/>
    <s v="賀銘年"/>
  </r>
  <r>
    <s v="2022/12/18"/>
    <s v="第 9 場"/>
    <s v="第三班 "/>
    <x v="1"/>
    <s v=" (80"/>
    <s v="60) "/>
    <s v=" 全天候跑道 "/>
    <s v=" 六福珠寶娉婷系列讓賽"/>
    <m/>
    <n v="8"/>
    <x v="202"/>
    <s v="希威森"/>
    <n v="5"/>
    <s v="八心八箭"/>
    <s v="周俊樂"/>
    <n v="12"/>
    <s v="年少有威"/>
    <s v="何澤堯"/>
  </r>
  <r>
    <s v="2022/12/18"/>
    <s v="第 10 場"/>
    <s v="第三班 "/>
    <x v="0"/>
    <s v=" (80"/>
    <s v="60) "/>
    <s v=" 草地 "/>
    <s v=" &quot;C+3&quot; 賽道 "/>
    <s v=" 六福珠寶囍愛系列讓賽"/>
    <n v="8"/>
    <x v="203"/>
    <s v="梁家俊"/>
    <n v="13"/>
    <s v="仁仁之寶"/>
    <s v="希威森"/>
    <n v="7"/>
    <s v="紅衣震撼"/>
    <s v="蘇兆輝"/>
  </r>
  <r>
    <s v="2022/12/21"/>
    <s v="第 1 場"/>
    <s v="第五班 "/>
    <x v="1"/>
    <s v=" (40"/>
    <s v="0) "/>
    <s v=" 草地 "/>
    <s v=" &quot;C&quot; 賽道 "/>
    <s v=" 水星讓賽"/>
    <n v="4"/>
    <x v="204"/>
    <s v="何澤堯"/>
    <n v="6"/>
    <s v="美滿將來"/>
    <s v="布文"/>
    <n v="11"/>
    <s v="合金皇"/>
    <s v="班德禮"/>
  </r>
  <r>
    <s v="2022/12/21"/>
    <s v="第 2 場"/>
    <s v="第三班 "/>
    <x v="7"/>
    <s v=" (80"/>
    <s v="60) "/>
    <s v=" 草地 "/>
    <s v=" &quot;C&quot; 賽道 "/>
    <s v=" 金星讓賽"/>
    <n v="9"/>
    <x v="205"/>
    <s v="田泰安"/>
    <n v="3"/>
    <s v="錶之五知"/>
    <s v="布文"/>
    <n v="4"/>
    <s v="驚喜"/>
    <s v="潘頓"/>
  </r>
  <r>
    <s v="2022/12/21"/>
    <s v="第 3 場"/>
    <s v="第四班 "/>
    <x v="1"/>
    <s v=" (60"/>
    <s v="40) "/>
    <s v=" 草地 "/>
    <s v=" &quot;C&quot; 賽道 "/>
    <s v=" 火星讓賽"/>
    <n v="2"/>
    <x v="206"/>
    <s v="何澤堯"/>
    <n v="12"/>
    <s v="創奇蹟"/>
    <s v="潘明輝"/>
    <n v="6"/>
    <s v="好玩奇兵"/>
    <s v="潘頓"/>
  </r>
  <r>
    <s v="2022/12/21"/>
    <s v="第 4 場"/>
    <s v="第五班 "/>
    <x v="1"/>
    <s v=" (40"/>
    <s v="0) "/>
    <s v=" 草地 "/>
    <s v=" &quot;C&quot; 賽道 "/>
    <s v=" 水星讓賽"/>
    <n v="3"/>
    <x v="207"/>
    <s v="潘頓"/>
    <n v="4"/>
    <s v="育成精彩"/>
    <s v="何澤堯"/>
    <n v="10"/>
    <s v="鴻圖巨星"/>
    <s v="賀銘年"/>
  </r>
  <r>
    <s v="2022/12/21"/>
    <s v="第 5 場"/>
    <s v="第四班 "/>
    <x v="2"/>
    <s v=" (60"/>
    <s v="40) "/>
    <s v=" 草地 "/>
    <s v=" &quot;C&quot; 賽道 "/>
    <s v=" 美國會所挑戰盃（讓賽）"/>
    <n v="9"/>
    <x v="208"/>
    <s v="潘頓"/>
    <n v="4"/>
    <s v="至尊高飛"/>
    <s v="布文"/>
    <n v="11"/>
    <s v="心想事成"/>
    <s v="馬雅"/>
  </r>
  <r>
    <s v="2022/12/21"/>
    <s v="第 6 場"/>
    <s v="第四班 "/>
    <x v="4"/>
    <s v=" (60"/>
    <s v="40) "/>
    <s v=" 草地 "/>
    <s v=" &quot;C&quot; 賽道 "/>
    <s v=" 木星讓賽"/>
    <n v="9"/>
    <x v="209"/>
    <s v="田泰安"/>
    <n v="7"/>
    <s v="都靈勇士"/>
    <s v="潘頓"/>
    <n v="5"/>
    <s v="成才"/>
    <s v="嘉里"/>
  </r>
  <r>
    <s v="2022/12/21"/>
    <s v="第 7 場"/>
    <s v="第四班 "/>
    <x v="1"/>
    <s v=" (60"/>
    <s v="40) "/>
    <s v=" 草地 "/>
    <s v=" &quot;C&quot; 賽道 "/>
    <s v=" 火星讓賽"/>
    <n v="5"/>
    <x v="210"/>
    <s v="潘頓"/>
    <n v="11"/>
    <s v="陸知"/>
    <s v="嘉里"/>
    <n v="3"/>
    <s v="馬主雄風"/>
    <s v="梁家俊"/>
  </r>
  <r>
    <s v="2022/12/21"/>
    <s v="第 8 場"/>
    <s v="第三班 "/>
    <x v="1"/>
    <s v=" (80"/>
    <s v="60) "/>
    <s v=" 草地 "/>
    <s v=" &quot;C&quot; 賽道 "/>
    <s v=" 土星讓賽"/>
    <n v="5"/>
    <x v="51"/>
    <s v="賀銘年"/>
    <n v="6"/>
    <s v="穿甲鷹"/>
    <s v="希威森"/>
    <n v="9"/>
    <s v="風繼續吹"/>
    <s v="梁家俊"/>
  </r>
  <r>
    <s v="2022/12/21"/>
    <s v="第 9 場"/>
    <s v="第三班 "/>
    <x v="1"/>
    <s v=" (80"/>
    <s v="60) "/>
    <s v=" 草地 "/>
    <s v=" &quot;C&quot; 賽道 "/>
    <s v=" 土星讓賽"/>
    <n v="11"/>
    <x v="165"/>
    <s v="何澤堯"/>
    <n v="1"/>
    <s v="越駿知己"/>
    <s v="布文"/>
    <n v="12"/>
    <s v="金莊令"/>
    <s v="梁家俊"/>
  </r>
  <r>
    <s v="2022/12/24"/>
    <s v="第 1 場"/>
    <s v="第四班（條件限制） "/>
    <x v="3"/>
    <s v=" (60"/>
    <s v="40) "/>
    <s v=" 草地 "/>
    <s v=" &quot;B&quot; 賽道 "/>
    <s v=" 喇叭花讓賽"/>
    <n v="7"/>
    <x v="211"/>
    <s v="布文"/>
    <n v="11"/>
    <s v="快錢"/>
    <s v="潘頓"/>
    <n v="14"/>
    <s v="雲行駿起"/>
    <s v="潘明輝"/>
  </r>
  <r>
    <s v="2022/12/24"/>
    <s v="第 2 場"/>
    <s v="第五班 "/>
    <x v="0"/>
    <s v=" (40"/>
    <s v="0) "/>
    <s v=" 草地 "/>
    <s v=" &quot;B&quot; 賽道 "/>
    <s v=" 雪松讓賽"/>
    <n v="12"/>
    <x v="212"/>
    <s v="班德禮"/>
    <n v="14"/>
    <s v="開心大師"/>
    <s v="賀銘年"/>
    <n v="10"/>
    <s v="非凡魅力"/>
    <s v="潘明輝"/>
  </r>
  <r>
    <s v="2022/12/24"/>
    <s v="第 3 場"/>
    <s v="第四班 "/>
    <x v="1"/>
    <s v=" (60"/>
    <s v="40) "/>
    <s v=" 草地 "/>
    <s v=" &quot;B&quot; 賽道 "/>
    <s v=" 歐石楠讓賽"/>
    <n v="14"/>
    <x v="213"/>
    <s v="田泰安"/>
    <n v="6"/>
    <s v="萬事快"/>
    <s v="希威森"/>
    <n v="1"/>
    <s v="金鼓齊昇"/>
    <s v="潘頓"/>
  </r>
  <r>
    <s v="2022/12/24"/>
    <s v="第 4 場"/>
    <s v="第四班 "/>
    <x v="3"/>
    <s v=" (60"/>
    <s v="40) "/>
    <s v=" 草地 "/>
    <s v=" &quot;B&quot; 賽道 "/>
    <s v=" 芙蓉讓賽"/>
    <n v="1"/>
    <x v="214"/>
    <s v="布文"/>
    <n v="10"/>
    <s v="日日友"/>
    <s v="梁家俊"/>
    <n v="12"/>
    <s v="紅鬃烈馬"/>
    <s v="班德禮"/>
  </r>
  <r>
    <s v="2022/12/28"/>
    <s v="第 1 場"/>
    <s v="第五班 "/>
    <x v="5"/>
    <s v=" (40"/>
    <s v="0) "/>
    <s v=" 草地 "/>
    <s v=" &quot;C+3&quot; 賽道 "/>
    <s v=" 黃宜洲讓賽"/>
    <n v="1"/>
    <x v="215"/>
    <s v="何澤堯"/>
    <n v="11"/>
    <s v="仲得威"/>
    <s v="周俊樂"/>
    <n v="8"/>
    <s v="生生福運"/>
    <s v="田泰安"/>
  </r>
  <r>
    <s v="2022/12/28"/>
    <s v="第 2 場"/>
    <s v="第二班 "/>
    <x v="7"/>
    <s v=" (100"/>
    <s v="75) "/>
    <s v=" 草地 "/>
    <s v=" &quot;C+3&quot; 賽道 "/>
    <s v=" 赤徑讓賽"/>
    <n v="7"/>
    <x v="43"/>
    <s v="田泰安"/>
    <n v="1"/>
    <s v="柏林探戈"/>
    <s v="布文"/>
    <n v="4"/>
    <s v="寶賢得得"/>
    <s v="楊明綸"/>
  </r>
  <r>
    <s v="2022/12/28"/>
    <s v="第 3 場"/>
    <s v="第四班 "/>
    <x v="1"/>
    <s v=" (60"/>
    <s v="40) "/>
    <s v=" 草地 "/>
    <s v=" &quot;C+3&quot; 賽道 "/>
    <s v=" 北潭涌讓賽"/>
    <n v="7"/>
    <x v="216"/>
    <s v="班德禮"/>
    <n v="8"/>
    <s v="鼓浪精綵"/>
    <s v="蘇兆輝"/>
    <n v="9"/>
    <s v="得意佳作"/>
    <s v="馬雅"/>
  </r>
  <r>
    <s v="2022/12/28"/>
    <s v="第 4 場"/>
    <s v="第五班 "/>
    <x v="2"/>
    <s v=" (40"/>
    <s v="0) "/>
    <s v=" 草地 "/>
    <s v=" &quot;C+3&quot; 賽道 "/>
    <s v=" 黃石讓賽"/>
    <n v="1"/>
    <x v="217"/>
    <s v="何澤堯"/>
    <n v="9"/>
    <s v="創福威"/>
    <s v="潘頓"/>
    <n v="2"/>
    <s v="顏色王子"/>
    <s v="鍾易禮"/>
  </r>
  <r>
    <s v="2022/12/28"/>
    <s v="第 5 場"/>
    <s v="第四班 "/>
    <x v="4"/>
    <s v=" (60"/>
    <s v="40) "/>
    <s v=" 草地 "/>
    <s v=" &quot;C+3&quot; 賽道 "/>
    <s v=" 大浪咀讓賽"/>
    <n v="10"/>
    <x v="218"/>
    <s v="田泰安"/>
    <n v="3"/>
    <s v="久久為攻"/>
    <s v="潘頓"/>
    <n v="9"/>
    <s v="威武勇駒"/>
    <s v="潘明輝"/>
  </r>
  <r>
    <s v="2022/12/28"/>
    <s v="第 6 場"/>
    <s v="第四班 "/>
    <x v="4"/>
    <s v=" (60"/>
    <s v="40) "/>
    <s v=" 草地 "/>
    <s v=" &quot;C+3&quot; 賽道 "/>
    <s v=" 大浪咀讓賽"/>
    <n v="5"/>
    <x v="219"/>
    <s v="田泰安"/>
    <n v="2"/>
    <s v="合夥年代"/>
    <s v="霍宏聲"/>
    <n v="3"/>
    <s v="辣得驕"/>
    <s v="潘頓"/>
  </r>
  <r>
    <s v="2022/12/28"/>
    <s v="第 7 場"/>
    <s v="第四班 "/>
    <x v="1"/>
    <s v=" (60"/>
    <s v="40) "/>
    <s v=" 草地 "/>
    <s v=" &quot;C+3&quot; 賽道 "/>
    <s v=" 北潭涌讓賽"/>
    <n v="3"/>
    <x v="175"/>
    <s v="潘頓"/>
    <n v="2"/>
    <s v="人和家盛"/>
    <s v="田泰安"/>
    <n v="11"/>
    <s v="小霸王"/>
    <s v="周俊樂"/>
  </r>
  <r>
    <s v="2022/12/28"/>
    <s v="第 8 場"/>
    <s v="第三班 "/>
    <x v="1"/>
    <s v=" (80"/>
    <s v="60) "/>
    <s v=" 草地 "/>
    <s v=" &quot;C+3&quot; 賽道 "/>
    <s v=" 浪茄讓賽"/>
    <n v="11"/>
    <x v="220"/>
    <s v="周俊樂"/>
    <n v="3"/>
    <s v="加州一寶"/>
    <s v="鍾易禮"/>
    <n v="8"/>
    <s v="運高八斗"/>
    <s v="梁家俊"/>
  </r>
  <r>
    <s v="2022/12/28"/>
    <s v="第 9 場"/>
    <s v="第三班 "/>
    <x v="4"/>
    <s v=" (80"/>
    <s v="60) "/>
    <s v=" 草地 "/>
    <s v=" &quot;C+3&quot; 賽道 "/>
    <s v=" 鹿湖讓賽"/>
    <n v="11"/>
    <x v="221"/>
    <s v="潘明輝"/>
    <n v="4"/>
    <s v="確妙星"/>
    <s v="周俊樂"/>
    <n v="12"/>
    <s v="川河冠駒"/>
    <s v="何澤堯"/>
  </r>
  <r>
    <s v="2023/01/01"/>
    <s v="第 1 場"/>
    <s v="第五班 "/>
    <x v="3"/>
    <s v=" (40"/>
    <s v="0) "/>
    <s v=" 草地 "/>
    <s v=" &quot;C&quot; 賽道 "/>
    <s v=" 紫杉讓賽"/>
    <n v="3"/>
    <x v="222"/>
    <s v="何澤堯"/>
    <n v="1"/>
    <s v="飛來勁"/>
    <s v="潘頓"/>
    <n v="13"/>
    <s v="日日夠"/>
    <s v="田泰安"/>
  </r>
  <r>
    <s v="2023/01/01"/>
    <s v="第 2 場"/>
    <s v="第五班 "/>
    <x v="3"/>
    <s v=" (40"/>
    <s v="0) "/>
    <s v=" 草地 "/>
    <s v=" &quot;C&quot; 賽道 "/>
    <s v=" 紫杉讓賽"/>
    <n v="4"/>
    <x v="223"/>
    <s v="潘頓"/>
    <n v="12"/>
    <s v="友盈友福"/>
    <s v="霍宏聲"/>
    <n v="14"/>
    <s v="運來孖寶"/>
    <s v="周俊樂"/>
  </r>
  <r>
    <s v="2023/01/01"/>
    <s v="第 3 場"/>
    <s v="第四班 "/>
    <x v="1"/>
    <s v=" (60"/>
    <s v="40) "/>
    <s v=" 草地 "/>
    <s v=" &quot;C&quot; 賽道 "/>
    <s v=" 白楊讓賽"/>
    <n v="10"/>
    <x v="113"/>
    <s v="賀銘年"/>
    <n v="4"/>
    <s v="卓諾人生"/>
    <s v="蘇兆輝"/>
    <n v="2"/>
    <s v="勇敢夢想"/>
    <s v="田泰安"/>
  </r>
  <r>
    <s v="2023/01/01"/>
    <s v="第 4 場"/>
    <s v="第四班 "/>
    <x v="1"/>
    <s v=" (60"/>
    <s v="40) "/>
    <s v=" 草地 "/>
    <s v=" &quot;C&quot; 賽道 "/>
    <s v=" 白楊讓賽"/>
    <n v="6"/>
    <x v="224"/>
    <s v="潘明輝"/>
    <n v="4"/>
    <s v="水晶酒杯"/>
    <s v="潘頓"/>
    <n v="3"/>
    <s v="勝利才子"/>
    <s v="田泰安"/>
  </r>
  <r>
    <s v="2023/01/01"/>
    <s v="第 5 場"/>
    <s v="第四班 "/>
    <x v="2"/>
    <s v=" (60"/>
    <s v="40) "/>
    <s v=" 草地 "/>
    <s v=" &quot;C&quot; 賽道 "/>
    <s v=" 棕櫚讓賽"/>
    <n v="5"/>
    <x v="225"/>
    <s v="何澤堯"/>
    <n v="6"/>
    <s v="營造創科"/>
    <s v="黃皓楠"/>
    <n v="3"/>
    <s v="萬里飛至"/>
    <s v="霍宏聲"/>
  </r>
  <r>
    <s v="2023/01/01"/>
    <s v="第 6 場"/>
    <s v="第四班 "/>
    <x v="0"/>
    <s v=" (60"/>
    <s v="40) "/>
    <s v=" 草地 "/>
    <s v=" &quot;C&quot; 賽道 "/>
    <s v=" 楊柳讓賽"/>
    <n v="6"/>
    <x v="226"/>
    <s v="賀銘年"/>
    <n v="10"/>
    <s v="勤德威力"/>
    <s v="霍宏聲"/>
    <n v="13"/>
    <s v="傲龍駒"/>
    <s v="田泰安"/>
  </r>
  <r>
    <s v="2023/01/01"/>
    <s v="第 7 場"/>
    <s v="第二班 "/>
    <x v="1"/>
    <s v=" (100"/>
    <s v="80) "/>
    <s v=" 草地 "/>
    <s v=" &quot;C&quot; 賽道 "/>
    <s v=" 櫻桃讓賽"/>
    <n v="3"/>
    <x v="227"/>
    <s v="鍾易禮"/>
    <n v="4"/>
    <s v="嘉應精英"/>
    <s v="周俊樂"/>
    <n v="9"/>
    <s v="心之行"/>
    <s v="楊明綸"/>
  </r>
  <r>
    <s v="2023/01/01"/>
    <s v="第 8 場"/>
    <s v="三級賽 "/>
    <x v="3"/>
    <m/>
    <m/>
    <s v=" 草地 "/>
    <s v=" &quot;C&quot; 賽道 "/>
    <s v=" 華商會挑戰盃（讓賽）"/>
    <n v="2"/>
    <x v="3"/>
    <s v="潘頓"/>
    <n v="4"/>
    <s v="健康愉快"/>
    <s v="蘇兆輝"/>
    <n v="7"/>
    <s v="中華盛景"/>
    <s v="班德禮"/>
  </r>
  <r>
    <s v="2023/01/01"/>
    <s v="第 9 場"/>
    <s v="第三班 "/>
    <x v="1"/>
    <s v=" (80"/>
    <s v="60) "/>
    <s v=" 草地 "/>
    <s v=" &quot;C&quot; 賽道 "/>
    <s v=" 紅棉讓賽"/>
    <n v="2"/>
    <x v="228"/>
    <s v="布文"/>
    <n v="10"/>
    <s v="朗朗乾坤"/>
    <s v="楊明綸"/>
    <n v="3"/>
    <s v="啱啱好"/>
    <s v="蘇兆輝"/>
  </r>
  <r>
    <s v="2023/01/01"/>
    <s v="第 10 場"/>
    <s v="第三班 "/>
    <x v="2"/>
    <s v=" (80"/>
    <s v="60) "/>
    <s v=" 草地 "/>
    <s v=" &quot;C&quot; 賽道 "/>
    <s v=" 細葉榕讓賽"/>
    <n v="5"/>
    <x v="229"/>
    <s v="何澤堯"/>
    <n v="8"/>
    <s v="怡心聲"/>
    <s v="梁家俊"/>
    <n v="7"/>
    <s v="巴閉哥"/>
    <s v="潘頓"/>
  </r>
  <r>
    <s v="2023/01/01"/>
    <s v="第 11 場"/>
    <s v="第三班 "/>
    <x v="3"/>
    <s v=" (80"/>
    <s v="60) "/>
    <s v=" 草地 "/>
    <s v=" &quot;C&quot; 賽道 "/>
    <s v=" 鳳凰木讓賽"/>
    <n v="12"/>
    <x v="187"/>
    <s v="何澤堯"/>
    <n v="3"/>
    <s v="添濼意"/>
    <s v="梁家俊"/>
    <n v="6"/>
    <s v="紅運帝王"/>
    <s v="蘇兆輝"/>
  </r>
  <r>
    <s v="2023/01/04"/>
    <s v="第 1 場"/>
    <s v="第五班 "/>
    <x v="4"/>
    <s v=" (40"/>
    <s v="0) "/>
    <s v=" 草地 "/>
    <s v=" &quot;A&quot; 賽道 "/>
    <s v=" 裕民讓賽"/>
    <n v="12"/>
    <x v="230"/>
    <s v="楊明綸"/>
    <n v="5"/>
    <s v="噴火龍"/>
    <s v="霍宏聲"/>
    <n v="8"/>
    <s v="帝豪大師"/>
    <s v="布文"/>
  </r>
  <r>
    <s v="2023/01/04"/>
    <s v="第 2 場"/>
    <s v="第五班 "/>
    <x v="1"/>
    <s v=" (40"/>
    <s v="0) "/>
    <s v=" 草地 "/>
    <s v=" &quot;A&quot; 賽道 "/>
    <s v=" 偉業讓賽"/>
    <n v="8"/>
    <x v="231"/>
    <s v="班德禮"/>
    <n v="2"/>
    <s v="美滿將來"/>
    <s v="布文"/>
    <n v="6"/>
    <s v="鴻圖巨星"/>
    <s v="賀銘年"/>
  </r>
  <r>
    <s v="2023/01/04"/>
    <s v="第 3 場"/>
    <s v="第四班 "/>
    <x v="4"/>
    <s v=" (60"/>
    <s v="40) "/>
    <s v=" 草地 "/>
    <s v=" &quot;A&quot; 賽道 "/>
    <s v=" 駿業讓賽"/>
    <n v="7"/>
    <x v="95"/>
    <s v="何澤堯"/>
    <n v="2"/>
    <s v="紅磚勇士"/>
    <s v="布文"/>
    <n v="4"/>
    <s v="十八掌"/>
    <s v="潘頓"/>
  </r>
  <r>
    <s v="2023/01/04"/>
    <s v="第 4 場"/>
    <s v="第四班 "/>
    <x v="4"/>
    <s v=" (60"/>
    <s v="40) "/>
    <s v=" 草地 "/>
    <s v=" &quot;A&quot; 賽道 "/>
    <s v=" 駿業讓賽"/>
    <n v="7"/>
    <x v="232"/>
    <s v="霍宏聲"/>
    <n v="5"/>
    <s v="超超比"/>
    <s v="周俊樂"/>
    <n v="6"/>
    <s v="祥華孝寬"/>
    <s v="班德禮"/>
  </r>
  <r>
    <s v="2023/01/04"/>
    <s v="第 5 場"/>
    <s v="第四班 "/>
    <x v="1"/>
    <s v=" (60"/>
    <s v="40) "/>
    <s v=" 草地 "/>
    <s v=" &quot;A&quot; 賽道 "/>
    <s v=" 物華讓賽"/>
    <n v="7"/>
    <x v="193"/>
    <s v="田泰安"/>
    <n v="8"/>
    <s v="正氣青驅"/>
    <s v="霍宏聲"/>
    <n v="10"/>
    <s v="雲行駿起"/>
    <s v="潘明輝"/>
  </r>
  <r>
    <s v="2023/01/04"/>
    <s v="第 6 場"/>
    <s v="第四班 "/>
    <x v="1"/>
    <s v=" (60"/>
    <s v="40) "/>
    <s v=" 草地 "/>
    <s v=" &quot;A&quot; 賽道 "/>
    <s v=" 物華讓賽"/>
    <n v="5"/>
    <x v="233"/>
    <s v="馬雅"/>
    <n v="11"/>
    <s v="有運來"/>
    <s v="潘明輝"/>
    <n v="6"/>
    <s v="黃腳鱲"/>
    <s v="何澤堯"/>
  </r>
  <r>
    <s v="2023/01/04"/>
    <s v="第 7 場"/>
    <s v="第四班 "/>
    <x v="2"/>
    <s v=" (60"/>
    <s v="40) "/>
    <s v=" 草地 "/>
    <s v=" &quot;A&quot; 賽道 "/>
    <s v=" 鴻圖讓賽"/>
    <n v="7"/>
    <x v="208"/>
    <s v="蘇兆輝"/>
    <n v="12"/>
    <s v="陽明冠爵"/>
    <s v="波健士"/>
    <n v="8"/>
    <s v="飛行棋"/>
    <s v="何澤堯"/>
  </r>
  <r>
    <s v="2023/01/04"/>
    <s v="第 8 場"/>
    <s v="第三班 "/>
    <x v="4"/>
    <s v=" (80"/>
    <s v="60) "/>
    <s v=" 草地 "/>
    <s v=" &quot;A&quot; 賽道 "/>
    <s v=" 開源讓賽"/>
    <n v="5"/>
    <x v="234"/>
    <s v="何澤堯"/>
    <n v="6"/>
    <s v="天天得樂"/>
    <s v="梁家俊"/>
    <n v="2"/>
    <s v="旭日昇"/>
    <s v="蘇兆輝"/>
  </r>
  <r>
    <s v="2023/01/04"/>
    <s v="第 9 場"/>
    <s v="第三班 "/>
    <x v="1"/>
    <s v=" (80"/>
    <s v="60) "/>
    <s v=" 草地 "/>
    <s v=" &quot;A&quot; 賽道 "/>
    <s v=" 協和讓賽"/>
    <n v="9"/>
    <x v="13"/>
    <s v="何澤堯"/>
    <n v="1"/>
    <s v="美麗奔馳"/>
    <s v="霍宏聲"/>
    <n v="10"/>
    <s v="金莊令"/>
    <s v="梁家俊"/>
  </r>
  <r>
    <s v="2023/01/08"/>
    <s v="第 1 場"/>
    <s v="第五班 "/>
    <x v="4"/>
    <s v=" (40"/>
    <s v="0) "/>
    <s v=" 全天候跑道 "/>
    <s v=" 筆架山讓賽"/>
    <m/>
    <n v="9"/>
    <x v="235"/>
    <s v="何澤堯"/>
    <n v="3"/>
    <s v="豐盛多彩"/>
    <s v="布文"/>
    <n v="8"/>
    <s v="友盈友福"/>
    <s v="霍宏聲"/>
  </r>
  <r>
    <s v="2023/01/08"/>
    <s v="第 2 場"/>
    <s v="第四班 "/>
    <x v="5"/>
    <s v=" (60"/>
    <s v="40) "/>
    <s v=" 草地 "/>
    <s v=" &quot;C+3&quot; 賽道 "/>
    <s v=" 班納山讓賽"/>
    <n v="4"/>
    <x v="236"/>
    <s v="布文"/>
    <n v="14"/>
    <s v="金獅大將"/>
    <s v="何澤堯"/>
    <n v="1"/>
    <s v="悅風雲"/>
    <s v="霍宏聲"/>
  </r>
  <r>
    <s v="2023/01/08"/>
    <s v="第 3 場"/>
    <s v="第一班 "/>
    <x v="4"/>
    <s v=" (110"/>
    <s v="80) "/>
    <s v=" 全天候跑道 "/>
    <s v=" 加路連山讓賽"/>
    <m/>
    <n v="7"/>
    <x v="116"/>
    <s v="馬雅"/>
    <n v="5"/>
    <s v="好好心得"/>
    <s v="蘇兆輝"/>
    <n v="2"/>
    <s v="電訊巴打"/>
    <s v="鍾易禮"/>
  </r>
  <r>
    <s v="2023/01/08"/>
    <s v="第 4 場"/>
    <s v="第四班 "/>
    <x v="1"/>
    <s v=" (60"/>
    <s v="40) "/>
    <s v=" 草地 "/>
    <s v=" &quot;C+3&quot; 賽道 "/>
    <s v=" 保良局盃（讓賽）"/>
    <n v="3"/>
    <x v="237"/>
    <s v="蘇兆輝"/>
    <n v="12"/>
    <s v="二話不說"/>
    <s v="班德禮"/>
    <n v="6"/>
    <s v="有財有勢"/>
    <s v="潘頓"/>
  </r>
  <r>
    <s v="2023/01/08"/>
    <s v="第 5 場"/>
    <s v="第四班 "/>
    <x v="3"/>
    <s v=" (60"/>
    <s v="40) "/>
    <s v=" 草地 "/>
    <s v=" &quot;C+3&quot; 賽道 "/>
    <s v=" 象山讓賽"/>
    <n v="1"/>
    <x v="238"/>
    <s v="布文"/>
    <n v="10"/>
    <s v="一絕"/>
    <s v="霍宏聲"/>
    <n v="4"/>
    <s v="晴王"/>
    <s v="田泰安"/>
  </r>
  <r>
    <s v="2023/01/08"/>
    <s v="第 6 場"/>
    <s v="第四班 "/>
    <x v="4"/>
    <s v=" (60"/>
    <s v="40) "/>
    <s v=" 全天候跑道 "/>
    <s v=" 鑽石山讓賽"/>
    <m/>
    <n v="5"/>
    <x v="239"/>
    <s v="班德禮"/>
    <n v="8"/>
    <s v="樂捉鳥"/>
    <s v="周俊樂"/>
    <n v="12"/>
    <s v="倍增勝數"/>
    <s v="希威森"/>
  </r>
  <r>
    <s v="2023/01/08"/>
    <s v="第 7 場"/>
    <s v="第三班 "/>
    <x v="5"/>
    <s v=" (80"/>
    <s v="60) "/>
    <s v=" 草地 "/>
    <s v=" &quot;C+3&quot; 賽道 "/>
    <s v=" 羌山讓賽"/>
    <n v="5"/>
    <x v="240"/>
    <s v="布文"/>
    <n v="8"/>
    <s v="觔斗雲"/>
    <s v="蘇兆輝"/>
    <n v="1"/>
    <s v="龍船狀元"/>
    <s v="鍾易禮"/>
  </r>
  <r>
    <s v="2023/01/08"/>
    <s v="第 8 場"/>
    <s v="第三班（條件限制） "/>
    <x v="0"/>
    <s v=" (85"/>
    <s v="60) "/>
    <s v=" 草地 "/>
    <s v=" &quot;C+3&quot; 賽道 "/>
    <s v=" 龍虎山讓賽"/>
    <n v="11"/>
    <x v="241"/>
    <s v="鍾易禮"/>
    <n v="1"/>
    <s v="魅力知遇"/>
    <s v="潘頓"/>
    <n v="12"/>
    <s v="鐵三角"/>
    <s v="希威森"/>
  </r>
  <r>
    <s v="2023/01/08"/>
    <s v="第 9 場"/>
    <s v="三級賽 "/>
    <x v="2"/>
    <m/>
    <m/>
    <s v=" 草地 "/>
    <s v=" &quot;C+3&quot; 賽道 "/>
    <s v=" 洋紫荊短途錦標（讓賽）"/>
    <n v="3"/>
    <x v="242"/>
    <s v="波健士"/>
    <n v="13"/>
    <s v="駿馬風采"/>
    <s v="蘇兆輝"/>
    <n v="1"/>
    <s v="顯心星"/>
    <s v="布文"/>
  </r>
  <r>
    <s v="2023/01/08"/>
    <s v="第 10 場"/>
    <s v="第三班 "/>
    <x v="3"/>
    <s v=" (80"/>
    <s v="60) "/>
    <s v=" 草地 "/>
    <s v=" &quot;C+3&quot; 賽道 "/>
    <s v=" 慈雲山讓賽"/>
    <n v="8"/>
    <x v="243"/>
    <s v="田泰安"/>
    <n v="2"/>
    <s v="縱橫天下"/>
    <s v="潘頓"/>
    <n v="11"/>
    <s v="佳福駒"/>
    <s v="梁家俊"/>
  </r>
  <r>
    <s v="2023/01/08"/>
    <s v="第 11 場"/>
    <s v="第三班 "/>
    <x v="1"/>
    <s v=" (80"/>
    <s v="60) "/>
    <s v=" 草地 "/>
    <s v=" &quot;C+3&quot; 賽道 "/>
    <s v=" 田灣山讓賽"/>
    <n v="4"/>
    <x v="244"/>
    <s v="鍾易禮"/>
    <n v="6"/>
    <s v="步大威猛"/>
    <s v="梁家俊"/>
    <n v="5"/>
    <s v="吉龍"/>
    <s v="希威森"/>
  </r>
  <r>
    <s v="2023/01/11"/>
    <s v="第 1 場"/>
    <s v="第四班 "/>
    <x v="1"/>
    <s v=" (60"/>
    <s v="40) "/>
    <s v=" 草地 "/>
    <s v=" &quot;B&quot; 賽道 "/>
    <s v=" 記利佐治讓賽"/>
    <n v="9"/>
    <x v="245"/>
    <s v="梁家俊"/>
    <n v="11"/>
    <s v="能文能武"/>
    <s v="何澤堯"/>
    <n v="5"/>
    <s v="勝神威"/>
    <s v="希威森"/>
  </r>
  <r>
    <s v="2023/01/11"/>
    <s v="第 2 場"/>
    <s v="第五班 "/>
    <x v="5"/>
    <s v=" (40"/>
    <s v="0) "/>
    <s v=" 草地 "/>
    <s v=" &quot;B&quot; 賽道 "/>
    <s v=" 百德新讓賽"/>
    <n v="5"/>
    <x v="72"/>
    <s v="潘頓"/>
    <n v="8"/>
    <s v="赤子雄心"/>
    <s v="鍾易禮"/>
    <n v="2"/>
    <s v="爸巴閉"/>
    <s v="布文"/>
  </r>
  <r>
    <s v="2023/01/11"/>
    <s v="第 3 場"/>
    <s v="第四班 "/>
    <x v="1"/>
    <s v=" (60"/>
    <s v="40) "/>
    <s v=" 草地 "/>
    <s v=" &quot;B&quot; 賽道 "/>
    <s v=" 記利佐治讓賽"/>
    <n v="2"/>
    <x v="246"/>
    <s v="蘇兆輝"/>
    <n v="4"/>
    <s v="競技勇士"/>
    <s v="班德禮"/>
    <n v="3"/>
    <s v="高韻"/>
    <s v="田泰安"/>
  </r>
  <r>
    <s v="2023/01/11"/>
    <s v="第 4 場"/>
    <s v="第二班 "/>
    <x v="2"/>
    <s v=" (100"/>
    <s v="80) "/>
    <s v=" 草地 "/>
    <s v=" &quot;B&quot; 賽道 "/>
    <s v=" 景隆讓賽"/>
    <n v="2"/>
    <x v="247"/>
    <s v="布文"/>
    <n v="5"/>
    <s v="平海歡星"/>
    <s v="田泰安"/>
    <n v="10"/>
    <s v="電源之駒"/>
    <s v="蘇兆輝"/>
  </r>
  <r>
    <s v="2023/01/11"/>
    <s v="第 5 場"/>
    <s v="第四班 "/>
    <x v="1"/>
    <s v=" (60"/>
    <s v="40) "/>
    <s v=" 草地 "/>
    <s v=" &quot;B&quot; 賽道 "/>
    <s v=" 記利佐治讓賽"/>
    <n v="10"/>
    <x v="248"/>
    <s v="希威森"/>
    <n v="1"/>
    <s v="電路十號"/>
    <s v="鍾易禮"/>
    <n v="6"/>
    <s v="太陽拍檔"/>
    <s v="蘇兆輝"/>
  </r>
  <r>
    <s v="2023/01/11"/>
    <s v="第 6 場"/>
    <s v="第四班 "/>
    <x v="4"/>
    <s v=" (60"/>
    <s v="40) "/>
    <s v=" 草地 "/>
    <s v=" &quot;B&quot; 賽道 "/>
    <s v=" 京士頓讓賽"/>
    <n v="1"/>
    <x v="249"/>
    <s v="蘇兆輝"/>
    <n v="9"/>
    <s v="日輝煌"/>
    <s v="希威森"/>
    <n v="7"/>
    <s v="包裝全承"/>
    <s v="潘明輝"/>
  </r>
  <r>
    <s v="2023/01/11"/>
    <s v="第 7 場"/>
    <s v="三級賽 "/>
    <x v="5"/>
    <m/>
    <m/>
    <s v=" 草地 "/>
    <s v=" &quot;B&quot; 賽道 "/>
    <s v=" 一月盃（讓賽）"/>
    <n v="2"/>
    <x v="130"/>
    <s v="蘇兆輝"/>
    <n v="7"/>
    <s v="包裝大獎"/>
    <s v="巫顯東"/>
    <n v="8"/>
    <s v="同舟共濟"/>
    <s v="巴度"/>
  </r>
  <r>
    <s v="2023/01/11"/>
    <s v="第 8 場"/>
    <s v="第三班 "/>
    <x v="4"/>
    <s v=" (80"/>
    <s v="60) "/>
    <s v=" 草地 "/>
    <s v=" &quot;B&quot; 賽道 "/>
    <s v=" 加寧讓賽"/>
    <n v="3"/>
    <x v="194"/>
    <s v="蘇兆輝"/>
    <n v="6"/>
    <s v="黑桃火箭"/>
    <s v="布文"/>
    <n v="7"/>
    <s v="馬爾代夫"/>
    <s v="霍宏聲"/>
  </r>
  <r>
    <s v="2023/01/11"/>
    <s v="第 9 場"/>
    <s v="第三班 "/>
    <x v="1"/>
    <s v=" (80"/>
    <s v="60) "/>
    <s v=" 草地 "/>
    <s v=" &quot;B&quot; 賽道 "/>
    <s v=" 高士威讓賽"/>
    <n v="4"/>
    <x v="250"/>
    <s v="潘頓"/>
    <n v="10"/>
    <s v="嫡愛心"/>
    <s v="田泰安"/>
    <n v="6"/>
    <s v="量化歡騰"/>
    <s v="賀銘年"/>
  </r>
  <r>
    <s v="2023/01/15"/>
    <s v="第 1 場"/>
    <s v="第五班 "/>
    <x v="1"/>
    <s v=" (40"/>
    <s v="0) "/>
    <s v=" 草地 "/>
    <s v=" &quot;A&quot; 賽道 "/>
    <s v=" 洪水橋讓賽"/>
    <n v="2"/>
    <x v="251"/>
    <s v="巴度"/>
    <n v="1"/>
    <s v="極速之星"/>
    <s v="鍾易禮"/>
    <n v="13"/>
    <s v="小玩家"/>
    <s v="賀銘年"/>
  </r>
  <r>
    <s v="2023/01/15"/>
    <s v="第 2 場"/>
    <s v="第五班 "/>
    <x v="3"/>
    <s v=" (40"/>
    <s v="0) "/>
    <s v=" 草地 "/>
    <s v=" &quot;A&quot; 賽道 "/>
    <s v=" 錦田讓賽"/>
    <n v="4"/>
    <x v="252"/>
    <s v="蘇兆輝"/>
    <n v="7"/>
    <s v="美麗新星"/>
    <s v="潘頓"/>
    <n v="1"/>
    <s v="元朗之星"/>
    <s v="潘明輝"/>
  </r>
  <r>
    <s v="2023/01/15"/>
    <s v="第 3 場"/>
    <s v="第四班 "/>
    <x v="1"/>
    <s v=" (60"/>
    <s v="40) "/>
    <s v=" 草地 "/>
    <s v=" &quot;A&quot; 賽道 "/>
    <s v=" 藍地讓賽"/>
    <n v="5"/>
    <x v="253"/>
    <s v="何澤堯"/>
    <n v="2"/>
    <s v="勇敢夢想"/>
    <s v="潘頓"/>
    <n v="1"/>
    <s v="帝豪寶寶"/>
    <s v="潘明輝"/>
  </r>
  <r>
    <s v="2023/01/15"/>
    <s v="第 4 場"/>
    <s v="第四班 "/>
    <x v="1"/>
    <s v=" (60"/>
    <s v="40) "/>
    <s v=" 草地 "/>
    <s v=" &quot;A&quot; 賽道 "/>
    <s v=" 藍地讓賽"/>
    <n v="8"/>
    <x v="254"/>
    <s v="周俊樂"/>
    <n v="4"/>
    <s v="勝利才子"/>
    <s v="鍾易禮"/>
    <n v="2"/>
    <s v="陽明天空"/>
    <s v="何澤堯"/>
  </r>
  <r>
    <s v="2023/01/15"/>
    <s v="第 5 場"/>
    <s v="第四班 "/>
    <x v="3"/>
    <s v=" (60"/>
    <s v="40) "/>
    <s v=" 草地 "/>
    <s v=" &quot;A&quot; 賽道 "/>
    <s v=" 南生圍讓賽"/>
    <n v="9"/>
    <x v="255"/>
    <s v="鍾易禮"/>
    <n v="12"/>
    <s v="喜悅精靈"/>
    <s v="潘頓"/>
    <n v="14"/>
    <s v="陸知"/>
    <s v="嘉里"/>
  </r>
  <r>
    <s v="2023/01/15"/>
    <s v="第 6 場"/>
    <s v="第四班 "/>
    <x v="3"/>
    <s v=" (60"/>
    <s v="40) "/>
    <s v=" 草地 "/>
    <s v=" &quot;A&quot; 賽道 "/>
    <s v=" 南生圍讓賽"/>
    <n v="6"/>
    <x v="256"/>
    <s v="潘頓"/>
    <n v="8"/>
    <s v="聚風雲"/>
    <s v="霍宏聲"/>
    <n v="2"/>
    <s v="超威力"/>
    <s v="嘉里"/>
  </r>
  <r>
    <s v="2023/01/15"/>
    <s v="第 7 場"/>
    <s v="第三班 "/>
    <x v="2"/>
    <s v=" (80"/>
    <s v="60) "/>
    <s v=" 草地 "/>
    <s v=" &quot;A&quot; 賽道 "/>
    <s v=" 博愛盃（讓賽）"/>
    <n v="7"/>
    <x v="166"/>
    <s v="布文"/>
    <n v="10"/>
    <s v="好玩福星"/>
    <s v="楊明綸"/>
    <n v="5"/>
    <s v="怡心聲"/>
    <s v="梁家俊"/>
  </r>
  <r>
    <s v="2023/01/15"/>
    <s v="第 8 場"/>
    <s v="第三班 "/>
    <x v="0"/>
    <s v=" (80"/>
    <s v="60) "/>
    <s v=" 草地 "/>
    <s v=" &quot;A&quot; 賽道 "/>
    <s v=" 屏山讓賽"/>
    <n v="4"/>
    <x v="257"/>
    <s v="梁家俊"/>
    <n v="12"/>
    <s v="越駿歡欣"/>
    <s v="巴度"/>
    <n v="2"/>
    <s v="當年情"/>
    <s v="鍾易禮"/>
  </r>
  <r>
    <s v="2023/01/15"/>
    <s v="第 9 場"/>
    <s v="第三班 "/>
    <x v="1"/>
    <s v=" (80"/>
    <s v="60) "/>
    <s v=" 草地 "/>
    <s v=" &quot;A&quot; 賽道 "/>
    <s v=" 大棠讓賽"/>
    <n v="4"/>
    <x v="258"/>
    <s v="希威森"/>
    <n v="2"/>
    <s v="八心八箭"/>
    <s v="田泰安"/>
    <n v="3"/>
    <s v="肥仔醒醒"/>
    <s v="布文"/>
  </r>
  <r>
    <s v="2023/01/15"/>
    <s v="第 10 場"/>
    <s v="第二班 "/>
    <x v="3"/>
    <s v=" (95"/>
    <s v="75) "/>
    <s v=" 草地 "/>
    <s v=" &quot;A&quot; 賽道 "/>
    <s v=" 元朗讓賽"/>
    <n v="12"/>
    <x v="44"/>
    <s v="潘頓"/>
    <n v="5"/>
    <s v="喜旺駒"/>
    <s v="布文"/>
    <n v="4"/>
    <s v="一先生"/>
    <s v="蘇兆輝"/>
  </r>
  <r>
    <s v="2023/01/18"/>
    <s v="第 1 場"/>
    <s v="第五班 "/>
    <x v="4"/>
    <s v=" (40"/>
    <s v="0) "/>
    <s v=" 草地 "/>
    <s v=" &quot;C&quot; 賽道 "/>
    <s v=" 美利讓賽"/>
    <n v="5"/>
    <x v="235"/>
    <s v="何澤堯"/>
    <n v="12"/>
    <s v="勝出魅力"/>
    <s v="希威森"/>
    <n v="4"/>
    <s v="專一"/>
    <s v="田泰安"/>
  </r>
  <r>
    <s v="2023/01/18"/>
    <s v="第 2 場"/>
    <s v="第五班 "/>
    <x v="4"/>
    <s v=" (40"/>
    <s v="0) "/>
    <s v=" 草地 "/>
    <s v=" &quot;C&quot; 賽道 "/>
    <s v=" 美利讓賽"/>
    <n v="7"/>
    <x v="82"/>
    <s v="周俊樂"/>
    <n v="9"/>
    <s v="盈嘉輝"/>
    <s v="布文"/>
    <n v="4"/>
    <s v="無敵精英"/>
    <s v="蘇兆輝"/>
  </r>
  <r>
    <s v="2023/01/18"/>
    <s v="第 3 場"/>
    <s v="第四班 "/>
    <x v="7"/>
    <s v=" (60"/>
    <s v="40) "/>
    <s v=" 草地 "/>
    <s v=" &quot;C&quot; 賽道 "/>
    <s v=" 昃臣讓賽"/>
    <n v="5"/>
    <x v="259"/>
    <s v="希威森"/>
    <n v="4"/>
    <s v="但求快活"/>
    <s v="巴度"/>
    <n v="6"/>
    <s v="全才"/>
    <s v="田泰安"/>
  </r>
  <r>
    <s v="2023/01/18"/>
    <s v="第 4 場"/>
    <s v="第四班 "/>
    <x v="1"/>
    <s v=" (60"/>
    <s v="40) "/>
    <s v=" 草地 "/>
    <s v=" &quot;C&quot; 賽道 "/>
    <s v=" 會所讓賽"/>
    <n v="11"/>
    <x v="207"/>
    <s v="潘頓"/>
    <n v="3"/>
    <s v="國士無雙"/>
    <s v="何澤堯"/>
    <n v="10"/>
    <s v="蟲草之凰"/>
    <s v="馬雅"/>
  </r>
  <r>
    <s v="2023/01/18"/>
    <s v="第 5 場"/>
    <s v="第四班 "/>
    <x v="1"/>
    <s v=" (60"/>
    <s v="40) "/>
    <s v=" 草地 "/>
    <s v=" &quot;C&quot; 賽道 "/>
    <s v=" 會所讓賽"/>
    <n v="1"/>
    <x v="86"/>
    <s v="陳嘉熙"/>
    <n v="10"/>
    <s v="超額認購"/>
    <s v="巴度"/>
    <n v="7"/>
    <s v="正氣青驅"/>
    <s v="霍宏聲"/>
  </r>
  <r>
    <s v="2023/01/18"/>
    <s v="第 6 場"/>
    <s v="第四班 "/>
    <x v="4"/>
    <s v=" (60"/>
    <s v="40) "/>
    <s v=" 草地 "/>
    <s v=" &quot;C&quot; 賽道 "/>
    <s v=" 香港會挑戰盃（讓賽）"/>
    <n v="4"/>
    <x v="40"/>
    <s v="潘頓"/>
    <n v="6"/>
    <s v="躡景追飛"/>
    <s v="布文"/>
    <n v="8"/>
    <s v="祥華孝寬"/>
    <s v="田泰安"/>
  </r>
  <r>
    <s v="2023/01/18"/>
    <s v="第 7 場"/>
    <s v="第三班 "/>
    <x v="4"/>
    <s v=" (80"/>
    <s v="60) "/>
    <s v=" 草地 "/>
    <s v=" &quot;C&quot; 賽道 "/>
    <s v=" 干諾讓賽"/>
    <n v="2"/>
    <x v="260"/>
    <s v="希威森"/>
    <n v="9"/>
    <s v="銀進"/>
    <s v="何澤堯"/>
    <n v="11"/>
    <s v="馬梟雄"/>
    <s v="巴度"/>
  </r>
  <r>
    <s v="2023/01/18"/>
    <s v="第 8 場"/>
    <s v="第三班 "/>
    <x v="2"/>
    <s v=" (80"/>
    <s v="60) "/>
    <s v=" 草地 "/>
    <s v=" &quot;C&quot; 賽道 "/>
    <s v=" 遮打讓賽"/>
    <n v="5"/>
    <x v="30"/>
    <s v="賀銘年"/>
    <n v="2"/>
    <s v="加州得力"/>
    <s v="霍宏聲"/>
    <n v="3"/>
    <s v="人和家興"/>
    <s v="布文"/>
  </r>
  <r>
    <s v="2023/01/21"/>
    <s v="第 1 場"/>
    <s v="第二班 "/>
    <x v="1"/>
    <s v=" (100"/>
    <s v="70) "/>
    <s v=" 全天候跑道 "/>
    <s v=" 水仙花讓賽"/>
    <m/>
    <n v="2"/>
    <x v="60"/>
    <s v="潘頓"/>
    <n v="1"/>
    <s v="嘉應精英"/>
    <s v="周俊樂"/>
    <n v="5"/>
    <s v="讓愛高飛"/>
    <s v="巴度"/>
  </r>
  <r>
    <s v="2023/01/21"/>
    <s v="第 2 場"/>
    <s v="第五班 "/>
    <x v="1"/>
    <s v=" (40"/>
    <s v="0) "/>
    <s v=" 全天候跑道 "/>
    <s v=" 蘭花讓賽"/>
    <m/>
    <n v="2"/>
    <x v="261"/>
    <s v="希威森"/>
    <n v="6"/>
    <s v="澳華威威"/>
    <s v="布文"/>
    <n v="1"/>
    <s v="同盟力量"/>
    <s v="何澤堯"/>
  </r>
  <r>
    <s v="2023/01/21"/>
    <s v="第 3 場"/>
    <s v="第二班 "/>
    <x v="0"/>
    <s v=" (100"/>
    <s v="80) "/>
    <s v=" 草地 "/>
    <s v=" &quot;B&quot; 賽道 "/>
    <s v=" 百合讓賽"/>
    <n v="6"/>
    <x v="262"/>
    <s v="潘頓"/>
    <n v="7"/>
    <s v="加州十大"/>
    <s v="霍宏聲"/>
    <n v="2"/>
    <s v="健康快駒"/>
    <s v="田泰安"/>
  </r>
  <r>
    <s v="2023/01/21"/>
    <s v="第 4 場"/>
    <s v="第五班 "/>
    <x v="1"/>
    <s v=" (40"/>
    <s v="0) "/>
    <s v=" 草地 "/>
    <s v=" &quot;B&quot; 賽道 "/>
    <s v=" 雛菊讓賽"/>
    <n v="2"/>
    <x v="263"/>
    <s v="田泰安"/>
    <n v="12"/>
    <s v="小玩家"/>
    <s v="蘇兆輝"/>
    <n v="8"/>
    <s v="菲力大帝"/>
    <s v="楊明綸"/>
  </r>
  <r>
    <s v="2023/01/21"/>
    <s v="第 5 場"/>
    <s v="第四班 "/>
    <x v="1"/>
    <s v=" (60"/>
    <s v="40) "/>
    <s v=" 全天候跑道 "/>
    <s v=" 桃花讓賽"/>
    <m/>
    <n v="9"/>
    <x v="264"/>
    <s v="田泰安"/>
    <n v="2"/>
    <s v="為您鍾情"/>
    <s v="布文"/>
    <n v="11"/>
    <s v="小霸王"/>
    <s v="周俊樂"/>
  </r>
  <r>
    <s v="2023/01/21"/>
    <s v="第 6 場"/>
    <s v="第四班 "/>
    <x v="0"/>
    <s v=" (60"/>
    <s v="40) "/>
    <s v=" 草地 "/>
    <s v=" &quot;B&quot; 賽道 "/>
    <s v=" 劍蘭讓賽"/>
    <n v="5"/>
    <x v="265"/>
    <s v="希威森"/>
    <n v="6"/>
    <s v="勤德威力"/>
    <s v="潘頓"/>
    <n v="9"/>
    <s v="翡翠綠"/>
    <s v="霍宏聲"/>
  </r>
  <r>
    <s v="2023/01/21"/>
    <s v="第 7 場"/>
    <s v="第四班 "/>
    <x v="2"/>
    <s v=" (60"/>
    <s v="40) "/>
    <s v=" 草地 "/>
    <s v=" &quot;B&quot; 賽道 "/>
    <s v=" 玫瑰讓賽"/>
    <n v="9"/>
    <x v="266"/>
    <s v="潘頓"/>
    <n v="4"/>
    <s v="萬里飛至"/>
    <s v="霍宏聲"/>
    <n v="3"/>
    <s v="不可擋"/>
    <s v="希威森"/>
  </r>
  <r>
    <s v="2023/01/21"/>
    <s v="第 8 場"/>
    <s v="第四班 "/>
    <x v="3"/>
    <s v=" (60"/>
    <s v="40) "/>
    <s v=" 草地 "/>
    <s v=" &quot;B&quot; 賽道 "/>
    <s v=" 富貴菊讓賽"/>
    <n v="1"/>
    <x v="267"/>
    <s v="馬雅"/>
    <n v="5"/>
    <s v="金鼓齊昇"/>
    <s v="潘明輝"/>
    <n v="10"/>
    <s v="日日友"/>
    <s v="潘頓"/>
  </r>
  <r>
    <s v="2023/01/21"/>
    <s v="第 9 場"/>
    <s v="第三班 "/>
    <x v="6"/>
    <s v=" (80"/>
    <s v="60) "/>
    <s v=" 草地 "/>
    <s v=" &quot;B&quot; 賽道 "/>
    <s v=" 杜鵑花讓賽"/>
    <n v="4"/>
    <x v="268"/>
    <s v="布文"/>
    <n v="2"/>
    <s v="龍船狀元"/>
    <s v="霍宏聲"/>
    <n v="13"/>
    <s v="追風驥足"/>
    <s v="波健士"/>
  </r>
  <r>
    <s v="2023/01/21"/>
    <s v="第 10 場"/>
    <s v="第三班 "/>
    <x v="1"/>
    <s v=" (80"/>
    <s v="60) "/>
    <s v=" 草地 "/>
    <s v=" &quot;B&quot; 賽道 "/>
    <s v=" 牡丹讓賽"/>
    <n v="4"/>
    <x v="73"/>
    <s v="潘頓"/>
    <n v="11"/>
    <s v="年少有威"/>
    <s v="何澤堯"/>
    <n v="7"/>
    <s v="怡勁力"/>
    <s v="蘇兆輝"/>
  </r>
  <r>
    <s v="2023/01/24"/>
    <s v="第 1 場"/>
    <s v="第四班 "/>
    <x v="1"/>
    <s v=" (60"/>
    <s v="40) "/>
    <s v=" 草地 "/>
    <s v=" &quot;C&quot; 賽道 "/>
    <s v=" 恭喜讓賽"/>
    <n v="3"/>
    <x v="269"/>
    <s v="潘頓"/>
    <n v="11"/>
    <s v="錢多多"/>
    <s v="巴度"/>
    <n v="12"/>
    <s v="騰飛塔"/>
    <s v="波健士"/>
  </r>
  <r>
    <s v="2023/01/24"/>
    <s v="第 2 場"/>
    <s v="第五班 "/>
    <x v="3"/>
    <s v=" (40"/>
    <s v="0) "/>
    <s v=" 草地 "/>
    <s v=" &quot;C&quot; 賽道 "/>
    <s v=" 利是讓賽"/>
    <n v="10"/>
    <x v="270"/>
    <s v="霍宏聲"/>
    <n v="14"/>
    <s v="請讓路"/>
    <s v="波健士"/>
    <n v="8"/>
    <s v="福祐"/>
    <s v="希威森"/>
  </r>
  <r>
    <s v="2023/01/24"/>
    <s v="第 3 場"/>
    <s v="第四班 "/>
    <x v="3"/>
    <s v=" (60"/>
    <s v="40) "/>
    <s v=" 草地 "/>
    <s v=" &quot;C&quot; 賽道 "/>
    <s v=" 吉祥讓賽"/>
    <n v="12"/>
    <x v="223"/>
    <s v="梁家俊"/>
    <n v="10"/>
    <s v="霹靂神龍"/>
    <s v="布文"/>
    <n v="1"/>
    <s v="艾莉奧"/>
    <s v="希威森"/>
  </r>
  <r>
    <s v="2023/01/24"/>
    <s v="第 4 場"/>
    <s v="第四班 "/>
    <x v="1"/>
    <s v=" (60"/>
    <s v="40) "/>
    <s v=" 草地 "/>
    <s v=" &quot;C&quot; 賽道 "/>
    <s v=" 恭喜讓賽"/>
    <n v="8"/>
    <x v="192"/>
    <s v="蘇兆輝"/>
    <n v="11"/>
    <s v="奮鬥雄才"/>
    <s v="巴度"/>
    <n v="10"/>
    <s v="醒目勇駒"/>
    <s v="田泰安"/>
  </r>
  <r>
    <s v="2023/01/24"/>
    <s v="第 5 場"/>
    <s v="第五班 "/>
    <x v="5"/>
    <s v=" (40"/>
    <s v="0) "/>
    <s v=" 草地 "/>
    <s v=" &quot;C&quot; 賽道 "/>
    <s v=" 如意讓賽"/>
    <n v="3"/>
    <x v="271"/>
    <s v="田泰安"/>
    <n v="2"/>
    <s v="帝豪大師"/>
    <s v="布文"/>
    <n v="8"/>
    <s v="賞心星"/>
    <s v="何澤堯"/>
  </r>
  <r>
    <s v="2023/01/24"/>
    <s v="第 6 場"/>
    <s v="第四班 "/>
    <x v="5"/>
    <s v=" (60"/>
    <s v="40) "/>
    <s v=" 草地 "/>
    <s v=" &quot;C&quot; 賽道 "/>
    <s v=" 興隆讓賽"/>
    <n v="1"/>
    <x v="236"/>
    <s v="布文"/>
    <n v="2"/>
    <s v="悅風雲"/>
    <s v="霍宏聲"/>
    <n v="9"/>
    <s v="逐步贏"/>
    <s v="班德禮"/>
  </r>
  <r>
    <s v="2023/01/24"/>
    <s v="第 7 場"/>
    <s v="第四班 "/>
    <x v="3"/>
    <s v=" (60"/>
    <s v="40) "/>
    <s v=" 草地 "/>
    <s v=" &quot;C&quot; 賽道 "/>
    <s v=" 吉祥讓賽"/>
    <n v="6"/>
    <x v="272"/>
    <s v="田泰安"/>
    <n v="5"/>
    <s v="黃腳鱲"/>
    <s v="何澤堯"/>
    <n v="1"/>
    <s v="俠客行"/>
    <s v="布文"/>
  </r>
  <r>
    <s v="2023/01/24"/>
    <s v="第 8 場"/>
    <s v="第一班 "/>
    <x v="3"/>
    <s v=" (110"/>
    <s v="85) "/>
    <s v=" 草地 "/>
    <s v=" &quot;C&quot; 賽道 "/>
    <s v=" 賀年盃（讓賽）"/>
    <n v="10"/>
    <x v="27"/>
    <s v="蘇兆輝"/>
    <n v="4"/>
    <s v="中華盛景"/>
    <s v="霍宏聲"/>
    <n v="7"/>
    <s v="北極光"/>
    <s v="潘明輝"/>
  </r>
  <r>
    <s v="2023/01/24"/>
    <s v="第 9 場"/>
    <s v="第三班 "/>
    <x v="1"/>
    <s v=" (80"/>
    <s v="60) "/>
    <s v=" 草地 "/>
    <s v=" &quot;C&quot; 賽道 "/>
    <s v=" 發財讓賽"/>
    <n v="6"/>
    <x v="2"/>
    <s v="布文"/>
    <n v="12"/>
    <s v="動感先鋒"/>
    <s v="何澤堯"/>
    <n v="9"/>
    <s v="十二馬"/>
    <s v="田泰安"/>
  </r>
  <r>
    <s v="2023/01/24"/>
    <s v="第 10 場"/>
    <s v="第三班 "/>
    <x v="3"/>
    <s v=" (80"/>
    <s v="60) "/>
    <s v=" 草地 "/>
    <s v=" &quot;C&quot; 賽道 "/>
    <s v=" 好運讓賽"/>
    <n v="3"/>
    <x v="273"/>
    <s v="梁家俊"/>
    <n v="2"/>
    <s v="紅運帝王"/>
    <s v="巴度"/>
    <n v="7"/>
    <s v="將俠"/>
    <s v="霍宏聲"/>
  </r>
  <r>
    <s v="2023/01/24"/>
    <s v="第 11 場"/>
    <s v="第三班 "/>
    <x v="0"/>
    <s v=" (80"/>
    <s v="60) "/>
    <s v=" 草地 "/>
    <s v=" &quot;C&quot; 賽道 "/>
    <s v=" 大利讓賽"/>
    <n v="6"/>
    <x v="187"/>
    <s v="何澤堯"/>
    <n v="4"/>
    <s v="川河首駒"/>
    <s v="布文"/>
    <n v="1"/>
    <s v="開心寶貝"/>
    <s v="潘頓"/>
  </r>
  <r>
    <s v="2023/01/29"/>
    <s v="第 1 場"/>
    <s v="第五班 "/>
    <x v="4"/>
    <s v=" (40"/>
    <s v="0) "/>
    <s v=" 全天候跑道 "/>
    <s v=" 大印銀紙讓賽"/>
    <m/>
    <n v="9"/>
    <x v="274"/>
    <s v="田泰安"/>
    <n v="11"/>
    <s v="帝豪寶駒"/>
    <s v="潘明輝"/>
    <n v="6"/>
    <s v="雷霆戰駒"/>
    <s v="霍宏聲"/>
  </r>
  <r>
    <s v="2023/01/29"/>
    <s v="第 2 場"/>
    <s v="第四班 "/>
    <x v="4"/>
    <s v=" (60"/>
    <s v="40) "/>
    <s v=" 全天候跑道 "/>
    <s v=" 將男讓賽"/>
    <m/>
    <n v="2"/>
    <x v="275"/>
    <s v="鍾易禮"/>
    <n v="8"/>
    <s v="鋒芒勁露"/>
    <s v="霍宏聲"/>
    <n v="5"/>
    <s v="華卓晴"/>
    <s v="嘉里"/>
  </r>
  <r>
    <s v="2023/01/29"/>
    <s v="第 3 場"/>
    <s v="第二班 "/>
    <x v="1"/>
    <s v=" (100"/>
    <s v="80) "/>
    <s v=" 草地 "/>
    <s v=" &quot;A+3&quot; 賽道 "/>
    <s v=" 鄉議局盃（讓賽）"/>
    <n v="9"/>
    <x v="276"/>
    <s v="波健士"/>
    <n v="2"/>
    <s v="必長勝"/>
    <s v="巴度"/>
    <n v="6"/>
    <s v="心之行"/>
    <s v="潘頓"/>
  </r>
  <r>
    <s v="2023/01/29"/>
    <s v="第 4 場"/>
    <s v="第四班 "/>
    <x v="1"/>
    <s v=" (60"/>
    <s v="40) "/>
    <s v=" 草地 "/>
    <s v=" &quot;A+3&quot; 賽道 "/>
    <s v=" 精彩日子讓賽"/>
    <n v="6"/>
    <x v="277"/>
    <s v="麥道朗"/>
    <n v="11"/>
    <s v="多多配合"/>
    <s v="周俊樂"/>
    <n v="9"/>
    <s v="二話不說"/>
    <s v="班德禮"/>
  </r>
  <r>
    <s v="2023/01/29"/>
    <s v="第 5 場"/>
    <s v="第三班 "/>
    <x v="4"/>
    <s v=" (85"/>
    <s v="60) "/>
    <s v=" 全天候跑道 "/>
    <s v=" 步步友讓賽"/>
    <m/>
    <n v="9"/>
    <x v="278"/>
    <s v="賈傑美"/>
    <n v="1"/>
    <s v="盈嵐"/>
    <s v="潘頓"/>
    <n v="3"/>
    <s v="無心睡眠"/>
    <s v="何澤堯"/>
  </r>
  <r>
    <s v="2023/01/29"/>
    <s v="第 6 場"/>
    <s v="第四班 "/>
    <x v="2"/>
    <s v=" (60"/>
    <s v="40) "/>
    <s v=" 草地 "/>
    <s v=" &quot;A+3&quot; 賽道 "/>
    <s v=" 四季旺讓賽"/>
    <n v="5"/>
    <x v="279"/>
    <s v="莫雅"/>
    <n v="4"/>
    <s v="營造創科"/>
    <s v="潘頓"/>
    <n v="3"/>
    <s v="不可擋"/>
    <s v="希威森"/>
  </r>
  <r>
    <s v="2023/01/29"/>
    <s v="第 7 場"/>
    <s v="一級賽 "/>
    <x v="0"/>
    <m/>
    <m/>
    <s v=" 草地 "/>
    <s v=" &quot;A+3&quot; 賽道 "/>
    <s v=" 董事盃"/>
    <n v="1"/>
    <x v="158"/>
    <s v="何澤堯"/>
    <n v="2"/>
    <s v="浪漫勇士"/>
    <s v="田泰安"/>
    <n v="3"/>
    <s v="加州星球"/>
    <s v="潘頓"/>
  </r>
  <r>
    <s v="2023/01/29"/>
    <s v="第 8 場"/>
    <s v="第四班 "/>
    <x v="3"/>
    <s v=" (60"/>
    <s v="40) "/>
    <s v=" 草地 "/>
    <s v=" &quot;A+3&quot; 賽道 "/>
    <s v=" 喜蓮獎星讓賽"/>
    <n v="9"/>
    <x v="280"/>
    <s v="莫雅"/>
    <n v="5"/>
    <s v="天外飛天"/>
    <s v="布文"/>
    <n v="3"/>
    <s v="喜報"/>
    <s v="賈傑美"/>
  </r>
  <r>
    <s v="2023/01/29"/>
    <s v="第 9 場"/>
    <s v="四歲 "/>
    <x v="0"/>
    <m/>
    <m/>
    <s v=" 草地 "/>
    <s v=" &quot;A+3&quot; 賽道 "/>
    <s v=" 香港經典一哩賽"/>
    <n v="11"/>
    <x v="257"/>
    <s v="賈傑美"/>
    <n v="10"/>
    <s v="自勝者強"/>
    <s v="嘉里"/>
    <n v="3"/>
    <s v="包裝必勝"/>
    <s v="潘頓"/>
  </r>
  <r>
    <s v="2023/01/29"/>
    <s v="第 10 場"/>
    <s v="第三班 "/>
    <x v="3"/>
    <s v=" (80"/>
    <s v="60) "/>
    <s v=" 草地 "/>
    <s v=" &quot;A+3&quot; 賽道 "/>
    <s v=" 雄心威龍讓賽"/>
    <n v="4"/>
    <x v="281"/>
    <s v="布文"/>
    <n v="8"/>
    <s v="特別美麗"/>
    <s v="賈傑美"/>
    <n v="10"/>
    <s v="拍馬難追"/>
    <s v="班德禮"/>
  </r>
  <r>
    <s v="2023/02/01"/>
    <s v="第 1 場"/>
    <s v="第五班 "/>
    <x v="1"/>
    <s v=" (40"/>
    <s v="0) "/>
    <s v=" 草地 "/>
    <s v=" &quot;A&quot; 賽道 "/>
    <s v=" 寶雲讓賽"/>
    <n v="1"/>
    <x v="282"/>
    <s v="何澤堯"/>
    <n v="12"/>
    <s v="精算赤焰"/>
    <s v="波健士"/>
    <n v="6"/>
    <s v="歐洲導彈"/>
    <s v="潘頓"/>
  </r>
  <r>
    <s v="2023/02/01"/>
    <s v="第 2 場"/>
    <s v="第五班 "/>
    <x v="5"/>
    <s v=" (40"/>
    <s v="0) "/>
    <s v=" 草地 "/>
    <s v=" &quot;A&quot; 賽道 "/>
    <s v=" 摩理臣山讓賽"/>
    <n v="4"/>
    <x v="88"/>
    <s v="潘明輝"/>
    <n v="1"/>
    <s v="飛來勁"/>
    <s v="布文"/>
    <n v="10"/>
    <s v="勝出魅力"/>
    <s v="希威森"/>
  </r>
  <r>
    <s v="2023/02/01"/>
    <s v="第 3 場"/>
    <s v="第四班 "/>
    <x v="4"/>
    <s v=" (60"/>
    <s v="40) "/>
    <s v=" 草地 "/>
    <s v=" &quot;A&quot; 賽道 "/>
    <s v=" 愛群讓賽"/>
    <n v="1"/>
    <x v="283"/>
    <s v="潘頓"/>
    <n v="3"/>
    <s v="芙蓉莊"/>
    <s v="賀銘年"/>
    <n v="5"/>
    <s v="功夫茶"/>
    <s v="霍宏聲"/>
  </r>
  <r>
    <s v="2023/02/01"/>
    <s v="第 4 場"/>
    <s v="第四班 "/>
    <x v="4"/>
    <s v=" (60"/>
    <s v="40) "/>
    <s v=" 草地 "/>
    <s v=" &quot;A&quot; 賽道 "/>
    <s v=" 愛群讓賽"/>
    <n v="4"/>
    <x v="284"/>
    <s v="周俊樂"/>
    <n v="2"/>
    <s v="爆谷"/>
    <s v="鍾易禮"/>
    <n v="6"/>
    <s v="赤火驍龍"/>
    <s v="何澤堯"/>
  </r>
  <r>
    <s v="2023/02/01"/>
    <s v="第 5 場"/>
    <s v="第四班 "/>
    <x v="1"/>
    <s v=" (60"/>
    <s v="40) "/>
    <s v=" 草地 "/>
    <s v=" &quot;A&quot; 賽道 "/>
    <s v=" 司徒拔讓賽"/>
    <n v="6"/>
    <x v="285"/>
    <s v="潘頓"/>
    <n v="3"/>
    <s v="太陽拍檔"/>
    <s v="蘇兆輝"/>
    <n v="7"/>
    <s v="源源動力"/>
    <s v="班德禮"/>
  </r>
  <r>
    <s v="2023/02/01"/>
    <s v="第 6 場"/>
    <s v="第三班 "/>
    <x v="5"/>
    <s v=" (80"/>
    <s v="60) "/>
    <s v=" 草地 "/>
    <s v=" &quot;A&quot; 賽道 "/>
    <s v=" 義勇軍挑戰盃（讓賽）"/>
    <n v="8"/>
    <x v="286"/>
    <s v="田泰安"/>
    <n v="4"/>
    <s v="黑桃火箭"/>
    <s v="布文"/>
    <n v="2"/>
    <s v="總理"/>
    <s v="梁家俊"/>
  </r>
  <r>
    <s v="2023/02/01"/>
    <s v="第 7 場"/>
    <s v="第四班 "/>
    <x v="1"/>
    <s v=" (60"/>
    <s v="40) "/>
    <s v=" 草地 "/>
    <s v=" &quot;A&quot; 賽道 "/>
    <s v=" 司徒拔讓賽"/>
    <n v="7"/>
    <x v="287"/>
    <s v="何澤堯"/>
    <n v="2"/>
    <s v="善傳香江"/>
    <s v="布文"/>
    <n v="5"/>
    <s v="皇帝英明"/>
    <s v="田泰安"/>
  </r>
  <r>
    <s v="2023/02/01"/>
    <s v="第 8 場"/>
    <s v="第三班 "/>
    <x v="1"/>
    <s v=" (80"/>
    <s v="60) "/>
    <s v=" 草地 "/>
    <s v=" &quot;A&quot; 賽道 "/>
    <s v=" 天樂讓賽"/>
    <n v="7"/>
    <x v="288"/>
    <s v="霍宏聲"/>
    <n v="4"/>
    <s v="電氣騎士"/>
    <s v="班德禮"/>
    <n v="11"/>
    <s v="嫡愛心"/>
    <s v="田泰安"/>
  </r>
  <r>
    <s v="2023/02/01"/>
    <s v="第 9 場"/>
    <s v="第三班 "/>
    <x v="1"/>
    <s v=" (80"/>
    <s v="60) "/>
    <s v=" 草地 "/>
    <s v=" &quot;A&quot; 賽道 "/>
    <s v=" 天樂讓賽"/>
    <n v="9"/>
    <x v="289"/>
    <s v="賀銘年"/>
    <n v="8"/>
    <s v="紫雲冰"/>
    <s v="霍宏聲"/>
    <n v="11"/>
    <s v="錶之科學"/>
    <s v="巴度"/>
  </r>
  <r>
    <s v="2023/02/05"/>
    <s v="第 1 場"/>
    <s v="第五班 "/>
    <x v="3"/>
    <s v=" (40"/>
    <s v="0) "/>
    <s v=" 草地 "/>
    <s v=" &quot;B+2&quot; 賽道 "/>
    <s v=" 龍逸讓賽"/>
    <n v="13"/>
    <x v="290"/>
    <s v="賀銘年"/>
    <n v="2"/>
    <s v="亞洲力量"/>
    <s v="蘇兆輝"/>
    <n v="4"/>
    <s v="麒麟"/>
    <s v="嘉里"/>
  </r>
  <r>
    <s v="2023/02/05"/>
    <s v="第 2 場"/>
    <s v="第四班 "/>
    <x v="0"/>
    <s v=" (60"/>
    <s v="40) "/>
    <s v=" 草地 "/>
    <s v=" &quot;B+2&quot; 賽道 "/>
    <s v=" 安定讓賽"/>
    <n v="11"/>
    <x v="291"/>
    <s v="潘頓"/>
    <n v="5"/>
    <s v="得勝多"/>
    <s v="梁家俊"/>
    <n v="8"/>
    <s v="金德義"/>
    <s v="巴度"/>
  </r>
  <r>
    <s v="2023/02/05"/>
    <s v="第 3 場"/>
    <s v="第三班 "/>
    <x v="2"/>
    <s v=" (80"/>
    <s v="60) "/>
    <s v=" 草地 "/>
    <s v=" &quot;B+2&quot; 賽道 "/>
    <s v=" 寶田讓賽"/>
    <n v="4"/>
    <x v="166"/>
    <s v="布文"/>
    <n v="5"/>
    <s v="合衷共濟"/>
    <s v="潘明輝"/>
    <n v="3"/>
    <s v="連連有盈"/>
    <s v="鍾易禮"/>
  </r>
  <r>
    <s v="2023/02/05"/>
    <s v="第 4 場"/>
    <s v="第四班 "/>
    <x v="3"/>
    <s v=" (60"/>
    <s v="40) "/>
    <s v=" 草地 "/>
    <s v=" &quot;B+2&quot; 賽道 "/>
    <s v=" 三聖讓賽"/>
    <n v="13"/>
    <x v="292"/>
    <s v="蘇兆輝"/>
    <n v="6"/>
    <s v="健康之星"/>
    <s v="鍾易禮"/>
    <n v="4"/>
    <s v="喜勝威龍"/>
    <s v="潘頓"/>
  </r>
  <r>
    <s v="2023/02/05"/>
    <s v="第 5 場"/>
    <s v="第四班 "/>
    <x v="1"/>
    <s v=" (60"/>
    <s v="40) "/>
    <s v=" 草地 "/>
    <s v=" &quot;B+2&quot; 賽道 "/>
    <s v=" 仁愛堂盃（讓賽）"/>
    <n v="4"/>
    <x v="113"/>
    <s v="鍾易禮"/>
    <n v="3"/>
    <s v="加非凡"/>
    <s v="巴度"/>
    <n v="7"/>
    <s v="日新月著"/>
    <s v="布文"/>
  </r>
  <r>
    <s v="2023/02/05"/>
    <s v="第 6 場"/>
    <s v="第四班 "/>
    <x v="1"/>
    <s v=" (60"/>
    <s v="40) "/>
    <s v=" 草地 "/>
    <s v=" &quot;B+2&quot; 賽道 "/>
    <s v=" 大興讓賽"/>
    <n v="1"/>
    <x v="224"/>
    <s v="潘明輝"/>
    <n v="2"/>
    <s v="勇敢夢想"/>
    <s v="潘頓"/>
    <n v="7"/>
    <s v="營造組裝"/>
    <s v="何澤堯"/>
  </r>
  <r>
    <s v="2023/02/05"/>
    <s v="第 7 場"/>
    <s v="三級賽 "/>
    <x v="5"/>
    <m/>
    <m/>
    <s v=" 草地 "/>
    <s v=" &quot;B+2&quot; 賽道 "/>
    <s v=" 百週年紀念銀瓶（讓賽）"/>
    <n v="2"/>
    <x v="293"/>
    <s v="布文"/>
    <n v="5"/>
    <s v="健康快駒"/>
    <s v="波健士"/>
    <n v="4"/>
    <s v="嘉應之星"/>
    <s v="霍宏聲"/>
  </r>
  <r>
    <s v="2023/02/05"/>
    <s v="第 8 場"/>
    <s v="一級賽 "/>
    <x v="1"/>
    <m/>
    <m/>
    <s v=" 草地 "/>
    <s v=" &quot;B+2&quot; 賽道 "/>
    <s v=" 百週年紀念短途盃"/>
    <n v="2"/>
    <x v="3"/>
    <s v="潘頓"/>
    <n v="1"/>
    <s v="福逸"/>
    <s v="巴度"/>
    <n v="3"/>
    <s v="好眼光"/>
    <s v="波健士"/>
  </r>
  <r>
    <s v="2023/02/05"/>
    <s v="第 9 場"/>
    <s v="第三班 "/>
    <x v="0"/>
    <s v=" (80"/>
    <s v="60) "/>
    <s v=" 草地 "/>
    <s v=" &quot;B+2&quot; 賽道 "/>
    <s v=" 湖景讓賽"/>
    <n v="9"/>
    <x v="294"/>
    <s v="巴度"/>
    <n v="11"/>
    <s v="隱形翅膀"/>
    <s v="班德禮"/>
    <n v="13"/>
    <s v="領航宇宙"/>
    <s v="潘頓"/>
  </r>
  <r>
    <s v="2023/02/05"/>
    <s v="第 10 場"/>
    <s v="第三班 "/>
    <x v="1"/>
    <s v=" (80"/>
    <s v="60) "/>
    <s v=" 草地 "/>
    <s v=" &quot;B+2&quot; 賽道 "/>
    <s v=" 友愛讓賽"/>
    <n v="8"/>
    <x v="142"/>
    <s v="希威森"/>
    <n v="6"/>
    <s v="步大威猛"/>
    <s v="布文"/>
    <n v="4"/>
    <s v="八心八箭"/>
    <s v="田泰安"/>
  </r>
  <r>
    <s v="2023/02/08"/>
    <s v="第 1 場"/>
    <s v="第五班 "/>
    <x v="4"/>
    <s v=" (40"/>
    <s v="0) "/>
    <s v=" 草地 "/>
    <s v=" &quot;B&quot; 賽道 "/>
    <s v=" 毓秀讓賽"/>
    <n v="12"/>
    <x v="295"/>
    <s v="何澤堯"/>
    <n v="2"/>
    <s v="一舖成名"/>
    <s v="布文"/>
    <n v="10"/>
    <s v="鵲橋飛渡"/>
    <s v="波健士"/>
  </r>
  <r>
    <s v="2023/02/08"/>
    <s v="第 2 場"/>
    <s v="第四班 "/>
    <x v="5"/>
    <s v=" (60"/>
    <s v="40) "/>
    <s v=" 草地 "/>
    <s v=" &quot;B&quot; 賽道 "/>
    <s v=" 奕蔭讓賽"/>
    <n v="3"/>
    <x v="174"/>
    <s v="布文"/>
    <n v="12"/>
    <s v="一舖到位"/>
    <s v="巴度"/>
    <n v="6"/>
    <s v="但求快活"/>
    <s v="潘頓"/>
  </r>
  <r>
    <s v="2023/02/08"/>
    <s v="第 3 場"/>
    <s v="第四班 "/>
    <x v="1"/>
    <s v=" (60"/>
    <s v="40) "/>
    <s v=" 草地 "/>
    <s v=" &quot;B&quot; 賽道 "/>
    <s v=" 宏德讓賽"/>
    <n v="8"/>
    <x v="245"/>
    <s v="梁家俊"/>
    <n v="7"/>
    <s v="雅典武士"/>
    <s v="潘頓"/>
    <n v="4"/>
    <s v="電訊飛車"/>
    <s v="布文"/>
  </r>
  <r>
    <s v="2023/02/08"/>
    <s v="第 4 場"/>
    <s v="第三班 "/>
    <x v="2"/>
    <s v=" (85"/>
    <s v="60) "/>
    <s v=" 草地 "/>
    <s v=" &quot;B&quot; 賽道 "/>
    <s v=" 景光讓賽"/>
    <n v="3"/>
    <x v="296"/>
    <s v="布文"/>
    <n v="6"/>
    <s v="天火同人"/>
    <s v="賀銘年"/>
    <n v="2"/>
    <s v="加州得力"/>
    <s v="蔡明紹"/>
  </r>
  <r>
    <s v="2023/02/08"/>
    <s v="第 5 場"/>
    <s v="第四班 "/>
    <x v="2"/>
    <s v=" (60"/>
    <s v="40) "/>
    <s v=" 草地 "/>
    <s v=" &quot;B&quot; 賽道 "/>
    <s v=" 山村讓賽"/>
    <n v="12"/>
    <x v="183"/>
    <s v="希威森"/>
    <n v="4"/>
    <s v="飛行棋"/>
    <s v="田泰安"/>
    <n v="1"/>
    <s v="威妙星"/>
    <s v="黃俊"/>
  </r>
  <r>
    <s v="2023/02/08"/>
    <s v="第 6 場"/>
    <s v="第三班 "/>
    <x v="1"/>
    <s v=" (85"/>
    <s v="60) "/>
    <s v=" 草地 "/>
    <s v=" &quot;B&quot; 賽道 "/>
    <s v=" 成和讓賽"/>
    <n v="10"/>
    <x v="297"/>
    <s v="波健士"/>
    <n v="9"/>
    <s v="量化歡騰"/>
    <s v="蘇兆輝"/>
    <n v="3"/>
    <s v="美麗笑聲"/>
    <s v="潘頓"/>
  </r>
  <r>
    <s v="2023/02/08"/>
    <s v="第 7 場"/>
    <s v="第一班 "/>
    <x v="4"/>
    <s v=" (110"/>
    <s v="85) "/>
    <s v=" 草地 "/>
    <s v=" &quot;B&quot; 賽道 "/>
    <s v=" 山光讓賽"/>
    <n v="4"/>
    <x v="110"/>
    <s v="何澤堯"/>
    <n v="9"/>
    <s v="喜駿駒"/>
    <s v="田泰安"/>
    <n v="10"/>
    <s v="大眾開心"/>
    <s v="巴度"/>
  </r>
  <r>
    <s v="2023/02/08"/>
    <s v="第 8 場"/>
    <s v="第一班 "/>
    <x v="1"/>
    <s v=" (110"/>
    <s v="85) "/>
    <s v=" 草地 "/>
    <s v=" &quot;B&quot; 賽道 "/>
    <s v=" 藍塘讓賽"/>
    <n v="12"/>
    <x v="298"/>
    <s v="巴度"/>
    <n v="10"/>
    <s v="平常心"/>
    <s v="蔡明紹"/>
    <n v="5"/>
    <s v="駿馬風采"/>
    <s v="蘇兆輝"/>
  </r>
  <r>
    <s v="2023/02/08"/>
    <s v="第 9 場"/>
    <s v="第三班 "/>
    <x v="4"/>
    <s v=" (85"/>
    <s v="60) "/>
    <s v=" 草地 "/>
    <s v=" &quot;B&quot; 賽道 "/>
    <s v=" 聚文讓賽"/>
    <n v="1"/>
    <x v="299"/>
    <s v="周俊樂"/>
    <n v="3"/>
    <s v="安遇"/>
    <s v="蘇兆輝"/>
    <n v="10"/>
    <s v="天寅合一"/>
    <s v="鍾易禮"/>
  </r>
  <r>
    <s v="2023/02/12"/>
    <s v="第 1 場"/>
    <s v="第五班 "/>
    <x v="1"/>
    <s v=" (40"/>
    <s v="0) "/>
    <s v=" 草地 "/>
    <s v=" &quot;C+3&quot; 賽道 "/>
    <s v=" 修打蘭讓賽"/>
    <n v="7"/>
    <x v="300"/>
    <s v="布文"/>
    <n v="8"/>
    <s v="極爽"/>
    <s v="霍宏聲"/>
    <n v="5"/>
    <s v="佳尊三"/>
    <s v="蔡明紹"/>
  </r>
  <r>
    <s v="2023/02/12"/>
    <s v="第 2 場"/>
    <s v="第五班 "/>
    <x v="0"/>
    <s v=" (40"/>
    <s v="0) "/>
    <s v=" 草地 "/>
    <s v=" &quot;C+3&quot; 賽道 "/>
    <s v=" 永樂讓賽"/>
    <n v="8"/>
    <x v="301"/>
    <s v="鍾易禮"/>
    <n v="7"/>
    <s v="其利斷金"/>
    <s v="田泰安"/>
    <n v="10"/>
    <s v="福祐"/>
    <s v="蔡明紹"/>
  </r>
  <r>
    <s v="2023/02/12"/>
    <s v="第 3 場"/>
    <s v="第二班 "/>
    <x v="3"/>
    <s v=" (100"/>
    <s v="80) "/>
    <s v=" 草地 "/>
    <s v=" &quot;C+3&quot; 賽道 "/>
    <s v=" 卑路乍灣讓賽"/>
    <n v="5"/>
    <x v="106"/>
    <s v="潘頓"/>
    <n v="3"/>
    <s v="知道必勝"/>
    <s v="周俊樂"/>
    <n v="7"/>
    <s v="加州十大"/>
    <s v="霍宏聲"/>
  </r>
  <r>
    <s v="2023/02/12"/>
    <s v="第 4 場"/>
    <s v="第四班 "/>
    <x v="1"/>
    <s v=" (60"/>
    <s v="40) "/>
    <s v=" 草地 "/>
    <s v=" &quot;C+3&quot; 賽道 "/>
    <s v=" 高陞讓賽"/>
    <n v="4"/>
    <x v="302"/>
    <s v="潘頓"/>
    <n v="11"/>
    <s v="騰飛塔"/>
    <s v="波健士"/>
    <n v="7"/>
    <s v="小刺蛋"/>
    <s v="布文"/>
  </r>
  <r>
    <s v="2023/02/12"/>
    <s v="第 5 場"/>
    <s v="第四班 "/>
    <x v="1"/>
    <s v=" (60"/>
    <s v="35) "/>
    <s v=" 全天候跑道 "/>
    <s v=" 列堤頓讓賽"/>
    <m/>
    <n v="6"/>
    <x v="264"/>
    <s v="田泰安"/>
    <n v="12"/>
    <s v="中華威威"/>
    <s v="楊明綸"/>
    <n v="1"/>
    <s v="加州凱歌"/>
    <s v="鍾易禮"/>
  </r>
  <r>
    <s v="2023/02/12"/>
    <s v="第 6 場"/>
    <s v="第四班 "/>
    <x v="3"/>
    <s v=" (60"/>
    <s v="40) "/>
    <s v=" 草地 "/>
    <s v=" &quot;C+3&quot; 賽道 "/>
    <s v=" 林士讓賽"/>
    <n v="9"/>
    <x v="303"/>
    <s v="梁家俊"/>
    <n v="5"/>
    <s v="聚風雲"/>
    <s v="霍宏聲"/>
    <n v="13"/>
    <s v="極速之星"/>
    <s v="陳嘉熙"/>
  </r>
  <r>
    <s v="2023/02/12"/>
    <s v="第 7 場"/>
    <s v="第三班 "/>
    <x v="1"/>
    <s v=" (85"/>
    <s v="60) "/>
    <s v=" 全天候跑道 "/>
    <s v=" 急庇利讓賽"/>
    <m/>
    <n v="12"/>
    <x v="304"/>
    <s v="班德禮"/>
    <n v="2"/>
    <s v="火鑽"/>
    <s v="周俊樂"/>
    <n v="7"/>
    <s v="張燈結綵"/>
    <s v="潘頓"/>
  </r>
  <r>
    <s v="2023/02/12"/>
    <s v="第 8 場"/>
    <s v="第四班 "/>
    <x v="3"/>
    <s v=" (60"/>
    <s v="40) "/>
    <s v=" 草地 "/>
    <s v=" &quot;C+3&quot; 賽道 "/>
    <s v=" 林士讓賽"/>
    <n v="9"/>
    <x v="305"/>
    <s v="梁家俊"/>
    <n v="14"/>
    <s v="燈胆王子"/>
    <s v="波健士"/>
    <n v="1"/>
    <s v="閃得快"/>
    <s v="布文"/>
  </r>
  <r>
    <s v="2023/02/12"/>
    <s v="第 9 場"/>
    <s v="第三班 "/>
    <x v="5"/>
    <s v=" (80"/>
    <s v="60) "/>
    <s v=" 草地 "/>
    <s v=" &quot;C+3&quot; 賽道 "/>
    <s v=" 禧利讓賽"/>
    <n v="6"/>
    <x v="36"/>
    <s v="梁家俊"/>
    <n v="1"/>
    <s v="龍船狀元"/>
    <s v="鍾易禮"/>
    <n v="7"/>
    <s v="合夥精英"/>
    <s v="何澤堯"/>
  </r>
  <r>
    <s v="2023/02/12"/>
    <s v="第 10 場"/>
    <s v="第三班 "/>
    <x v="3"/>
    <s v=" (80"/>
    <s v="60) "/>
    <s v=" 草地 "/>
    <s v=" &quot;C+3&quot; 賽道 "/>
    <s v=" 德輔讓賽"/>
    <n v="5"/>
    <x v="73"/>
    <s v="潘頓"/>
    <n v="7"/>
    <s v="銀亮之風"/>
    <s v="何澤堯"/>
    <n v="13"/>
    <s v="皇帝金"/>
    <s v="楊明綸"/>
  </r>
  <r>
    <s v="2023/02/15"/>
    <s v="第 1 場"/>
    <s v="第五班 "/>
    <x v="2"/>
    <s v=" (40"/>
    <s v="0) "/>
    <s v=" 草地 "/>
    <s v=" &quot;C&quot; 賽道 "/>
    <s v=" 上水讓賽"/>
    <n v="1"/>
    <x v="111"/>
    <s v="布文"/>
    <n v="3"/>
    <s v="龍東傳承"/>
    <s v="蔡明紹"/>
    <n v="9"/>
    <s v="天天智庫"/>
    <s v="周俊樂"/>
  </r>
  <r>
    <s v="2023/02/15"/>
    <s v="第 2 場"/>
    <s v="第五班 "/>
    <x v="7"/>
    <s v=" (40"/>
    <s v="0) "/>
    <s v=" 草地 "/>
    <s v=" &quot;C&quot; 賽道 "/>
    <s v=" 粉嶺讓賽"/>
    <n v="1"/>
    <x v="306"/>
    <s v="田泰安"/>
    <n v="10"/>
    <s v="帥男"/>
    <s v="楊明綸"/>
    <n v="4"/>
    <s v="赤子雄心"/>
    <s v="布文"/>
  </r>
  <r>
    <s v="2023/02/15"/>
    <s v="第 3 場"/>
    <s v="第四班 "/>
    <x v="2"/>
    <s v=" (60"/>
    <s v="40) "/>
    <s v=" 草地 "/>
    <s v=" &quot;C&quot; 賽道 "/>
    <s v=" 大埔讓賽"/>
    <n v="11"/>
    <x v="217"/>
    <s v="何澤堯"/>
    <n v="5"/>
    <s v="浪茄仔"/>
    <s v="鍾易禮"/>
    <n v="1"/>
    <s v="不可擋"/>
    <s v="班德禮"/>
  </r>
  <r>
    <s v="2023/02/15"/>
    <s v="第 4 場"/>
    <s v="第四班 "/>
    <x v="4"/>
    <s v=" (60"/>
    <s v="40) "/>
    <s v=" 草地 "/>
    <s v=" &quot;C&quot; 賽道 "/>
    <s v=" 西貢讓賽"/>
    <n v="10"/>
    <x v="307"/>
    <s v="班德禮"/>
    <n v="3"/>
    <s v="成才"/>
    <s v="嘉里"/>
    <n v="2"/>
    <s v="喜快"/>
    <s v="何澤堯"/>
  </r>
  <r>
    <s v="2023/02/15"/>
    <s v="第 5 場"/>
    <s v="第四班 "/>
    <x v="1"/>
    <s v=" (60"/>
    <s v="40) "/>
    <s v=" 草地 "/>
    <s v=" &quot;C&quot; 賽道 "/>
    <s v=" 葵涌讓賽"/>
    <n v="7"/>
    <x v="308"/>
    <s v="周俊樂"/>
    <n v="5"/>
    <s v="前風"/>
    <s v="何澤堯"/>
    <n v="11"/>
    <s v="神朗金剛"/>
    <s v="馬雅"/>
  </r>
  <r>
    <s v="2023/02/15"/>
    <s v="第 6 場"/>
    <s v="第四班 "/>
    <x v="4"/>
    <s v=" (60"/>
    <s v="40) "/>
    <s v=" 草地 "/>
    <s v=" &quot;C&quot; 賽道 "/>
    <s v=" 西貢讓賽"/>
    <n v="3"/>
    <x v="119"/>
    <s v="霍宏聲"/>
    <n v="7"/>
    <s v="十八掌"/>
    <s v="潘頓"/>
    <n v="5"/>
    <s v="喜傲龍"/>
    <s v="田泰安"/>
  </r>
  <r>
    <s v="2023/02/15"/>
    <s v="第 7 場"/>
    <s v="第四班 "/>
    <x v="1"/>
    <s v=" (60"/>
    <s v="40) "/>
    <s v=" 草地 "/>
    <s v=" &quot;C&quot; 賽道 "/>
    <s v=" 扶輪百週年挑戰盃（讓賽）"/>
    <n v="10"/>
    <x v="309"/>
    <s v="周俊樂"/>
    <n v="8"/>
    <s v="鼓浪精綵"/>
    <s v="田泰安"/>
    <n v="6"/>
    <s v="紅衣火旺"/>
    <s v="蔡明紹"/>
  </r>
  <r>
    <s v="2023/02/15"/>
    <s v="第 8 場"/>
    <s v="第三班 "/>
    <x v="1"/>
    <s v=" (80"/>
    <s v="60) "/>
    <s v=" 草地 "/>
    <s v=" &quot;C&quot; 賽道 "/>
    <s v=" 青衣讓賽"/>
    <n v="7"/>
    <x v="310"/>
    <s v="潘頓"/>
    <n v="6"/>
    <s v="運高八斗"/>
    <s v="田泰安"/>
    <n v="5"/>
    <s v="紫雲冰"/>
    <s v="霍宏聲"/>
  </r>
  <r>
    <s v="2023/02/15"/>
    <s v="第 9 場"/>
    <s v="第三班 "/>
    <x v="4"/>
    <s v=" (80"/>
    <s v="60) "/>
    <s v=" 草地 "/>
    <s v=" &quot;C&quot; 賽道 "/>
    <s v=" 荃灣讓賽"/>
    <n v="4"/>
    <x v="65"/>
    <s v="布文"/>
    <n v="1"/>
    <s v="威武覺醒"/>
    <s v="潘頓"/>
    <n v="12"/>
    <s v="久久為攻"/>
    <s v="田泰安"/>
  </r>
  <r>
    <s v="2023/02/19"/>
    <s v="第 1 場"/>
    <s v="第五班 "/>
    <x v="3"/>
    <s v=" (40"/>
    <s v="0) "/>
    <s v=" 草地 "/>
    <s v=" &quot;A&quot; 賽道 "/>
    <s v=" TVB愛心基金讓賽"/>
    <n v="10"/>
    <x v="311"/>
    <s v="潘頓"/>
    <n v="13"/>
    <s v="請讓路"/>
    <s v="田泰安"/>
    <n v="12"/>
    <s v="運來孖寶"/>
    <s v="潘明輝"/>
  </r>
  <r>
    <s v="2023/02/19"/>
    <s v="第 2 場"/>
    <s v="第四班 "/>
    <x v="6"/>
    <s v=" (60"/>
    <s v="40) "/>
    <s v=" 草地 "/>
    <s v=" &quot;A&quot; 賽道 "/>
    <s v=" TVB萬眾一心耀東華讓賽"/>
    <n v="9"/>
    <x v="312"/>
    <s v="蔡明紹"/>
    <n v="12"/>
    <s v="管之友"/>
    <s v="潘頓"/>
    <n v="3"/>
    <s v="九龍神駒"/>
    <s v="希威森"/>
  </r>
  <r>
    <s v="2023/02/19"/>
    <s v="第 3 場"/>
    <s v="第一班 "/>
    <x v="3"/>
    <s v=" (95+) "/>
    <s v=" 草地 "/>
    <s v=" &quot;A&quot; 賽道 "/>
    <s v=" TVB善心滿載仁愛堂讓賽"/>
    <m/>
    <n v="7"/>
    <x v="145"/>
    <s v="潘明輝"/>
    <n v="1"/>
    <s v="美麗同享"/>
    <s v="潘頓"/>
    <n v="4"/>
    <s v="風火戰駒"/>
    <s v="梁家俊"/>
  </r>
  <r>
    <s v="2023/02/19"/>
    <s v="第 4 場"/>
    <s v="第四班 "/>
    <x v="2"/>
    <s v=" (60"/>
    <s v="40) "/>
    <s v=" 草地 "/>
    <s v=" &quot;A&quot; 賽道 "/>
    <s v=" TVB慈善星輝仁濟夜讓賽"/>
    <n v="2"/>
    <x v="126"/>
    <s v="蔡明紹"/>
    <n v="8"/>
    <s v="時時好運"/>
    <s v="希威森"/>
    <n v="1"/>
    <s v="團結精神"/>
    <s v="黃俊"/>
  </r>
  <r>
    <s v="2023/02/19"/>
    <s v="第 5 場"/>
    <s v="第四班 "/>
    <x v="0"/>
    <s v=" (60"/>
    <s v="40) "/>
    <s v=" 草地 "/>
    <s v=" &quot;A&quot; 賽道 "/>
    <s v=" TVB星光熠熠耀保良讓賽"/>
    <n v="6"/>
    <x v="313"/>
    <s v="潘頓"/>
    <n v="8"/>
    <s v="金德義"/>
    <s v="布文"/>
    <n v="9"/>
    <s v="新境界"/>
    <s v="潘明輝"/>
  </r>
  <r>
    <s v="2023/02/19"/>
    <s v="第 6 場"/>
    <s v="第四班 "/>
    <x v="1"/>
    <s v=" (60"/>
    <s v="40) "/>
    <s v=" 草地 "/>
    <s v=" &quot;A&quot; 賽道 "/>
    <s v=" TVB歡樂滿東華讓賽"/>
    <n v="3"/>
    <x v="266"/>
    <s v="潘頓"/>
    <n v="12"/>
    <s v="多多配合"/>
    <s v="周俊樂"/>
    <n v="6"/>
    <s v="營造組裝"/>
    <s v="何澤堯"/>
  </r>
  <r>
    <s v="2023/02/19"/>
    <s v="第 7 場"/>
    <s v="第二班 "/>
    <x v="2"/>
    <s v=" (100"/>
    <s v="75) "/>
    <s v=" 草地 "/>
    <s v=" &quot;A&quot; 賽道 "/>
    <s v=" TVB博愛歡樂傳萬家讓賽"/>
    <n v="7"/>
    <x v="314"/>
    <s v="田泰安"/>
    <n v="5"/>
    <s v="必長勝"/>
    <s v="巴度"/>
    <n v="8"/>
    <s v="知道再勝"/>
    <s v="潘明輝"/>
  </r>
  <r>
    <s v="2023/02/19"/>
    <s v="第 8 場"/>
    <s v="第二班 "/>
    <x v="6"/>
    <s v=" (100"/>
    <s v="75) "/>
    <s v=" 草地 "/>
    <s v=" &quot;A&quot; 賽道 "/>
    <s v=" TVB盃（讓賽）"/>
    <n v="1"/>
    <x v="156"/>
    <s v="布文"/>
    <n v="2"/>
    <s v="勇猛神駒"/>
    <s v="潘頓"/>
    <n v="6"/>
    <s v="錶之五知"/>
    <s v="蔡明紹"/>
  </r>
  <r>
    <s v="2023/02/19"/>
    <s v="第 9 場"/>
    <s v="第三班 "/>
    <x v="1"/>
    <s v=" (80"/>
    <s v="60) "/>
    <s v=" 草地 "/>
    <s v=" &quot;A&quot; 賽道 "/>
    <s v=" TVB慧妍雅集愛心傳承讓賽"/>
    <n v="4"/>
    <x v="315"/>
    <s v="布文"/>
    <n v="8"/>
    <s v="怡勁力"/>
    <s v="潘頓"/>
    <n v="13"/>
    <s v="傑出漢子"/>
    <s v="希威森"/>
  </r>
  <r>
    <s v="2023/02/19"/>
    <s v="第 10 場"/>
    <s v="第三班 "/>
    <x v="0"/>
    <s v=" (80"/>
    <s v="60) "/>
    <s v=" 草地 "/>
    <s v=" &quot;A&quot; 賽道 "/>
    <s v=" TVB中年好聲音讓賽"/>
    <n v="4"/>
    <x v="228"/>
    <s v="布文"/>
    <n v="3"/>
    <s v="縱橫天下"/>
    <s v="田泰安"/>
    <n v="11"/>
    <s v="大力猴王"/>
    <s v="巴度"/>
  </r>
  <r>
    <s v="2023/02/22"/>
    <s v="第 1 場"/>
    <s v="第五班 "/>
    <x v="1"/>
    <s v=" (40"/>
    <s v="0) "/>
    <s v=" 草地 "/>
    <s v=" &quot;C+3&quot; 賽道 "/>
    <s v=" 分域讓賽"/>
    <n v="2"/>
    <x v="316"/>
    <s v="巴度"/>
    <n v="4"/>
    <s v="美滿將來"/>
    <s v="蔡明紹"/>
    <n v="3"/>
    <s v="優達星"/>
    <s v="黃皓楠"/>
  </r>
  <r>
    <s v="2023/02/22"/>
    <s v="第 2 場"/>
    <s v="第五班 "/>
    <x v="1"/>
    <s v=" (40"/>
    <s v="0) "/>
    <s v=" 草地 "/>
    <s v=" &quot;C+3&quot; 賽道 "/>
    <s v=" 分域讓賽"/>
    <n v="11"/>
    <x v="317"/>
    <s v="田泰安"/>
    <n v="1"/>
    <s v="大家開心"/>
    <s v="梁家俊"/>
    <n v="10"/>
    <s v="綫路光明"/>
    <s v="周俊樂"/>
  </r>
  <r>
    <s v="2023/02/22"/>
    <s v="第 3 場"/>
    <s v="第四班 "/>
    <x v="4"/>
    <s v=" (60"/>
    <s v="40) "/>
    <s v=" 草地 "/>
    <s v=" &quot;C+3&quot; 賽道 "/>
    <s v=" 菲林明讓賽"/>
    <n v="11"/>
    <x v="15"/>
    <s v="楊明綸"/>
    <n v="10"/>
    <s v="藍海鐵騎"/>
    <s v="潘明輝"/>
    <n v="6"/>
    <s v="健康馬"/>
    <s v="潘頓"/>
  </r>
  <r>
    <s v="2023/02/22"/>
    <s v="第 4 場"/>
    <s v="第四班 "/>
    <x v="1"/>
    <s v=" (60"/>
    <s v="40) "/>
    <s v=" 草地 "/>
    <s v=" &quot;C+3&quot; 賽道 "/>
    <s v=" 香港足球會百週年紀念盃（讓賽）"/>
    <n v="4"/>
    <x v="192"/>
    <s v="蘇兆輝"/>
    <n v="11"/>
    <s v="電子彩虹"/>
    <s v="楊明綸"/>
    <n v="1"/>
    <s v="奇寶"/>
    <s v="潘頓"/>
  </r>
  <r>
    <s v="2023/02/22"/>
    <s v="第 5 場"/>
    <s v="第四班 "/>
    <x v="4"/>
    <s v=" (60"/>
    <s v="40) "/>
    <s v=" 草地 "/>
    <s v=" &quot;C+3&quot; 賽道 "/>
    <s v=" 菲林明讓賽"/>
    <n v="5"/>
    <x v="318"/>
    <s v="潘頓"/>
    <n v="9"/>
    <s v="星河小子"/>
    <s v="周俊樂"/>
    <n v="11"/>
    <s v="機緣巧俠"/>
    <s v="蘇兆輝"/>
  </r>
  <r>
    <s v="2023/02/22"/>
    <s v="第 6 場"/>
    <s v="第四班 "/>
    <x v="1"/>
    <s v=" (60"/>
    <s v="40) "/>
    <s v=" 草地 "/>
    <s v=" &quot;C+3&quot; 賽道 "/>
    <s v=" 駱克讓賽"/>
    <n v="4"/>
    <x v="319"/>
    <s v="何澤堯"/>
    <n v="2"/>
    <s v="國士無雙"/>
    <s v="田泰安"/>
    <n v="5"/>
    <s v="健康心靈"/>
    <s v="希威森"/>
  </r>
  <r>
    <s v="2023/02/22"/>
    <s v="第 7 場"/>
    <s v="第四班 "/>
    <x v="1"/>
    <s v=" (60"/>
    <s v="40) "/>
    <s v=" 草地 "/>
    <s v=" &quot;C+3&quot; 賽道 "/>
    <s v=" 駱克讓賽"/>
    <n v="8"/>
    <x v="207"/>
    <s v="潘頓"/>
    <n v="2"/>
    <s v="凌厲"/>
    <s v="賀銘年"/>
    <n v="4"/>
    <s v="競技勇士"/>
    <s v="蘇兆輝"/>
  </r>
  <r>
    <s v="2023/02/26"/>
    <s v="第 1 場"/>
    <s v="第四班 "/>
    <x v="4"/>
    <s v=" (60"/>
    <s v="35) "/>
    <s v=" 全天候跑道 "/>
    <s v=" 花旗銀行CITI GLOBAL WEALTH讓賽"/>
    <m/>
    <n v="13"/>
    <x v="320"/>
    <s v="楊明綸"/>
    <n v="6"/>
    <s v="發財秘笈"/>
    <s v="賈傑美"/>
    <n v="2"/>
    <s v="安耀"/>
    <s v="蘇兆輝"/>
  </r>
  <r>
    <s v="2023/02/26"/>
    <s v="第 2 場"/>
    <s v="第三班 "/>
    <x v="4"/>
    <s v=" (85"/>
    <s v="60) "/>
    <s v=" 全天候跑道 "/>
    <s v=" 花旗銀行CITIGOLD PRIVATE CLIENT讓賽"/>
    <m/>
    <n v="1"/>
    <x v="146"/>
    <s v="鍾易禮"/>
    <n v="4"/>
    <s v="王炸"/>
    <s v="賈傑美"/>
    <n v="10"/>
    <s v="皮具之星"/>
    <s v="波健士"/>
  </r>
  <r>
    <s v="2023/02/26"/>
    <s v="第 3 場"/>
    <s v="第二班 "/>
    <x v="0"/>
    <s v=" (100"/>
    <s v="75) "/>
    <s v=" 草地 "/>
    <s v=" &quot;A+3&quot; 賽道 "/>
    <s v=" 花旗銀行CITIGOLD讓賽"/>
    <n v="9"/>
    <x v="73"/>
    <s v="潘頓"/>
    <n v="6"/>
    <s v="加州十大"/>
    <s v="霍宏聲"/>
    <n v="7"/>
    <s v="駿馬快車"/>
    <s v="巴度"/>
  </r>
  <r>
    <s v="2023/02/26"/>
    <s v="第 4 場"/>
    <s v="第四班 "/>
    <x v="1"/>
    <s v=" (60"/>
    <s v="40) "/>
    <s v=" 草地 "/>
    <s v=" &quot;A+3&quot; 賽道 "/>
    <s v=" CITI ULTIMA讓賽"/>
    <n v="3"/>
    <x v="125"/>
    <s v="潘頓"/>
    <n v="1"/>
    <s v="至尊高飛"/>
    <s v="賈傑美"/>
    <n v="7"/>
    <s v="遨遊天下"/>
    <s v="田泰安"/>
  </r>
  <r>
    <s v="2023/02/26"/>
    <s v="第 5 場"/>
    <s v="第三班 "/>
    <x v="2"/>
    <s v=" (80"/>
    <s v="60) "/>
    <s v=" 草地 "/>
    <s v=" &quot;A+3&quot; 賽道 "/>
    <s v=" 花旗銀行CITI PRIVATE BANK讓賽"/>
    <n v="5"/>
    <x v="90"/>
    <s v="梁家俊"/>
    <n v="6"/>
    <s v="舞林密碼"/>
    <s v="何澤堯"/>
    <n v="2"/>
    <s v="日日型"/>
    <s v="薛恩"/>
  </r>
  <r>
    <s v="2023/02/26"/>
    <s v="第 6 場"/>
    <s v="第四班 "/>
    <x v="3"/>
    <s v=" (60"/>
    <s v="40) "/>
    <s v=" 草地 "/>
    <s v=" &quot;A+3&quot; 賽道 "/>
    <s v=" 花旗銀行財富管理服務讓賽"/>
    <n v="2"/>
    <x v="280"/>
    <s v="潘頓"/>
    <n v="1"/>
    <s v="喜報"/>
    <s v="賈傑美"/>
    <n v="8"/>
    <s v="佐治勇駒"/>
    <s v="蘇兆輝"/>
  </r>
  <r>
    <s v="2023/02/26"/>
    <s v="第 7 場"/>
    <s v="一級賽 "/>
    <x v="6"/>
    <m/>
    <m/>
    <s v=" 草地 "/>
    <s v=" &quot;A+3&quot; 賽道 "/>
    <s v=" 花旗銀行香港金盃"/>
    <n v="1"/>
    <x v="158"/>
    <s v="何澤堯"/>
    <n v="2"/>
    <s v="浪漫勇士"/>
    <s v="田泰安"/>
    <n v="5"/>
    <s v="發財先鋒"/>
    <s v="蘇兆輝"/>
  </r>
  <r>
    <s v="2023/02/26"/>
    <s v="第 8 場"/>
    <s v="第三班 "/>
    <x v="5"/>
    <s v=" (80"/>
    <s v="60) "/>
    <s v=" 草地 "/>
    <s v=" &quot;A+3&quot; 賽道 "/>
    <s v=" 花旗銀行保險服務讓賽"/>
    <n v="5"/>
    <x v="321"/>
    <s v="薛恩"/>
    <n v="11"/>
    <s v="自然力量"/>
    <s v="賈傑美"/>
    <n v="9"/>
    <s v="禾道福星"/>
    <s v="田泰安"/>
  </r>
  <r>
    <s v="2023/02/26"/>
    <s v="第 9 場"/>
    <s v="四歲 "/>
    <x v="5"/>
    <m/>
    <m/>
    <s v=" 草地 "/>
    <s v=" &quot;A+3&quot; 賽道 "/>
    <s v=" 香港經典盃"/>
    <n v="8"/>
    <x v="187"/>
    <s v="何澤堯"/>
    <n v="9"/>
    <s v="知足常樂"/>
    <s v="布文"/>
    <n v="7"/>
    <s v="喜旺駒"/>
    <s v="薛恩"/>
  </r>
  <r>
    <s v="2023/02/26"/>
    <s v="第 10 場"/>
    <s v="第三班 "/>
    <x v="3"/>
    <s v=" (80"/>
    <s v="60) "/>
    <s v=" 草地 "/>
    <s v=" &quot;A+3&quot; 賽道 "/>
    <s v=" 花旗銀行按揭服務讓賽"/>
    <n v="9"/>
    <x v="238"/>
    <s v="賀銘年"/>
    <n v="14"/>
    <s v="四季喜"/>
    <s v="楊明綸"/>
    <n v="2"/>
    <s v="快搏"/>
    <s v="麥道朗"/>
  </r>
  <r>
    <s v="2023/03/01"/>
    <s v="第 1 場"/>
    <s v="第五班 "/>
    <x v="4"/>
    <s v=" (40"/>
    <s v="0) "/>
    <s v=" 草地 "/>
    <s v=" &quot;A&quot; 賽道 "/>
    <s v=" 元州讓賽"/>
    <n v="6"/>
    <x v="322"/>
    <s v="霍宏聲"/>
    <n v="3"/>
    <s v="噴火龍"/>
    <s v="蘇兆輝"/>
    <n v="11"/>
    <s v="恆駿之寶"/>
    <s v="蔡明紹"/>
  </r>
  <r>
    <s v="2023/03/01"/>
    <s v="第 2 場"/>
    <s v="第四班 "/>
    <x v="4"/>
    <s v=" (60"/>
    <s v="40) "/>
    <s v=" 草地 "/>
    <s v=" &quot;A&quot; 賽道 "/>
    <s v=" 蘇屋讓賽"/>
    <n v="1"/>
    <x v="323"/>
    <s v="希威森"/>
    <n v="12"/>
    <s v="蟲草之凰"/>
    <s v="田泰安"/>
    <n v="9"/>
    <s v="又享耆成"/>
    <s v="楊明綸"/>
  </r>
  <r>
    <s v="2023/03/01"/>
    <s v="第 3 場"/>
    <s v="第四班 "/>
    <x v="1"/>
    <s v=" (60"/>
    <s v="40) "/>
    <s v=" 草地 "/>
    <s v=" &quot;A&quot; 賽道 "/>
    <s v=" 石硤尾讓賽"/>
    <n v="9"/>
    <x v="324"/>
    <s v="潘頓"/>
    <n v="12"/>
    <s v="樂加福"/>
    <s v="田泰安"/>
    <n v="7"/>
    <s v="宏才"/>
    <s v="周俊樂"/>
  </r>
  <r>
    <s v="2023/03/01"/>
    <s v="第 4 場"/>
    <s v="第四班 "/>
    <x v="7"/>
    <s v=" (60"/>
    <s v="35) "/>
    <s v=" 草地 "/>
    <s v=" &quot;A&quot; 賽道 "/>
    <s v=" 大坑東讓賽"/>
    <n v="8"/>
    <x v="325"/>
    <s v="蘇兆輝"/>
    <n v="9"/>
    <s v="帝豪大師"/>
    <s v="潘明輝"/>
    <n v="7"/>
    <s v="管之友"/>
    <s v="潘頓"/>
  </r>
  <r>
    <s v="2023/03/01"/>
    <s v="第 5 場"/>
    <s v="第四班 "/>
    <x v="1"/>
    <s v=" (60"/>
    <s v="40) "/>
    <s v=" 草地 "/>
    <s v=" &quot;A&quot; 賽道 "/>
    <s v=" 石硤尾讓賽"/>
    <n v="10"/>
    <x v="326"/>
    <s v="希威森"/>
    <n v="1"/>
    <s v="正氣青驅"/>
    <s v="何澤堯"/>
    <n v="2"/>
    <s v="電訊飛車"/>
    <s v="蘇兆輝"/>
  </r>
  <r>
    <s v="2023/03/01"/>
    <s v="第 6 場"/>
    <s v="第四班 "/>
    <x v="1"/>
    <s v=" (60"/>
    <s v="40) "/>
    <s v=" 草地 "/>
    <s v=" &quot;A&quot; 賽道 "/>
    <s v=" 石硤尾讓賽"/>
    <n v="2"/>
    <x v="285"/>
    <s v="潘頓"/>
    <n v="3"/>
    <s v="勝利才子"/>
    <s v="鍾易禮"/>
    <n v="10"/>
    <s v="謙謙君子"/>
    <s v="楊明綸"/>
  </r>
  <r>
    <s v="2023/03/01"/>
    <s v="第 7 場"/>
    <s v="第三班 "/>
    <x v="2"/>
    <s v=" (80"/>
    <s v="60) "/>
    <s v=" 草地 "/>
    <s v=" &quot;A&quot; 賽道 "/>
    <s v=" 澤安讓賽"/>
    <n v="4"/>
    <x v="327"/>
    <s v="班德禮"/>
    <n v="9"/>
    <s v="四季醒"/>
    <s v="潘頓"/>
    <n v="7"/>
    <s v="華麗活力"/>
    <s v="何澤堯"/>
  </r>
  <r>
    <s v="2023/03/01"/>
    <s v="第 8 場"/>
    <s v="第三班 "/>
    <x v="4"/>
    <s v=" (80"/>
    <s v="60) "/>
    <s v=" 草地 "/>
    <s v=" &quot;A&quot; 賽道 "/>
    <s v=" 白田讓賽"/>
    <n v="11"/>
    <x v="40"/>
    <s v="田泰安"/>
    <n v="6"/>
    <s v="天天得樂"/>
    <s v="楊明綸"/>
    <n v="8"/>
    <s v="友港友笑"/>
    <s v="蔡明紹"/>
  </r>
  <r>
    <s v="2023/03/01"/>
    <s v="第 9 場"/>
    <s v="第三班 "/>
    <x v="1"/>
    <s v=" (80"/>
    <s v="60) "/>
    <s v=" 草地 "/>
    <s v=" &quot;A&quot; 賽道 "/>
    <s v=" 南山讓賽"/>
    <n v="9"/>
    <x v="210"/>
    <s v="田泰安"/>
    <n v="3"/>
    <s v="電氣騎士"/>
    <s v="蘇兆輝"/>
    <n v="1"/>
    <s v="加州一寶"/>
    <s v="鍾易禮"/>
  </r>
  <r>
    <s v="2023/03/05"/>
    <s v="第 1 場"/>
    <s v="第五班 "/>
    <x v="4"/>
    <s v=" (40"/>
    <s v="0) "/>
    <s v=" 全天候跑道 "/>
    <s v=" 歌和老讓賽"/>
    <m/>
    <n v="6"/>
    <x v="328"/>
    <s v="梁家俊"/>
    <n v="7"/>
    <s v="雷霆戰駒"/>
    <s v="布文"/>
    <n v="13"/>
    <s v="運來孖寶"/>
    <s v="希威森"/>
  </r>
  <r>
    <s v="2023/03/05"/>
    <s v="第 2 場"/>
    <s v="第四班 "/>
    <x v="1"/>
    <s v=" (60"/>
    <s v="40) "/>
    <s v=" 草地 "/>
    <s v=" &quot;B+2&quot; 賽道 "/>
    <s v=" 金巴倫讓賽"/>
    <n v="3"/>
    <x v="197"/>
    <s v="蘇兆輝"/>
    <n v="6"/>
    <s v="加非凡"/>
    <s v="何澤堯"/>
    <n v="1"/>
    <s v="經典之光"/>
    <s v="蔡明紹"/>
  </r>
  <r>
    <s v="2023/03/05"/>
    <s v="第 3 場"/>
    <s v="第一班 "/>
    <x v="1"/>
    <s v=" (95+) "/>
    <m/>
    <s v=" 草地 "/>
    <s v=" &quot;B+2&quot; 賽道 "/>
    <s v=" 德雲讓賽"/>
    <n v="2"/>
    <x v="329"/>
    <s v="周俊樂"/>
    <n v="1"/>
    <s v="速遞奇兵"/>
    <s v="布文"/>
    <n v="5"/>
    <s v="緊張大師"/>
    <s v="希威森"/>
  </r>
  <r>
    <s v="2023/03/05"/>
    <s v="第 4 場"/>
    <s v="第五班 "/>
    <x v="1"/>
    <s v=" (40"/>
    <s v="0) "/>
    <s v=" 草地 "/>
    <s v=" &quot;B+2&quot; 賽道 "/>
    <s v=" 雅息士讓賽"/>
    <n v="11"/>
    <x v="330"/>
    <s v="蘇兆輝"/>
    <n v="10"/>
    <s v="創高峰"/>
    <s v="班德禮"/>
    <n v="2"/>
    <s v="耀力之城"/>
    <s v="潘明輝"/>
  </r>
  <r>
    <s v="2023/03/05"/>
    <s v="第 5 場"/>
    <s v="第四班 "/>
    <x v="1"/>
    <s v=" (60"/>
    <s v="40) "/>
    <s v=" 全天候跑道 "/>
    <s v=" 九龍塘會盃（讓賽）"/>
    <m/>
    <n v="9"/>
    <x v="177"/>
    <s v="希威森"/>
    <n v="1"/>
    <s v="加州凱歌"/>
    <s v="陳嘉熙"/>
    <n v="4"/>
    <s v="明駿福星"/>
    <s v="田泰安"/>
  </r>
  <r>
    <s v="2023/03/05"/>
    <s v="第 6 場"/>
    <s v="第四班 "/>
    <x v="0"/>
    <s v=" (60"/>
    <s v="40) "/>
    <s v=" 草地 "/>
    <s v=" &quot;B+2&quot; 賽道 "/>
    <s v=" 根德讓賽"/>
    <n v="5"/>
    <x v="331"/>
    <s v="田泰安"/>
    <n v="6"/>
    <s v="興高采烈"/>
    <s v="蔡明紹"/>
    <n v="8"/>
    <s v="精彩非凡"/>
    <s v="何澤堯"/>
  </r>
  <r>
    <s v="2023/03/05"/>
    <s v="第 7 場"/>
    <s v="第一班 "/>
    <x v="4"/>
    <s v=" (110"/>
    <s v="85) "/>
    <s v=" 全天候跑道 "/>
    <s v=" 羅福讓賽"/>
    <m/>
    <n v="8"/>
    <x v="332"/>
    <s v="蔡明紹"/>
    <n v="10"/>
    <s v="盈嵐"/>
    <s v="周俊樂"/>
    <n v="6"/>
    <s v="好好心得"/>
    <s v="蘇兆輝"/>
  </r>
  <r>
    <s v="2023/03/05"/>
    <s v="第 8 場"/>
    <s v="第二班 "/>
    <x v="5"/>
    <s v=" (105"/>
    <s v="75) "/>
    <s v=" 草地 "/>
    <s v=" &quot;B+2&quot; 賽道 "/>
    <s v=" 律倫讓賽"/>
    <n v="10"/>
    <x v="333"/>
    <s v="蔡明紹"/>
    <n v="1"/>
    <s v="健康快駒"/>
    <s v="布文"/>
    <n v="5"/>
    <s v="勇猛神駒"/>
    <s v="周俊樂"/>
  </r>
  <r>
    <s v="2023/03/05"/>
    <s v="第 9 場"/>
    <s v="第三班 "/>
    <x v="1"/>
    <s v=" (85"/>
    <s v="60) "/>
    <s v=" 全天候跑道 "/>
    <s v=" 森麻實讓賽"/>
    <m/>
    <n v="11"/>
    <x v="264"/>
    <s v="田泰安"/>
    <n v="2"/>
    <s v="順勢而飛"/>
    <s v="梁家俊"/>
    <n v="6"/>
    <s v="文明之星"/>
    <s v="蘇兆輝"/>
  </r>
  <r>
    <s v="2023/03/05"/>
    <s v="第 10 場"/>
    <s v="第三班 "/>
    <x v="0"/>
    <s v=" (80"/>
    <s v="60) "/>
    <s v=" 草地 "/>
    <s v=" &quot;B+2&quot; 賽道 "/>
    <s v=" 沙福讓賽"/>
    <n v="12"/>
    <x v="265"/>
    <s v="希威森"/>
    <n v="5"/>
    <s v="爽快"/>
    <s v="蘇兆輝"/>
    <n v="3"/>
    <s v="桃花雲"/>
    <s v="霍宏聲"/>
  </r>
  <r>
    <s v="2023/03/08"/>
    <s v="第 1 場"/>
    <s v="第四班 "/>
    <x v="1"/>
    <s v=" (60"/>
    <s v="40) "/>
    <s v=" 草地 "/>
    <s v=" &quot;B&quot; 賽道 "/>
    <s v=" 禮頓讓賽"/>
    <n v="10"/>
    <x v="309"/>
    <s v="周俊樂"/>
    <n v="3"/>
    <s v="神舟時代"/>
    <s v="梁家俊"/>
    <n v="1"/>
    <s v="國士無雙"/>
    <s v="布文"/>
  </r>
  <r>
    <s v="2023/03/08"/>
    <s v="第 2 場"/>
    <s v="第五班 "/>
    <x v="2"/>
    <s v=" (40"/>
    <s v="0) "/>
    <s v=" 草地 "/>
    <s v=" &quot;B&quot; 賽道 "/>
    <s v=" 寶靈頓讓賽"/>
    <n v="1"/>
    <x v="334"/>
    <s v="蔡明紹"/>
    <n v="9"/>
    <s v="精算赤焰"/>
    <s v="梁家俊"/>
    <n v="6"/>
    <s v="創福威"/>
    <s v="何澤堯"/>
  </r>
  <r>
    <s v="2023/03/08"/>
    <s v="第 3 場"/>
    <s v="第四班 "/>
    <x v="4"/>
    <s v=" (60"/>
    <s v="40) "/>
    <s v=" 草地 "/>
    <s v=" &quot;B&quot; 賽道 "/>
    <s v=" 堅拿讓賽"/>
    <n v="8"/>
    <x v="127"/>
    <s v="蔡明紹"/>
    <n v="6"/>
    <s v="喜蓮慧星"/>
    <s v="何澤堯"/>
    <n v="3"/>
    <s v="十八掌"/>
    <s v="布文"/>
  </r>
  <r>
    <s v="2023/03/08"/>
    <s v="第 4 場"/>
    <s v="第四班 "/>
    <x v="4"/>
    <s v=" (60"/>
    <s v="40) "/>
    <s v=" 草地 "/>
    <s v=" &quot;B&quot; 賽道 "/>
    <s v=" 堅拿讓賽"/>
    <n v="12"/>
    <x v="335"/>
    <s v="希威森"/>
    <n v="3"/>
    <s v="功夫茶"/>
    <s v="霍宏聲"/>
    <n v="4"/>
    <s v="紅海勁"/>
    <s v="布文"/>
  </r>
  <r>
    <s v="2023/03/08"/>
    <s v="第 5 場"/>
    <s v="第四班 "/>
    <x v="1"/>
    <s v=" (60"/>
    <s v="40) "/>
    <s v=" 草地 "/>
    <s v=" &quot;B&quot; 賽道 "/>
    <s v=" 紀利華木球會挑戰盃（讓賽）"/>
    <n v="1"/>
    <x v="336"/>
    <s v="田泰安"/>
    <n v="7"/>
    <s v="電子宇宙"/>
    <s v="布文"/>
    <n v="10"/>
    <s v="日新月著"/>
    <s v="霍宏聲"/>
  </r>
  <r>
    <s v="2023/03/08"/>
    <s v="第 6 場"/>
    <s v="第三班 "/>
    <x v="5"/>
    <s v=" (80"/>
    <s v="60) "/>
    <s v=" 草地 "/>
    <s v=" &quot;B&quot; 賽道 "/>
    <s v=" 波斯富讓賽"/>
    <n v="11"/>
    <x v="337"/>
    <s v="蔡明紹"/>
    <n v="10"/>
    <s v="鐵三角"/>
    <s v="潘明輝"/>
    <n v="1"/>
    <s v="天池怪俠"/>
    <s v="希威森"/>
  </r>
  <r>
    <s v="2023/03/08"/>
    <s v="第 7 場"/>
    <s v="第三班 "/>
    <x v="1"/>
    <s v=" (80"/>
    <s v="60) "/>
    <s v=" 草地 "/>
    <s v=" &quot;B&quot; 賽道 "/>
    <s v=" 羅素讓賽"/>
    <n v="12"/>
    <x v="206"/>
    <s v="何澤堯"/>
    <n v="7"/>
    <s v="晶晶日上"/>
    <s v="周俊樂"/>
    <n v="4"/>
    <s v="實力派"/>
    <s v="布文"/>
  </r>
  <r>
    <s v="2023/03/08"/>
    <s v="第 8 場"/>
    <s v="第三班 "/>
    <x v="1"/>
    <s v=" (80"/>
    <s v="60) "/>
    <s v=" 草地 "/>
    <s v=" &quot;B&quot; 賽道 "/>
    <s v=" 羅素讓賽"/>
    <n v="6"/>
    <x v="13"/>
    <s v="何澤堯"/>
    <n v="5"/>
    <s v="量化歡騰"/>
    <s v="希威森"/>
    <n v="3"/>
    <s v="紫雲冰"/>
    <s v="布文"/>
  </r>
  <r>
    <s v="2023/03/08"/>
    <s v="第 9 場"/>
    <s v="第二班 "/>
    <x v="2"/>
    <s v=" (100"/>
    <s v="80) "/>
    <s v=" 草地 "/>
    <s v=" &quot;B&quot; 賽道 "/>
    <s v=" 黃泥涌讓賽"/>
    <n v="2"/>
    <x v="247"/>
    <s v="布文"/>
    <n v="8"/>
    <s v="和氣生財"/>
    <s v="楊明綸"/>
    <n v="10"/>
    <s v="心之行"/>
    <s v="何澤堯"/>
  </r>
  <r>
    <s v="2023/03/11"/>
    <s v="第 1 場"/>
    <s v="第五班 "/>
    <x v="3"/>
    <s v=" (40"/>
    <s v="0) "/>
    <s v=" 草地 "/>
    <s v=" &quot;C&quot; 賽道 "/>
    <s v=" 侯王讓賽"/>
    <n v="1"/>
    <x v="338"/>
    <s v="布文"/>
    <n v="2"/>
    <s v="亞洲力量"/>
    <s v="潘頓"/>
    <n v="14"/>
    <s v="旅遊達人"/>
    <s v="黎海榮"/>
  </r>
  <r>
    <s v="2023/03/11"/>
    <s v="第 2 場"/>
    <s v="第四班 "/>
    <x v="1"/>
    <s v=" (60"/>
    <s v="40) "/>
    <s v=" 草地 "/>
    <s v=" &quot;C&quot; 賽道 "/>
    <s v=" 聯合讓賽"/>
    <n v="7"/>
    <x v="339"/>
    <s v="布文"/>
    <n v="8"/>
    <s v="多多配合"/>
    <s v="周俊樂"/>
    <n v="3"/>
    <s v="營造組裝"/>
    <s v="何澤堯"/>
  </r>
  <r>
    <s v="2023/03/11"/>
    <s v="第 3 場"/>
    <s v="第三班 "/>
    <x v="2"/>
    <s v=" (80"/>
    <s v="60) "/>
    <s v=" 草地 "/>
    <s v=" &quot;C&quot; 賽道 "/>
    <s v=" 南角讓賽"/>
    <n v="2"/>
    <x v="340"/>
    <s v="潘頓"/>
    <n v="3"/>
    <s v="常常有餘"/>
    <s v="布文"/>
    <n v="5"/>
    <s v="加州威勝"/>
    <s v="蔡明紹"/>
  </r>
  <r>
    <s v="2023/03/11"/>
    <s v="第 4 場"/>
    <s v="第四班 "/>
    <x v="3"/>
    <s v=" (60"/>
    <s v="40) "/>
    <s v=" 草地 "/>
    <s v=" &quot;C&quot; 賽道 "/>
    <s v=" 衙前圍讓賽"/>
    <n v="14"/>
    <x v="341"/>
    <s v="田泰安"/>
    <n v="6"/>
    <s v="都靈勇士"/>
    <s v="賀銘年"/>
    <n v="5"/>
    <s v="喜報圍家"/>
    <s v="何澤堯"/>
  </r>
  <r>
    <s v="2023/03/11"/>
    <s v="第 5 場"/>
    <s v="第四班 "/>
    <x v="5"/>
    <s v=" (60"/>
    <s v="40) "/>
    <s v=" 草地 "/>
    <s v=" &quot;C&quot; 賽道 "/>
    <s v=" 樂善堂盃（讓賽）"/>
    <n v="10"/>
    <x v="342"/>
    <s v="巴度"/>
    <n v="12"/>
    <s v="縱橫十六"/>
    <s v="田泰安"/>
    <n v="4"/>
    <s v="勤德威力"/>
    <s v="潘頓"/>
  </r>
  <r>
    <s v="2023/03/11"/>
    <s v="第 6 場"/>
    <s v="第四班 "/>
    <x v="2"/>
    <s v=" (60"/>
    <s v="40) "/>
    <s v=" 草地 "/>
    <s v=" &quot;C&quot; 賽道 "/>
    <s v=" 沙浦讓賽"/>
    <n v="1"/>
    <x v="343"/>
    <s v="鍾易禮"/>
    <n v="14"/>
    <s v="連連勝利"/>
    <s v="波健士"/>
    <n v="6"/>
    <s v="時時好運"/>
    <s v="布文"/>
  </r>
  <r>
    <s v="2023/03/11"/>
    <s v="第 7 場"/>
    <s v="第二班 "/>
    <x v="3"/>
    <s v=" (100"/>
    <s v="80) "/>
    <s v=" 草地 "/>
    <s v=" &quot;C&quot; 賽道 "/>
    <s v=" 龍崗讓賽"/>
    <n v="3"/>
    <x v="106"/>
    <s v="潘頓"/>
    <n v="2"/>
    <s v="佳運財"/>
    <s v="梁家俊"/>
    <n v="9"/>
    <s v="縱橫天下"/>
    <s v="田泰安"/>
  </r>
  <r>
    <s v="2023/03/11"/>
    <s v="第 8 場"/>
    <s v="第四班 "/>
    <x v="3"/>
    <s v=" (60"/>
    <s v="40) "/>
    <s v=" 草地 "/>
    <s v=" &quot;C&quot; 賽道 "/>
    <s v=" 衙前圍讓賽"/>
    <n v="6"/>
    <x v="303"/>
    <s v="梁家俊"/>
    <n v="4"/>
    <s v="陽明天空"/>
    <s v="何澤堯"/>
    <n v="7"/>
    <s v="天外飛天"/>
    <s v="布文"/>
  </r>
  <r>
    <s v="2023/03/11"/>
    <s v="第 9 場"/>
    <s v="第三班 "/>
    <x v="3"/>
    <s v=" (80"/>
    <s v="60) "/>
    <s v=" 草地 "/>
    <s v=" &quot;C&quot; 賽道 "/>
    <s v=" 城南讓賽"/>
    <n v="1"/>
    <x v="344"/>
    <s v="潘頓"/>
    <n v="5"/>
    <s v="潮州精神"/>
    <s v="巴度"/>
    <n v="2"/>
    <s v="川河首駒"/>
    <s v="何澤堯"/>
  </r>
  <r>
    <s v="2023/03/11"/>
    <s v="第 10 場"/>
    <s v="第三班 "/>
    <x v="1"/>
    <s v=" (80"/>
    <s v="60) "/>
    <s v=" 草地 "/>
    <s v=" &quot;C&quot; 賽道 "/>
    <s v=" 打鼓嶺讓賽"/>
    <n v="6"/>
    <x v="345"/>
    <s v="潘頓"/>
    <n v="10"/>
    <s v="傑出漢子"/>
    <s v="何澤堯"/>
    <n v="2"/>
    <s v="連連有盈"/>
    <s v="鍾易禮"/>
  </r>
  <r>
    <s v="2023/03/15"/>
    <s v="第 1 場"/>
    <s v="第五班 "/>
    <x v="5"/>
    <s v=" (40"/>
    <s v="0) "/>
    <s v=" 草地 "/>
    <s v=" &quot;C&quot; 賽道 "/>
    <s v=" 坪洲讓賽"/>
    <n v="12"/>
    <x v="346"/>
    <s v="田泰安"/>
    <n v="2"/>
    <s v="傲龍駒"/>
    <s v="潘頓"/>
    <n v="7"/>
    <s v="赤子雄心"/>
    <s v="布文"/>
  </r>
  <r>
    <s v="2023/03/15"/>
    <s v="第 2 場"/>
    <s v="第五班 "/>
    <x v="1"/>
    <s v=" (40"/>
    <s v="0) "/>
    <s v=" 草地 "/>
    <s v=" &quot;C&quot; 賽道 "/>
    <s v=" 馬灣讓賽"/>
    <n v="8"/>
    <x v="317"/>
    <s v="田泰安"/>
    <n v="5"/>
    <s v="旺鋪永勝"/>
    <s v="鍾易禮"/>
    <n v="9"/>
    <s v="投資有利"/>
    <s v="霍宏聲"/>
  </r>
  <r>
    <s v="2023/03/15"/>
    <s v="第 3 場"/>
    <s v="第四班 "/>
    <x v="1"/>
    <s v=" (60"/>
    <s v="40) "/>
    <s v=" 草地 "/>
    <s v=" &quot;C&quot; 賽道 "/>
    <s v=" 南丫島讓賽"/>
    <n v="9"/>
    <x v="97"/>
    <s v="霍宏聲"/>
    <n v="8"/>
    <s v="電子彩虹"/>
    <s v="梁家俊"/>
    <n v="10"/>
    <s v="能文能武"/>
    <s v="何澤堯"/>
  </r>
  <r>
    <s v="2023/03/15"/>
    <s v="第 4 場"/>
    <s v="第四班 "/>
    <x v="4"/>
    <s v=" (60"/>
    <s v="40) "/>
    <s v=" 草地 "/>
    <s v=" &quot;C&quot; 賽道 "/>
    <s v=" 青洲讓賽"/>
    <n v="8"/>
    <x v="347"/>
    <s v="巴度"/>
    <n v="5"/>
    <s v="精彩生活"/>
    <s v="班德禮"/>
    <n v="3"/>
    <s v="世澤歆星"/>
    <s v="梁家俊"/>
  </r>
  <r>
    <s v="2023/03/15"/>
    <s v="第 5 場"/>
    <s v="第四班 "/>
    <x v="2"/>
    <s v=" (60"/>
    <s v="40) "/>
    <s v=" 草地 "/>
    <s v=" &quot;C&quot; 賽道 "/>
    <s v=" 愛爾蘭錦標（讓賽）"/>
    <n v="7"/>
    <x v="217"/>
    <s v="何澤堯"/>
    <n v="8"/>
    <s v="誠心所願"/>
    <s v="班德禮"/>
    <n v="3"/>
    <s v="胡椒軍曹"/>
    <s v="楊明綸"/>
  </r>
  <r>
    <s v="2023/03/15"/>
    <s v="第 6 場"/>
    <s v="第四班 "/>
    <x v="4"/>
    <s v=" (60"/>
    <s v="40) "/>
    <s v=" 草地 "/>
    <s v=" &quot;C&quot; 賽道 "/>
    <s v=" 青洲讓賽"/>
    <n v="2"/>
    <x v="348"/>
    <s v="布文"/>
    <n v="1"/>
    <s v="超威力"/>
    <s v="潘頓"/>
    <n v="10"/>
    <s v="團結一心"/>
    <s v="何澤堯"/>
  </r>
  <r>
    <s v="2023/03/15"/>
    <s v="第 7 場"/>
    <s v="第三班 "/>
    <x v="1"/>
    <s v=" (80"/>
    <s v="60) "/>
    <s v=" 草地 "/>
    <s v=" &quot;C&quot; 賽道 "/>
    <s v=" 長洲讓賽"/>
    <n v="2"/>
    <x v="210"/>
    <s v="田泰安"/>
    <n v="6"/>
    <s v="銀進"/>
    <s v="何澤堯"/>
    <n v="5"/>
    <s v="喜蓮勇感"/>
    <s v="潘頓"/>
  </r>
  <r>
    <s v="2023/03/15"/>
    <s v="第 8 場"/>
    <s v="第四班 "/>
    <x v="1"/>
    <s v=" (60"/>
    <s v="40) "/>
    <s v=" 草地 "/>
    <s v=" &quot;C&quot; 賽道 "/>
    <s v=" 南丫島讓賽"/>
    <n v="10"/>
    <x v="349"/>
    <s v="田泰安"/>
    <n v="1"/>
    <s v="泉龍駒"/>
    <s v="賀銘年"/>
    <n v="9"/>
    <s v="同盟力量"/>
    <s v="鍾易禮"/>
  </r>
  <r>
    <s v="2023/03/15"/>
    <s v="第 9 場"/>
    <s v="第三班 "/>
    <x v="4"/>
    <s v=" (80"/>
    <s v="60) "/>
    <s v=" 草地 "/>
    <s v=" &quot;C&quot; 賽道 "/>
    <s v=" 鴨脷洲讓賽"/>
    <n v="2"/>
    <x v="65"/>
    <s v="布文"/>
    <n v="5"/>
    <s v="忠誠駒"/>
    <s v="蔡明紹"/>
    <n v="6"/>
    <s v="久久為攻"/>
    <s v="田泰安"/>
  </r>
  <r>
    <s v="2023/03/19"/>
    <s v="第 1 場"/>
    <s v="第四班 "/>
    <x v="1"/>
    <s v=" (60"/>
    <s v="40) "/>
    <s v=" 草地 "/>
    <s v=" &quot;A&quot; 賽道 "/>
    <s v=" 達心星讓賽"/>
    <n v="10"/>
    <x v="350"/>
    <s v="蔡明紹"/>
    <n v="4"/>
    <s v="快狠準"/>
    <s v="薛恩"/>
    <n v="3"/>
    <s v="駿行星"/>
    <s v="何澤堯"/>
  </r>
  <r>
    <s v="2023/03/19"/>
    <s v="第 2 場"/>
    <s v="第四班 "/>
    <x v="3"/>
    <s v=" (60"/>
    <s v="40) "/>
    <s v=" 草地 "/>
    <s v=" &quot;A&quot; 賽道 "/>
    <s v=" 添滿意讓賽"/>
    <n v="3"/>
    <x v="233"/>
    <s v="鍾易禮"/>
    <n v="1"/>
    <s v="亞洲籐王"/>
    <s v="潘頓"/>
    <n v="12"/>
    <s v="勝利之皇"/>
    <s v="賀銘年"/>
  </r>
  <r>
    <s v="2023/03/19"/>
    <s v="第 3 場"/>
    <s v="第四班 "/>
    <x v="1"/>
    <s v=" (60"/>
    <s v="40) "/>
    <s v=" 草地 "/>
    <s v=" &quot;A&quot; 賽道 "/>
    <s v=" 平海福星讓賽"/>
    <n v="4"/>
    <x v="351"/>
    <s v="布文"/>
    <n v="2"/>
    <s v="佳運發"/>
    <s v="希威森"/>
    <n v="8"/>
    <s v="遨遊天下"/>
    <s v="田泰安"/>
  </r>
  <r>
    <s v="2023/03/19"/>
    <s v="第 4 場"/>
    <s v="第四班 "/>
    <x v="3"/>
    <s v=" (60"/>
    <s v="40) "/>
    <s v=" 草地 "/>
    <s v=" &quot;A&quot; 賽道 "/>
    <s v=" 陽明飛飛讓賽"/>
    <n v="4"/>
    <x v="352"/>
    <s v="何澤堯"/>
    <n v="2"/>
    <s v="金鼓齊昇"/>
    <s v="麥道朗"/>
    <n v="3"/>
    <s v="佐治勇駒"/>
    <s v="蘇兆輝"/>
  </r>
  <r>
    <s v="2023/03/19"/>
    <s v="第 5 場"/>
    <s v="第二班 "/>
    <x v="1"/>
    <s v=" (100"/>
    <s v="80) "/>
    <s v=" 草地 "/>
    <s v=" &quot;A&quot; 賽道 "/>
    <s v=" 佳龍駒讓賽"/>
    <n v="10"/>
    <x v="2"/>
    <s v="潘頓"/>
    <n v="5"/>
    <s v="包裝必勝"/>
    <s v="布文"/>
    <n v="7"/>
    <s v="美麗奔馳"/>
    <s v="蔡明紹"/>
  </r>
  <r>
    <s v="2023/03/19"/>
    <s v="第 6 場"/>
    <s v="第三班 "/>
    <x v="6"/>
    <s v=" (85"/>
    <s v="60) "/>
    <s v=" 草地 "/>
    <s v=" &quot;A&quot; 賽道 "/>
    <s v=" 明月千里讓賽"/>
    <n v="7"/>
    <x v="286"/>
    <s v="連達文"/>
    <n v="1"/>
    <s v="錶之五知"/>
    <s v="布文"/>
    <n v="8"/>
    <s v="合夥精英"/>
    <s v="何澤堯"/>
  </r>
  <r>
    <s v="2023/03/19"/>
    <s v="第 7 場"/>
    <s v="一級賽 "/>
    <x v="3"/>
    <m/>
    <m/>
    <s v=" 草地 "/>
    <s v=" &quot;A&quot; 賽道 "/>
    <s v=" 女皇銀禧紀念盃"/>
    <n v="3"/>
    <x v="3"/>
    <s v="麥道朗"/>
    <n v="1"/>
    <s v="加州星球"/>
    <s v="潘頓"/>
    <n v="2"/>
    <s v="福逸"/>
    <s v="莫雅"/>
  </r>
  <r>
    <s v="2023/03/19"/>
    <s v="第 8 場"/>
    <s v="四歲 "/>
    <x v="6"/>
    <m/>
    <m/>
    <s v=" 草地 "/>
    <s v=" &quot;A&quot; 賽道 "/>
    <s v=" 寶馬香港打吡大賽2023"/>
    <n v="4"/>
    <x v="257"/>
    <s v="巴度"/>
    <n v="6"/>
    <s v="自勝者強"/>
    <s v="莫雅"/>
    <n v="2"/>
    <s v="永遠美麗"/>
    <s v="潘頓"/>
  </r>
  <r>
    <s v="2023/03/19"/>
    <s v="第 9 場"/>
    <s v="第三班 "/>
    <x v="1"/>
    <s v=" (80"/>
    <s v="60) "/>
    <s v=" 草地 "/>
    <s v=" &quot;A&quot; 賽道 "/>
    <s v=" 戰利品讓賽"/>
    <n v="4"/>
    <x v="224"/>
    <s v="潘明輝"/>
    <n v="6"/>
    <s v="歐洲傳奇"/>
    <s v="何澤堯"/>
    <n v="2"/>
    <s v="美麗邂逅"/>
    <s v="鍾易禮"/>
  </r>
  <r>
    <s v="2023/03/19"/>
    <s v="第 10 場"/>
    <s v="第三班 "/>
    <x v="3"/>
    <s v=" (80"/>
    <s v="60) "/>
    <s v=" 草地 "/>
    <s v=" &quot;A&quot; 賽道 "/>
    <s v=" 威爾頓讓賽"/>
    <n v="6"/>
    <x v="155"/>
    <s v="布文"/>
    <n v="13"/>
    <s v="超級龍珠"/>
    <s v="希威森"/>
    <n v="14"/>
    <s v="色種笑"/>
    <s v="潘頓"/>
  </r>
  <r>
    <s v="2023/03/22"/>
    <s v="第 1 場"/>
    <s v="第五班 "/>
    <x v="4"/>
    <s v=" (40"/>
    <s v="0) "/>
    <s v=" 草地 "/>
    <s v=" &quot;C+3&quot; 賽道 "/>
    <s v=" 擺花讓賽"/>
    <n v="6"/>
    <x v="353"/>
    <s v="梁家俊"/>
    <n v="7"/>
    <s v="盈嘉輝"/>
    <s v="蘇兆輝"/>
    <n v="10"/>
    <s v="鵲橋飛渡"/>
    <s v="蔡明紹"/>
  </r>
  <r>
    <s v="2023/03/22"/>
    <s v="第 2 場"/>
    <s v="第四班 "/>
    <x v="1"/>
    <s v=" (60"/>
    <s v="40) "/>
    <s v=" 草地 "/>
    <s v=" &quot;C+3&quot; 賽道 "/>
    <s v=" 奧卑利讓賽"/>
    <n v="12"/>
    <x v="354"/>
    <s v="蘇兆輝"/>
    <n v="3"/>
    <s v="人和家盛"/>
    <s v="潘頓"/>
    <n v="2"/>
    <s v="正氣青驅"/>
    <s v="何澤堯"/>
  </r>
  <r>
    <s v="2023/03/22"/>
    <s v="第 3 場"/>
    <s v="第四班 "/>
    <x v="2"/>
    <s v=" (60"/>
    <s v="40) "/>
    <s v=" 草地 "/>
    <s v=" &quot;C+3&quot; 賽道 "/>
    <s v=" 伊利近讓賽"/>
    <n v="5"/>
    <x v="355"/>
    <s v="鍾易禮"/>
    <n v="9"/>
    <s v="銀河飛馬"/>
    <s v="梁家俊"/>
    <n v="3"/>
    <s v="威馬先生"/>
    <s v="希威森"/>
  </r>
  <r>
    <s v="2023/03/22"/>
    <s v="第 4 場"/>
    <s v="第四班 "/>
    <x v="5"/>
    <s v=" (60"/>
    <s v="40) "/>
    <s v=" 草地 "/>
    <s v=" &quot;C+3&quot; 賽道 "/>
    <s v=" 士丹頓讓賽"/>
    <n v="5"/>
    <x v="356"/>
    <s v="田泰安"/>
    <n v="10"/>
    <s v="但求快活"/>
    <s v="巴度"/>
    <n v="8"/>
    <s v="精彩非凡"/>
    <s v="蔡明紹"/>
  </r>
  <r>
    <s v="2023/03/22"/>
    <s v="第 5 場"/>
    <s v="第四班 "/>
    <x v="1"/>
    <s v=" (60"/>
    <s v="40) "/>
    <s v=" 草地 "/>
    <s v=" &quot;C+3&quot; 賽道 "/>
    <s v=" 奧卑利讓賽"/>
    <n v="12"/>
    <x v="357"/>
    <s v="巫顯東"/>
    <n v="2"/>
    <s v="勝利才子"/>
    <s v="鍾易禮"/>
    <n v="3"/>
    <s v="前風"/>
    <s v="布文"/>
  </r>
  <r>
    <s v="2023/03/22"/>
    <s v="第 6 場"/>
    <s v="第四班 "/>
    <x v="4"/>
    <s v=" (60"/>
    <s v="40) "/>
    <s v=" 草地 "/>
    <s v=" &quot;C+3&quot; 賽道 "/>
    <s v=" 贊善讓賽"/>
    <n v="7"/>
    <x v="292"/>
    <s v="何澤堯"/>
    <n v="1"/>
    <s v="包裝全承"/>
    <s v="潘頓"/>
    <n v="9"/>
    <s v="機緣巧俠"/>
    <s v="蘇兆輝"/>
  </r>
  <r>
    <s v="2023/03/22"/>
    <s v="第 7 場"/>
    <s v="第三班 "/>
    <x v="1"/>
    <s v=" (80"/>
    <s v="60) "/>
    <s v=" 草地 "/>
    <s v=" &quot;C+3&quot; 賽道 "/>
    <s v=" 警察盃（讓賽）"/>
    <n v="6"/>
    <x v="358"/>
    <s v="田泰安"/>
    <n v="4"/>
    <s v="電氣騎士"/>
    <s v="潘頓"/>
    <n v="1"/>
    <s v="自然輝煌"/>
    <s v="鍾易禮"/>
  </r>
  <r>
    <s v="2023/03/22"/>
    <s v="第 8 場"/>
    <s v="第二班 "/>
    <x v="4"/>
    <s v=" (100"/>
    <s v="80) "/>
    <s v=" 草地 "/>
    <s v=" &quot;C+3&quot; 賽道 "/>
    <s v=" 亞畢諾讓賽"/>
    <n v="7"/>
    <x v="359"/>
    <s v="布文"/>
    <n v="8"/>
    <s v="幸福至上"/>
    <s v="周俊樂"/>
    <n v="9"/>
    <s v="寶賢得得"/>
    <s v="何澤堯"/>
  </r>
  <r>
    <s v="2023/03/22"/>
    <s v="第 9 場"/>
    <s v="第三班 "/>
    <x v="1"/>
    <s v=" (80"/>
    <s v="60) "/>
    <s v=" 草地 "/>
    <s v=" &quot;C+3&quot; 賽道 "/>
    <s v=" 荷李活讓賽"/>
    <n v="1"/>
    <x v="360"/>
    <s v="巴度"/>
    <n v="10"/>
    <s v="雅典武士"/>
    <s v="何澤堯"/>
    <n v="11"/>
    <s v="凌厲"/>
    <s v="田泰安"/>
  </r>
  <r>
    <s v="2023/03/26"/>
    <s v="第 1 場"/>
    <s v="第四班 "/>
    <x v="1"/>
    <s v=" (60"/>
    <s v="40) "/>
    <s v=" 草地 "/>
    <s v=" &quot;C+3&quot; 賽道 "/>
    <s v=" 敬文與和聲校友讓賽"/>
    <n v="8"/>
    <x v="67"/>
    <s v="布文"/>
    <n v="7"/>
    <s v="福國寶"/>
    <s v="潘頓"/>
    <n v="9"/>
    <s v="奮鬥雄才"/>
    <s v="巴度"/>
  </r>
  <r>
    <s v="2023/03/26"/>
    <s v="第 2 場"/>
    <s v="第五班 "/>
    <x v="0"/>
    <s v=" (40"/>
    <s v="0) "/>
    <s v=" 草地 "/>
    <s v=" &quot;C+3&quot; 賽道 "/>
    <s v=" 晨興與善衡校友讓賽"/>
    <n v="1"/>
    <x v="361"/>
    <s v="潘頓"/>
    <n v="12"/>
    <s v="恆駿之寶"/>
    <s v="蔡明紹"/>
    <n v="3"/>
    <s v="果然駿"/>
    <s v="布文"/>
  </r>
  <r>
    <s v="2023/03/26"/>
    <s v="第 3 場"/>
    <s v="第四班 "/>
    <x v="1"/>
    <s v=" (60"/>
    <s v="40) "/>
    <s v=" 草地 "/>
    <s v=" &quot;C+3&quot; 賽道 "/>
    <s v=" 研究院校友讓賽"/>
    <n v="8"/>
    <x v="362"/>
    <s v="潘頓"/>
    <n v="6"/>
    <s v="營造組裝"/>
    <s v="蔡明紹"/>
    <n v="9"/>
    <s v="二話不說"/>
    <s v="巴度"/>
  </r>
  <r>
    <s v="2023/03/26"/>
    <s v="第 4 場"/>
    <s v="第五班 "/>
    <x v="3"/>
    <s v=" (40"/>
    <s v="0) "/>
    <s v=" 草地 "/>
    <s v=" &quot;C+3&quot; 賽道 "/>
    <s v=" 崇基校友讓賽"/>
    <n v="6"/>
    <x v="290"/>
    <s v="賀銘年"/>
    <n v="1"/>
    <s v="生生勝勝"/>
    <s v="布文"/>
    <n v="2"/>
    <s v="競駿天下"/>
    <s v="何澤堯"/>
  </r>
  <r>
    <s v="2023/03/26"/>
    <s v="第 5 場"/>
    <s v="第四班 "/>
    <x v="3"/>
    <s v=" (60"/>
    <s v="40) "/>
    <s v=" 草地 "/>
    <s v=" &quot;C+3&quot; 賽道 "/>
    <s v=" 新亞校友讓賽"/>
    <n v="8"/>
    <x v="363"/>
    <s v="布文"/>
    <n v="1"/>
    <s v="艾莉奧"/>
    <s v="潘頓"/>
    <n v="5"/>
    <s v="加非凡"/>
    <s v="何澤堯"/>
  </r>
  <r>
    <s v="2023/03/26"/>
    <s v="第 6 場"/>
    <s v="第四班 "/>
    <x v="0"/>
    <s v=" (60"/>
    <s v="40) "/>
    <s v=" 草地 "/>
    <s v=" &quot;C+3&quot; 賽道 "/>
    <s v=" 聯合校友讓賽"/>
    <n v="9"/>
    <x v="364"/>
    <s v="賀銘年"/>
    <n v="2"/>
    <s v="馬主雄風"/>
    <s v="潘頓"/>
    <n v="3"/>
    <s v="喜勝威龍"/>
    <s v="希威森"/>
  </r>
  <r>
    <s v="2023/03/26"/>
    <s v="第 7 場"/>
    <s v="第三班 "/>
    <x v="1"/>
    <s v=" (80"/>
    <s v="60) "/>
    <s v=" 草地 "/>
    <s v=" &quot;C+3&quot; 賽道 "/>
    <s v=" 香港中文大學校友會聯會盃（讓賽）"/>
    <n v="10"/>
    <x v="197"/>
    <s v="蘇兆輝"/>
    <n v="6"/>
    <s v="八心八箭"/>
    <s v="巴度"/>
    <n v="9"/>
    <s v="凱旋時光"/>
    <s v="蔡明紹"/>
  </r>
  <r>
    <s v="2023/03/26"/>
    <s v="第 8 場"/>
    <s v="第三班 "/>
    <x v="2"/>
    <s v=" (80"/>
    <s v="60) "/>
    <s v=" 草地 "/>
    <s v=" &quot;C+3&quot; 賽道 "/>
    <s v=" 逸夫校友讓賽"/>
    <n v="11"/>
    <x v="126"/>
    <s v="蔡明紹"/>
    <n v="9"/>
    <s v="不可擋"/>
    <s v="鍾易禮"/>
    <n v="2"/>
    <s v="精彩勇士"/>
    <s v="希威森"/>
  </r>
  <r>
    <s v="2023/03/26"/>
    <s v="第 9 場"/>
    <s v="第三班 "/>
    <x v="0"/>
    <s v=" (80"/>
    <s v="60) "/>
    <s v=" 草地 "/>
    <s v=" &quot;C+3&quot; 賽道 "/>
    <s v=" 伍宜孫校友讓賽"/>
    <n v="6"/>
    <x v="265"/>
    <s v="希威森"/>
    <n v="11"/>
    <s v="飛馬英雄"/>
    <s v="波健士"/>
    <n v="1"/>
    <s v="開心寶貝"/>
    <s v="布文"/>
  </r>
  <r>
    <s v="2023/03/26"/>
    <s v="第 10 場"/>
    <s v="第三班 "/>
    <x v="3"/>
    <s v=" (80"/>
    <s v="60) "/>
    <s v=" 草地 "/>
    <s v=" &quot;C+3&quot; 賽道 "/>
    <s v=" 教育學院校友讓賽"/>
    <n v="2"/>
    <x v="241"/>
    <s v="鍾易禮"/>
    <n v="3"/>
    <s v="實力派"/>
    <s v="布文"/>
    <n v="12"/>
    <s v="陽明天空"/>
    <s v="何澤堯"/>
  </r>
  <r>
    <s v="2023/03/29"/>
    <s v="第 1 場"/>
    <s v="第五班 "/>
    <x v="1"/>
    <s v=" (40"/>
    <s v="0) "/>
    <s v=" 全天候跑道 "/>
    <s v=" 廈門灣讓賽"/>
    <m/>
    <n v="11"/>
    <x v="365"/>
    <s v="蘇兆輝"/>
    <n v="4"/>
    <s v="友盈友福"/>
    <s v="霍宏聲"/>
    <n v="3"/>
    <s v="澳華威威"/>
    <s v="布文"/>
  </r>
  <r>
    <s v="2023/03/29"/>
    <s v="第 2 場"/>
    <s v="第四班 "/>
    <x v="1"/>
    <s v=" (60"/>
    <s v="40) "/>
    <s v=" 全天候跑道 "/>
    <s v=" 貝澳讓賽"/>
    <m/>
    <n v="8"/>
    <x v="366"/>
    <s v="嘉里"/>
    <n v="9"/>
    <s v="我為您"/>
    <s v="巴度"/>
    <n v="6"/>
    <s v="豐彩華庭"/>
    <s v="黎海榮"/>
  </r>
  <r>
    <s v="2023/03/29"/>
    <s v="第 3 場"/>
    <s v="第五班 "/>
    <x v="5"/>
    <s v=" (40"/>
    <s v="0) "/>
    <s v=" 全天候跑道 "/>
    <s v=" 長沙讓賽"/>
    <m/>
    <n v="14"/>
    <x v="367"/>
    <s v="蔡明紹"/>
    <n v="4"/>
    <s v="豐盛多彩"/>
    <s v="馬雅"/>
    <n v="8"/>
    <s v="雷霆戰駒"/>
    <s v="布文"/>
  </r>
  <r>
    <s v="2023/03/29"/>
    <s v="第 4 場"/>
    <s v="第四班 "/>
    <x v="1"/>
    <s v=" (60"/>
    <s v="40) "/>
    <s v=" 全天候跑道 "/>
    <s v=" 貝澳讓賽"/>
    <m/>
    <n v="5"/>
    <x v="201"/>
    <s v="田泰安"/>
    <n v="11"/>
    <s v="駿皇星"/>
    <s v="蘇兆輝"/>
    <n v="1"/>
    <s v="加州凱歌"/>
    <s v="陳嘉熙"/>
  </r>
  <r>
    <s v="2023/03/29"/>
    <s v="第 5 場"/>
    <s v="第四班 "/>
    <x v="4"/>
    <s v=" (60"/>
    <s v="40) "/>
    <s v=" 全天候跑道 "/>
    <s v=" 橋咀讓賽"/>
    <m/>
    <n v="13"/>
    <x v="252"/>
    <s v="蔡明紹"/>
    <n v="4"/>
    <s v="華卓晴"/>
    <s v="賀銘年"/>
    <n v="5"/>
    <s v="樂捉鳥"/>
    <s v="巴度"/>
  </r>
  <r>
    <s v="2023/03/29"/>
    <s v="第 6 場"/>
    <s v="第三班 "/>
    <x v="4"/>
    <s v=" (85"/>
    <s v="60) "/>
    <s v=" 全天候跑道 "/>
    <s v=" 銀鑛灣讓賽"/>
    <m/>
    <n v="4"/>
    <x v="368"/>
    <s v="蘇兆輝"/>
    <n v="7"/>
    <s v="馬爾代夫"/>
    <s v="巴度"/>
    <n v="10"/>
    <s v="皮具之星"/>
    <s v="田泰安"/>
  </r>
  <r>
    <s v="2023/03/29"/>
    <s v="第 7 場"/>
    <s v="第三班 "/>
    <x v="1"/>
    <s v=" (80"/>
    <s v="60) "/>
    <s v=" 全天候跑道 "/>
    <s v=" 塘福讓賽"/>
    <m/>
    <n v="8"/>
    <x v="167"/>
    <s v="何澤堯"/>
    <n v="6"/>
    <s v="晶晶日上"/>
    <s v="蔡明紹"/>
    <n v="2"/>
    <s v="閃電"/>
    <s v="布文"/>
  </r>
  <r>
    <s v="2023/03/29"/>
    <s v="第 8 場"/>
    <s v="第二班 "/>
    <x v="1"/>
    <s v=" (105"/>
    <s v="80) "/>
    <s v=" 全天候跑道 "/>
    <s v=" 東灣讓賽"/>
    <m/>
    <n v="12"/>
    <x v="66"/>
    <s v="田泰安"/>
    <n v="11"/>
    <s v="超霸勝"/>
    <s v="蔡明紹"/>
    <n v="1"/>
    <s v="錶之智能"/>
    <s v="布文"/>
  </r>
  <r>
    <s v="2023/04/02"/>
    <s v="第 1 場"/>
    <s v="第四班 "/>
    <x v="1"/>
    <s v=" (60"/>
    <s v="40) "/>
    <s v=" 草地 "/>
    <s v=" &quot;A+3&quot; 賽道 "/>
    <s v=" 錦田河讓賽"/>
    <n v="13"/>
    <x v="369"/>
    <s v="周俊樂"/>
    <n v="8"/>
    <s v="錶壇精英"/>
    <s v="班德禮"/>
    <n v="5"/>
    <s v="精算謀略"/>
    <s v="潘頓"/>
  </r>
  <r>
    <s v="2023/04/02"/>
    <s v="第 2 場"/>
    <s v="第五班 "/>
    <x v="1"/>
    <s v=" (40"/>
    <s v="0) "/>
    <s v=" 草地 "/>
    <s v=" &quot;A+3&quot; 賽道 "/>
    <s v=" 林村河讓賽"/>
    <n v="8"/>
    <x v="370"/>
    <s v="霍宏聲"/>
    <n v="9"/>
    <s v="天天智庫"/>
    <s v="田泰安"/>
    <n v="11"/>
    <s v="鴻圖巨星"/>
    <s v="賀銘年"/>
  </r>
  <r>
    <s v="2023/04/02"/>
    <s v="第 3 場"/>
    <s v="第二班 "/>
    <x v="0"/>
    <s v=" (100"/>
    <s v="80) "/>
    <s v=" 草地 "/>
    <s v=" &quot;A+3&quot; 賽道 "/>
    <s v=" 雙魚河讓賽"/>
    <n v="7"/>
    <x v="185"/>
    <s v="巴度"/>
    <n v="8"/>
    <s v="縱橫天下"/>
    <s v="田泰安"/>
    <n v="4"/>
    <s v="笑哥兒"/>
    <s v="賀銘年"/>
  </r>
  <r>
    <s v="2023/04/02"/>
    <s v="第 4 場"/>
    <s v="第四班 "/>
    <x v="2"/>
    <s v=" (60"/>
    <s v="40) "/>
    <s v=" 草地 "/>
    <s v=" &quot;A+3&quot; 賽道 "/>
    <s v=" 南涌河讓賽"/>
    <n v="9"/>
    <x v="371"/>
    <s v="何澤堯"/>
    <n v="14"/>
    <s v="連連勝利"/>
    <s v="蘇兆輝"/>
    <n v="2"/>
    <s v="勝利才子"/>
    <s v="鍾易禮"/>
  </r>
  <r>
    <s v="2023/04/02"/>
    <s v="第 5 場"/>
    <s v="第四班 "/>
    <x v="3"/>
    <s v=" (60"/>
    <s v="40) "/>
    <s v=" 草地 "/>
    <s v=" &quot;A+3&quot; 賽道 "/>
    <s v=" 梧桐河讓賽"/>
    <n v="13"/>
    <x v="372"/>
    <s v="巴度"/>
    <n v="2"/>
    <s v="四喜鳥"/>
    <s v="潘頓"/>
    <n v="5"/>
    <s v="馬林"/>
    <s v="班德禮"/>
  </r>
  <r>
    <s v="2023/04/02"/>
    <s v="第 6 場"/>
    <s v="第四班 "/>
    <x v="6"/>
    <s v=" (60"/>
    <s v="40) "/>
    <s v=" 草地 "/>
    <s v=" &quot;A+3&quot; 賽道 "/>
    <s v=" 沙頭角河讓賽"/>
    <n v="10"/>
    <x v="306"/>
    <s v="班德禮"/>
    <n v="3"/>
    <s v="九龍神駒"/>
    <s v="鍾易禮"/>
    <n v="13"/>
    <s v="壹喜"/>
    <s v="何澤堯"/>
  </r>
  <r>
    <s v="2023/04/02"/>
    <s v="第 7 場"/>
    <s v="第四班 "/>
    <x v="3"/>
    <s v=" (60"/>
    <s v="40) "/>
    <s v=" 草地 "/>
    <s v=" &quot;A+3&quot; 賽道 "/>
    <s v=" 梧桐河讓賽"/>
    <n v="8"/>
    <x v="373"/>
    <s v="潘頓"/>
    <n v="3"/>
    <s v="健康之星"/>
    <s v="蔡明紹"/>
    <n v="10"/>
    <s v="愛馬善"/>
    <s v="賀銘年"/>
  </r>
  <r>
    <s v="2023/04/02"/>
    <s v="第 8 場"/>
    <s v="第三班 "/>
    <x v="3"/>
    <s v=" (80"/>
    <s v="60) "/>
    <s v=" 草地 "/>
    <s v=" &quot;A+3&quot; 賽道 "/>
    <s v=" 皮亞士紀念挑戰盃（讓賽）"/>
    <n v="11"/>
    <x v="374"/>
    <s v="蘇兆輝"/>
    <n v="9"/>
    <s v="翡翠鳳凰"/>
    <s v="鍾易禮"/>
    <n v="4"/>
    <s v="潮州精神"/>
    <s v="潘頓"/>
  </r>
  <r>
    <s v="2023/04/02"/>
    <s v="第 9 場"/>
    <s v="第三班 "/>
    <x v="1"/>
    <s v=" (80"/>
    <s v="60) "/>
    <s v=" 草地 "/>
    <s v=" &quot;A+3&quot; 賽道 "/>
    <s v=" 石上河讓賽"/>
    <n v="9"/>
    <x v="125"/>
    <s v="蔡明紹"/>
    <n v="6"/>
    <s v="魅力寶駒"/>
    <s v="潘頓"/>
    <n v="2"/>
    <s v="好拍檔"/>
    <s v="霍宏聲"/>
  </r>
  <r>
    <s v="2023/04/02"/>
    <s v="第 10 場"/>
    <s v="第三班 "/>
    <x v="5"/>
    <s v=" (80"/>
    <s v="60) "/>
    <s v=" 草地 "/>
    <s v=" &quot;A+3&quot; 賽道 "/>
    <s v=" 丹山河讓賽"/>
    <n v="2"/>
    <x v="375"/>
    <s v="潘頓"/>
    <n v="14"/>
    <s v="競駿光輝"/>
    <s v="波健士"/>
    <n v="9"/>
    <s v="翔龍再現"/>
    <s v="何澤堯"/>
  </r>
  <r>
    <s v="2023/04/06"/>
    <s v="第 1 場"/>
    <s v="第五班 "/>
    <x v="7"/>
    <s v=" (40"/>
    <s v="0) "/>
    <s v=" 草地 "/>
    <s v=" &quot;A&quot; 賽道 "/>
    <s v=" 紅掌花讓賽"/>
    <n v="5"/>
    <x v="376"/>
    <s v="何澤堯"/>
    <n v="1"/>
    <s v="博愛之光"/>
    <s v="霍宏聲"/>
    <n v="3"/>
    <s v="幸運飛彈"/>
    <s v="潘明輝"/>
  </r>
  <r>
    <s v="2023/04/06"/>
    <s v="第 2 場"/>
    <s v="第五班 "/>
    <x v="2"/>
    <s v=" (40"/>
    <s v="0) "/>
    <s v=" 草地 "/>
    <s v=" &quot;A&quot; 賽道 "/>
    <s v=" 洋葵讓賽"/>
    <n v="6"/>
    <x v="1"/>
    <s v="霍宏聲"/>
    <n v="8"/>
    <s v="創福威"/>
    <s v="潘頓"/>
    <n v="11"/>
    <s v="豹子膽"/>
    <s v="蘇兆輝"/>
  </r>
  <r>
    <s v="2023/04/06"/>
    <s v="第 3 場"/>
    <s v="第四班 "/>
    <x v="4"/>
    <s v=" (60"/>
    <s v="40) "/>
    <s v=" 草地 "/>
    <s v=" &quot;A&quot; 賽道 "/>
    <s v=" 家樂花讓賽"/>
    <n v="3"/>
    <x v="347"/>
    <s v="巴度"/>
    <n v="8"/>
    <s v="機緣巧俠"/>
    <s v="蘇兆輝"/>
    <n v="9"/>
    <s v="峰爭"/>
    <s v="何澤堯"/>
  </r>
  <r>
    <s v="2023/04/06"/>
    <s v="第 4 場"/>
    <s v="第四班 "/>
    <x v="4"/>
    <s v=" (60"/>
    <s v="40) "/>
    <s v=" 草地 "/>
    <s v=" &quot;A&quot; 賽道 "/>
    <s v=" 家樂花讓賽"/>
    <n v="5"/>
    <x v="377"/>
    <s v="嘉里"/>
    <n v="12"/>
    <s v="紅麗舍"/>
    <s v="潘明輝"/>
    <n v="3"/>
    <s v="贏盡天下"/>
    <s v="希威森"/>
  </r>
  <r>
    <s v="2023/04/06"/>
    <s v="第 5 場"/>
    <s v="第三班 "/>
    <x v="4"/>
    <s v=" (80"/>
    <s v="60) "/>
    <s v=" 草地 "/>
    <s v=" &quot;A&quot; 賽道 "/>
    <s v=" 薰衣草讓賽"/>
    <n v="5"/>
    <x v="378"/>
    <s v="潘頓"/>
    <n v="2"/>
    <s v="百勝名駒"/>
    <s v="希威森"/>
    <n v="7"/>
    <s v="久久為攻"/>
    <s v="田泰安"/>
  </r>
  <r>
    <s v="2023/04/06"/>
    <s v="第 6 場"/>
    <s v="第四班 "/>
    <x v="1"/>
    <s v=" (60"/>
    <s v="40) "/>
    <s v=" 草地 "/>
    <s v=" &quot;A&quot; 賽道 "/>
    <s v=" 跳舞蘭讓賽"/>
    <n v="1"/>
    <x v="379"/>
    <s v="巴度"/>
    <n v="8"/>
    <s v="勇威神駒"/>
    <s v="何澤堯"/>
    <n v="9"/>
    <s v="晉神"/>
    <s v="班德禮"/>
  </r>
  <r>
    <s v="2023/04/06"/>
    <s v="第 7 場"/>
    <s v="第三班 "/>
    <x v="4"/>
    <s v=" (80"/>
    <s v="60) "/>
    <s v=" 草地 "/>
    <s v=" &quot;A&quot; 賽道 "/>
    <s v=" 西洋會挑戰盃（讓賽）"/>
    <n v="5"/>
    <x v="380"/>
    <s v="潘頓"/>
    <n v="2"/>
    <s v="黑桃火箭"/>
    <s v="何澤堯"/>
    <n v="8"/>
    <s v="飛馬將軍"/>
    <s v="蔡明紹"/>
  </r>
  <r>
    <s v="2023/04/06"/>
    <s v="第 8 場"/>
    <s v="第四班 "/>
    <x v="1"/>
    <s v=" (60"/>
    <s v="40) "/>
    <s v=" 草地 "/>
    <s v=" &quot;A&quot; 賽道 "/>
    <s v=" 跳舞蘭讓賽"/>
    <n v="2"/>
    <x v="309"/>
    <s v="周俊樂"/>
    <n v="4"/>
    <s v="一舖縱橫"/>
    <s v="陳嘉熙"/>
    <n v="8"/>
    <s v="錢多多"/>
    <s v="希威森"/>
  </r>
  <r>
    <s v="2023/04/06"/>
    <s v="第 9 場"/>
    <s v="第三班 "/>
    <x v="1"/>
    <s v=" (80"/>
    <s v="60) "/>
    <s v=" 草地 "/>
    <s v=" &quot;A&quot; 賽道 "/>
    <s v=" 報春花讓賽"/>
    <n v="5"/>
    <x v="11"/>
    <s v="霍宏聲"/>
    <n v="10"/>
    <s v="勝神威"/>
    <s v="潘頓"/>
    <n v="8"/>
    <s v="人和家興"/>
    <s v="梁家俊"/>
  </r>
  <r>
    <s v="2023/04/09"/>
    <s v="第 1 場"/>
    <s v="新馬賽 "/>
    <x v="2"/>
    <m/>
    <m/>
    <s v=" 草地 "/>
    <s v=" &quot;B+2&quot; 賽道 "/>
    <s v=" 白加平磅賽"/>
    <n v="5"/>
    <x v="381"/>
    <s v="何澤堯"/>
    <n v="4"/>
    <s v="富喜來"/>
    <s v="布文"/>
    <n v="6"/>
    <s v="獎金大少"/>
    <s v="周俊樂"/>
  </r>
  <r>
    <s v="2023/04/09"/>
    <s v="第 2 場"/>
    <s v="第五班 "/>
    <x v="4"/>
    <s v=" (40"/>
    <s v="0) "/>
    <s v=" 全天候跑道 "/>
    <s v=" 夏力讓賽"/>
    <m/>
    <n v="4"/>
    <x v="382"/>
    <s v="布文"/>
    <n v="13"/>
    <s v="旅遊達人"/>
    <s v="黎海榮"/>
    <n v="9"/>
    <s v="金津一號"/>
    <s v="班德禮"/>
  </r>
  <r>
    <s v="2023/04/09"/>
    <s v="第 3 場"/>
    <s v="第四班 "/>
    <x v="2"/>
    <s v=" (60"/>
    <s v="40) "/>
    <s v=" 草地 "/>
    <s v=" &quot;B+2&quot; 賽道 "/>
    <s v=" 堪仕達讓賽"/>
    <n v="8"/>
    <x v="383"/>
    <s v="潘頓"/>
    <n v="7"/>
    <s v="幸運遇見"/>
    <s v="田泰安"/>
    <n v="3"/>
    <s v="萬事快"/>
    <s v="布文"/>
  </r>
  <r>
    <s v="2023/04/09"/>
    <s v="第 4 場"/>
    <s v="第四班 "/>
    <x v="5"/>
    <s v=" (60"/>
    <s v="35) "/>
    <s v=" 全天候跑道 "/>
    <s v=" 盧吉讓賽"/>
    <m/>
    <n v="3"/>
    <x v="384"/>
    <s v="布文"/>
    <n v="6"/>
    <s v="發財秘笈"/>
    <s v="何澤堯"/>
    <n v="12"/>
    <s v="豐盛多彩"/>
    <s v="巴度"/>
  </r>
  <r>
    <s v="2023/04/09"/>
    <s v="第 5 場"/>
    <s v="第四班 "/>
    <x v="0"/>
    <s v=" (60"/>
    <s v="40) "/>
    <s v=" 草地 "/>
    <s v=" &quot;B+2&quot; 賽道 "/>
    <s v=" 貝璐讓賽"/>
    <n v="3"/>
    <x v="385"/>
    <s v="霍宏聲"/>
    <n v="1"/>
    <s v="一絕"/>
    <s v="潘頓"/>
    <n v="12"/>
    <s v="着着領先"/>
    <s v="蘇兆輝"/>
  </r>
  <r>
    <s v="2023/04/09"/>
    <s v="第 6 場"/>
    <s v="第三班 "/>
    <x v="2"/>
    <s v=" (85"/>
    <s v="60) "/>
    <s v=" 草地 "/>
    <s v=" &quot;B+2&quot; 賽道 "/>
    <s v=" 獅子會盃（讓賽）"/>
    <n v="2"/>
    <x v="166"/>
    <s v="布文"/>
    <n v="6"/>
    <s v="加州得力"/>
    <s v="何澤堯"/>
    <n v="8"/>
    <s v="精彩勇士"/>
    <s v="希威森"/>
  </r>
  <r>
    <s v="2023/04/09"/>
    <s v="第 7 場"/>
    <s v="第四班 "/>
    <x v="1"/>
    <s v=" (60"/>
    <s v="40) "/>
    <s v=" 草地 "/>
    <s v=" &quot;B+2&quot; 賽道 "/>
    <s v=" 種植讓賽"/>
    <n v="3"/>
    <x v="339"/>
    <s v="布文"/>
    <n v="9"/>
    <s v="萬事靚"/>
    <s v="周俊樂"/>
    <n v="1"/>
    <s v="龍之心"/>
    <s v="蔡明紹"/>
  </r>
  <r>
    <s v="2023/04/09"/>
    <s v="第 8 場"/>
    <s v="二級賽 "/>
    <x v="1"/>
    <m/>
    <m/>
    <s v=" 草地 "/>
    <s v=" &quot;B+2&quot; 賽道 "/>
    <s v=" 短途錦標"/>
    <n v="1"/>
    <x v="3"/>
    <s v="潘頓"/>
    <n v="2"/>
    <s v="福逸"/>
    <s v="巴度"/>
    <n v="5"/>
    <s v="八仟師"/>
    <s v="梁家俊"/>
  </r>
  <r>
    <s v="2023/04/09"/>
    <s v="第 9 場"/>
    <s v="二級賽 "/>
    <x v="0"/>
    <m/>
    <m/>
    <s v=" 草地 "/>
    <s v=" &quot;B+2&quot; 賽道 "/>
    <s v=" 主席錦標"/>
    <n v="1"/>
    <x v="38"/>
    <s v="潘頓"/>
    <n v="5"/>
    <s v="發財先鋒"/>
    <s v="蘇兆輝"/>
    <n v="4"/>
    <s v="美麗同享"/>
    <s v="蔡明紹"/>
  </r>
  <r>
    <s v="2023/04/09"/>
    <s v="第 10 場"/>
    <s v="第二班 "/>
    <x v="3"/>
    <s v=" (100"/>
    <s v="80) "/>
    <s v=" 草地 "/>
    <s v=" &quot;B+2&quot; 賽道 "/>
    <s v=" 普樂讓賽"/>
    <n v="9"/>
    <x v="344"/>
    <s v="潘頓"/>
    <n v="3"/>
    <s v="佳運財"/>
    <s v="布文"/>
    <n v="11"/>
    <s v="九五赤兔"/>
    <s v="田泰安"/>
  </r>
  <r>
    <s v="2023/04/09"/>
    <s v="第 11 場"/>
    <s v="第三班 "/>
    <x v="3"/>
    <s v=" (80"/>
    <s v="60) "/>
    <s v=" 草地 "/>
    <s v=" &quot;B+2&quot; 賽道 "/>
    <s v=" 施勳讓賽"/>
    <n v="13"/>
    <x v="386"/>
    <s v="何澤堯"/>
    <n v="4"/>
    <s v="實力派"/>
    <s v="布文"/>
    <n v="6"/>
    <s v="日日友"/>
    <s v="梁家俊"/>
  </r>
  <r>
    <s v="2023/04/12"/>
    <s v="第 1 場"/>
    <s v="第三班 "/>
    <x v="7"/>
    <s v=" (80"/>
    <s v="55) "/>
    <s v=" 草地 "/>
    <s v=" &quot;B&quot; 賽道 "/>
    <s v=" 閣麟讓賽"/>
    <n v="4"/>
    <x v="205"/>
    <s v="田泰安"/>
    <n v="3"/>
    <s v="高瞻遠矚"/>
    <s v="巴度"/>
    <n v="7"/>
    <s v="勁駒"/>
    <s v="陳嘉熙"/>
  </r>
  <r>
    <s v="2023/04/12"/>
    <s v="第 2 場"/>
    <s v="第五班 "/>
    <x v="4"/>
    <s v=" (40"/>
    <s v="0) "/>
    <s v=" 草地 "/>
    <s v=" &quot;B&quot; 賽道 "/>
    <s v=" 德己立讓賽"/>
    <n v="10"/>
    <x v="387"/>
    <s v="蔡明紹"/>
    <n v="1"/>
    <s v="蟲草之凰"/>
    <s v="田泰安"/>
    <n v="3"/>
    <s v="果然駿"/>
    <s v="布文"/>
  </r>
  <r>
    <s v="2023/04/12"/>
    <s v="第 3 場"/>
    <s v="第四班 "/>
    <x v="1"/>
    <s v=" (60"/>
    <s v="40) "/>
    <s v=" 草地 "/>
    <s v=" &quot;B&quot; 賽道 "/>
    <s v=" 己連拿利讓賽"/>
    <n v="10"/>
    <x v="354"/>
    <s v="希威森"/>
    <n v="5"/>
    <s v="木火同明"/>
    <s v="田泰安"/>
    <n v="9"/>
    <s v="鼓浪精綵"/>
    <s v="蔡明紹"/>
  </r>
  <r>
    <s v="2023/04/12"/>
    <s v="第 4 場"/>
    <s v="第三班 "/>
    <x v="4"/>
    <s v=" (80"/>
    <s v="60) "/>
    <s v=" 草地 "/>
    <s v=" &quot;B&quot; 賽道 "/>
    <s v=" 五陵會鑽禧挑戰盃（讓賽）"/>
    <n v="9"/>
    <x v="175"/>
    <s v="田泰安"/>
    <n v="6"/>
    <s v="馬爾代夫"/>
    <s v="巴度"/>
    <n v="4"/>
    <s v="忠誠駒"/>
    <s v="蔡明紹"/>
  </r>
  <r>
    <s v="2023/04/12"/>
    <s v="第 5 場"/>
    <s v="第四班 "/>
    <x v="2"/>
    <s v=" (60"/>
    <s v="40) "/>
    <s v=" 草地 "/>
    <s v=" &quot;B&quot; 賽道 "/>
    <s v=" 嘉咸讓賽"/>
    <n v="2"/>
    <x v="355"/>
    <s v="鍾易禮"/>
    <n v="4"/>
    <s v="育成精彩"/>
    <s v="何澤堯"/>
    <n v="10"/>
    <s v="緣途有您"/>
    <s v="潘頓"/>
  </r>
  <r>
    <s v="2023/04/12"/>
    <s v="第 6 場"/>
    <s v="第四班 "/>
    <x v="4"/>
    <s v=" (60"/>
    <s v="40) "/>
    <s v=" 草地 "/>
    <s v=" &quot;B&quot; 賽道 "/>
    <s v=" 安蘭讓賽"/>
    <n v="3"/>
    <x v="388"/>
    <s v="何澤堯"/>
    <n v="4"/>
    <s v="精彩生活"/>
    <s v="班德禮"/>
    <n v="7"/>
    <s v="美麗攻略"/>
    <s v="蔡明紹"/>
  </r>
  <r>
    <s v="2023/04/12"/>
    <s v="第 7 場"/>
    <s v="第四班 "/>
    <x v="1"/>
    <s v=" (60"/>
    <s v="40) "/>
    <s v=" 草地 "/>
    <s v=" &quot;B&quot; 賽道 "/>
    <s v=" 己連拿利讓賽"/>
    <n v="10"/>
    <x v="263"/>
    <s v="班德禮"/>
    <n v="5"/>
    <s v="電子宇宙"/>
    <s v="布文"/>
    <n v="11"/>
    <s v="謙謙君子"/>
    <s v="田泰安"/>
  </r>
  <r>
    <s v="2023/04/12"/>
    <s v="第 8 場"/>
    <s v="第二班 "/>
    <x v="4"/>
    <s v=" (100"/>
    <s v="80) "/>
    <s v=" 草地 "/>
    <s v=" &quot;B&quot; 賽道 "/>
    <s v=" 雲咸讓賽"/>
    <n v="11"/>
    <x v="194"/>
    <s v="梁家俊"/>
    <n v="8"/>
    <s v="幸福至上"/>
    <s v="周俊樂"/>
    <n v="10"/>
    <s v="觔斗雲"/>
    <s v="巴度"/>
  </r>
  <r>
    <s v="2023/04/12"/>
    <s v="第 9 場"/>
    <s v="第三班 "/>
    <x v="1"/>
    <s v=" (80"/>
    <s v="60) "/>
    <s v=" 草地 "/>
    <s v=" &quot;B&quot; 賽道 "/>
    <s v=" 些利讓賽"/>
    <n v="4"/>
    <x v="389"/>
    <s v="希威森"/>
    <n v="12"/>
    <s v="凌厲"/>
    <s v="田泰安"/>
    <n v="8"/>
    <s v="怡勁力"/>
    <s v="潘頓"/>
  </r>
  <r>
    <s v="2023/04/15"/>
    <s v="第 1 場"/>
    <s v="第五班 "/>
    <x v="3"/>
    <s v=" (40"/>
    <s v="0) "/>
    <s v=" 草地 "/>
    <s v=" &quot;C&quot; 賽道 "/>
    <s v=" 賽馬惠慈善1400米讓賽"/>
    <n v="10"/>
    <x v="390"/>
    <s v="霍宏聲"/>
    <n v="11"/>
    <s v="當家信心"/>
    <s v="潘頓"/>
    <n v="6"/>
    <s v="耀力之城"/>
    <s v="希威森"/>
  </r>
  <r>
    <s v="2023/04/15"/>
    <s v="第 2 場"/>
    <s v="第四班 "/>
    <x v="1"/>
    <s v=" (60"/>
    <s v="40) "/>
    <s v=" 草地 "/>
    <s v=" &quot;C&quot; 賽道 "/>
    <s v=" 賽馬會眾心行善1200米讓賽"/>
    <n v="5"/>
    <x v="391"/>
    <s v="何澤堯"/>
    <n v="9"/>
    <s v="鑽飛龍"/>
    <s v="潘頓"/>
    <n v="7"/>
    <s v="陽光勇士"/>
    <s v="田泰安"/>
  </r>
  <r>
    <s v="2023/04/15"/>
    <s v="第 3 場"/>
    <s v="第五班 "/>
    <x v="3"/>
    <s v=" (40"/>
    <s v="0) "/>
    <s v=" 草地 "/>
    <s v=" &quot;C&quot; 賽道 "/>
    <s v=" 關愛社會1400米讓賽"/>
    <n v="7"/>
    <x v="392"/>
    <s v="布文"/>
    <n v="9"/>
    <s v="美麗新星"/>
    <s v="巴度"/>
    <n v="4"/>
    <s v="友盈友福"/>
    <s v="賀銘年"/>
  </r>
  <r>
    <s v="2023/04/15"/>
    <s v="第 4 場"/>
    <s v="第三班 "/>
    <x v="1"/>
    <s v=" (80"/>
    <s v="60) "/>
    <s v=" 草地 "/>
    <s v=" &quot;C&quot; 賽道 "/>
    <s v=" 香港賽馬會社群盃（讓賽）"/>
    <n v="1"/>
    <x v="345"/>
    <s v="潘頓"/>
    <n v="12"/>
    <s v="金莊令"/>
    <s v="巫顯東"/>
    <n v="7"/>
    <s v="凱旋時光"/>
    <s v="蔡明紹"/>
  </r>
  <r>
    <s v="2023/04/15"/>
    <s v="第 5 場"/>
    <s v="第四班 "/>
    <x v="3"/>
    <s v=" (60"/>
    <s v="40) "/>
    <s v=" 草地 "/>
    <s v=" &quot;C&quot; 賽道 "/>
    <s v=" 豐盛耆年1400米讓賽"/>
    <n v="11"/>
    <x v="393"/>
    <s v="陳嘉熙"/>
    <n v="10"/>
    <s v="赤兔猴王"/>
    <s v="田泰安"/>
    <n v="7"/>
    <s v="佐治勇駒"/>
    <s v="巴度"/>
  </r>
  <r>
    <s v="2023/04/15"/>
    <s v="第 6 場"/>
    <s v="第四班 "/>
    <x v="5"/>
    <s v=" (60"/>
    <s v="40) "/>
    <s v=" 草地 "/>
    <s v=" &quot;C&quot; 賽道 "/>
    <s v=" 北京會所週年盃（讓賽）"/>
    <n v="14"/>
    <x v="215"/>
    <s v="何澤堯"/>
    <n v="5"/>
    <s v="金德義"/>
    <s v="布文"/>
    <n v="7"/>
    <s v="興高采烈"/>
    <s v="蔡明紹"/>
  </r>
  <r>
    <s v="2023/04/15"/>
    <s v="第 7 場"/>
    <s v="第四班 "/>
    <x v="3"/>
    <s v=" (60"/>
    <s v="40) "/>
    <s v=" 草地 "/>
    <s v=" &quot;C&quot; 賽道 "/>
    <s v=" 啟發青年1400米讓賽"/>
    <n v="5"/>
    <x v="394"/>
    <s v="希威森"/>
    <n v="1"/>
    <s v="順勢贏"/>
    <s v="陳嘉熙"/>
    <n v="3"/>
    <s v="金鼓齊昇"/>
    <s v="潘頓"/>
  </r>
  <r>
    <s v="2023/04/15"/>
    <s v="第 8 場"/>
    <s v="第三班 "/>
    <x v="3"/>
    <s v=" (80"/>
    <s v="60) "/>
    <s v=" 草地 "/>
    <s v=" &quot;C&quot; 賽道 "/>
    <s v=" 健康社區1400米讓賽"/>
    <n v="9"/>
    <x v="395"/>
    <s v="潘頓"/>
    <n v="1"/>
    <s v="彩虹千里"/>
    <s v="布文"/>
    <n v="2"/>
    <s v="總理"/>
    <s v="梁家俊"/>
  </r>
  <r>
    <s v="2023/04/15"/>
    <s v="第 9 場"/>
    <s v="第二班 "/>
    <x v="1"/>
    <s v=" (100"/>
    <s v="80) "/>
    <s v=" 草地 "/>
    <s v=" &quot;C&quot; 賽道 "/>
    <s v=" 人才發展1200米讓賽"/>
    <n v="5"/>
    <x v="2"/>
    <s v="潘頓"/>
    <n v="11"/>
    <s v="嫡愛心"/>
    <s v="田泰安"/>
    <n v="9"/>
    <s v="東方飛影"/>
    <s v="希威森"/>
  </r>
  <r>
    <s v="2023/04/15"/>
    <s v="第 10 場"/>
    <s v="第三班 "/>
    <x v="0"/>
    <s v=" (80"/>
    <s v="60) "/>
    <s v=" 草地 "/>
    <s v=" &quot;C&quot; 賽道 "/>
    <s v=" 體育及文化1600米讓賽"/>
    <n v="8"/>
    <x v="396"/>
    <s v="巴度"/>
    <n v="4"/>
    <s v="越駿歡欣"/>
    <s v="潘頓"/>
    <n v="6"/>
    <s v="桃花雲"/>
    <s v="蔡明紹"/>
  </r>
  <r>
    <s v="2023/04/19"/>
    <s v="第 1 場"/>
    <s v="第五班 "/>
    <x v="5"/>
    <s v=" (40"/>
    <s v="0) "/>
    <s v=" 草地 "/>
    <s v=" &quot;C&quot; 賽道 "/>
    <s v=" 尖沙咀讓賽"/>
    <n v="1"/>
    <x v="397"/>
    <s v="潘頓"/>
    <n v="5"/>
    <s v="馬主星輝"/>
    <s v="蔡明紹"/>
    <n v="7"/>
    <s v="獵狐者威"/>
    <s v="何澤堯"/>
  </r>
  <r>
    <s v="2023/04/19"/>
    <s v="第 2 場"/>
    <s v="第五班 "/>
    <x v="1"/>
    <s v=" (40"/>
    <s v="0) "/>
    <s v=" 草地 "/>
    <s v=" &quot;C&quot; 賽道 "/>
    <s v=" 佐敦讓賽"/>
    <n v="9"/>
    <x v="398"/>
    <s v="梁家俊"/>
    <n v="5"/>
    <s v="皇龍帝國"/>
    <s v="蘇兆輝"/>
    <n v="10"/>
    <s v="投資有利"/>
    <s v="霍宏聲"/>
  </r>
  <r>
    <s v="2023/04/19"/>
    <s v="第 3 場"/>
    <s v="第三班 "/>
    <x v="4"/>
    <s v=" (80"/>
    <s v="60) "/>
    <s v=" 草地 "/>
    <s v=" &quot;C&quot; 賽道 "/>
    <s v=" 油麻地讓賽"/>
    <n v="8"/>
    <x v="399"/>
    <s v="蔡明紹"/>
    <n v="1"/>
    <s v="百勝名駒"/>
    <s v="何澤堯"/>
    <n v="2"/>
    <s v="又龍串鳳"/>
    <s v="鍾易禮"/>
  </r>
  <r>
    <s v="2023/04/19"/>
    <s v="第 4 場"/>
    <s v="第四班 "/>
    <x v="1"/>
    <s v=" (60"/>
    <s v="40) "/>
    <s v=" 草地 "/>
    <s v=" &quot;C&quot; 賽道 "/>
    <s v=" 旺角讓賽"/>
    <n v="1"/>
    <x v="172"/>
    <s v="何澤堯"/>
    <n v="4"/>
    <s v="旅遊高球"/>
    <s v="蘇兆輝"/>
    <n v="10"/>
    <s v="得意佳作"/>
    <s v="馬雅"/>
  </r>
  <r>
    <s v="2023/04/19"/>
    <s v="第 5 場"/>
    <s v="第四班 "/>
    <x v="1"/>
    <s v=" (60"/>
    <s v="40) "/>
    <s v=" 草地 "/>
    <s v=" &quot;C&quot; 賽道 "/>
    <s v=" 旺角讓賽"/>
    <n v="3"/>
    <x v="400"/>
    <s v="陳嘉熙"/>
    <n v="5"/>
    <s v="財駿"/>
    <s v="潘頓"/>
    <n v="4"/>
    <s v="勇眼光"/>
    <s v="布文"/>
  </r>
  <r>
    <s v="2023/04/19"/>
    <s v="第 6 場"/>
    <s v="第四班 "/>
    <x v="4"/>
    <s v=" (60"/>
    <s v="40) "/>
    <s v=" 草地 "/>
    <s v=" &quot;C&quot; 賽道 "/>
    <s v=" 香港欖球總會盃（讓賽）"/>
    <n v="10"/>
    <x v="82"/>
    <s v="周俊樂"/>
    <n v="5"/>
    <s v="但求快活"/>
    <s v="巴度"/>
    <n v="6"/>
    <s v="勁叻仔"/>
    <s v="蔡明紹"/>
  </r>
  <r>
    <s v="2023/04/19"/>
    <s v="第 7 場"/>
    <s v="第三班 "/>
    <x v="1"/>
    <s v=" (80"/>
    <s v="60) "/>
    <s v=" 草地 "/>
    <s v=" &quot;C&quot; 賽道 "/>
    <s v=" 何文田讓賽"/>
    <n v="7"/>
    <x v="401"/>
    <s v="潘頓"/>
    <n v="3"/>
    <s v="祥勝霸駒"/>
    <s v="霍宏聲"/>
    <n v="4"/>
    <s v="魅力寶駒"/>
    <s v="布文"/>
  </r>
  <r>
    <s v="2023/04/19"/>
    <s v="第 8 場"/>
    <s v="第四班 "/>
    <x v="4"/>
    <s v=" (60"/>
    <s v="40) "/>
    <s v=" 草地 "/>
    <s v=" &quot;C&quot; 賽道 "/>
    <s v=" 京士柏讓賽"/>
    <n v="1"/>
    <x v="292"/>
    <s v="何澤堯"/>
    <n v="4"/>
    <s v="喜蓮慧星"/>
    <s v="潘頓"/>
    <n v="6"/>
    <s v="精彩非凡"/>
    <s v="布文"/>
  </r>
  <r>
    <s v="2023/04/19"/>
    <s v="第 9 場"/>
    <s v="第三班 "/>
    <x v="1"/>
    <s v=" (80"/>
    <s v="60) "/>
    <s v=" 草地 "/>
    <s v=" &quot;C&quot; 賽道 "/>
    <s v=" 何文田讓賽"/>
    <n v="5"/>
    <x v="165"/>
    <s v="布文"/>
    <n v="6"/>
    <s v="勇敢巨星"/>
    <s v="何澤堯"/>
    <n v="3"/>
    <s v="運高八斗"/>
    <s v="田泰安"/>
  </r>
  <r>
    <s v="2023/04/23"/>
    <s v="第 1 場"/>
    <s v="第三班 "/>
    <x v="4"/>
    <s v=" (85"/>
    <s v="60) "/>
    <s v=" 全天候跑道 "/>
    <s v=" 鶴咀山讓賽"/>
    <m/>
    <n v="2"/>
    <x v="368"/>
    <s v="蘇兆輝"/>
    <n v="4"/>
    <s v="烈風"/>
    <s v="巴度"/>
    <n v="7"/>
    <s v="皮具之星"/>
    <s v="田泰安"/>
  </r>
  <r>
    <s v="2023/04/23"/>
    <s v="第 2 場"/>
    <s v="第四班 "/>
    <x v="4"/>
    <s v=" (60"/>
    <s v="35) "/>
    <s v=" 全天候跑道 "/>
    <s v=" 馬己仙峽讓賽"/>
    <m/>
    <n v="9"/>
    <x v="402"/>
    <s v="田泰安"/>
    <n v="3"/>
    <s v="快錢"/>
    <s v="巴度"/>
    <n v="1"/>
    <s v="華卓晴"/>
    <s v="布文"/>
  </r>
  <r>
    <s v="2023/04/23"/>
    <s v="第 3 場"/>
    <s v="第四班 "/>
    <x v="2"/>
    <s v=" (60"/>
    <s v="40) "/>
    <s v=" 草地 "/>
    <s v=" &quot;C+3&quot; 賽道 "/>
    <s v=" 中峽讓賽"/>
    <n v="10"/>
    <x v="403"/>
    <s v="波健士"/>
    <n v="6"/>
    <s v="添開心"/>
    <s v="周俊樂"/>
    <n v="7"/>
    <s v="寶安威"/>
    <s v="蔡明紹"/>
  </r>
  <r>
    <s v="2023/04/23"/>
    <s v="第 4 場"/>
    <s v="第四班 "/>
    <x v="0"/>
    <s v=" (60"/>
    <s v="35) "/>
    <s v=" 草地 "/>
    <s v=" &quot;C+3&quot; 賽道 "/>
    <s v=" 畢拿山讓賽"/>
    <n v="6"/>
    <x v="404"/>
    <s v="潘頓"/>
    <n v="1"/>
    <s v="得勝多"/>
    <s v="蘇兆輝"/>
    <n v="2"/>
    <s v="競駿翩翩"/>
    <s v="蔡明紹"/>
  </r>
  <r>
    <s v="2023/04/23"/>
    <s v="第 5 場"/>
    <s v="第四班 "/>
    <x v="1"/>
    <s v=" (60"/>
    <s v="40) "/>
    <s v=" 全天候跑道 "/>
    <s v=" 摩星嶺讓賽"/>
    <m/>
    <n v="2"/>
    <x v="405"/>
    <s v="布文"/>
    <n v="10"/>
    <s v="勝利同盟"/>
    <s v="馬雅"/>
    <n v="4"/>
    <s v="豐彩華庭"/>
    <s v="黎海榮"/>
  </r>
  <r>
    <s v="2023/04/23"/>
    <s v="第 6 場"/>
    <s v="第三班 "/>
    <x v="1"/>
    <s v=" (85"/>
    <s v="60) "/>
    <s v=" 全天候跑道 "/>
    <s v=" 九龍木球會百週年紀念盃（讓賽）"/>
    <m/>
    <n v="7"/>
    <x v="167"/>
    <s v="何澤堯"/>
    <n v="9"/>
    <s v="晶晶日上"/>
    <s v="潘頓"/>
    <n v="8"/>
    <s v="魅影獵飛"/>
    <s v="田泰安"/>
  </r>
  <r>
    <s v="2023/04/23"/>
    <s v="第 7 場"/>
    <s v="第四班 "/>
    <x v="3"/>
    <s v=" (60"/>
    <s v="40) "/>
    <s v=" 草地 "/>
    <s v=" &quot;C+3&quot; 賽道 "/>
    <s v=" 砵甸乍山讓賽"/>
    <n v="9"/>
    <x v="406"/>
    <s v="班德禮"/>
    <n v="12"/>
    <s v="寶麗生輝"/>
    <s v="田泰安"/>
    <n v="6"/>
    <s v="健康之星"/>
    <s v="鍾易禮"/>
  </r>
  <r>
    <s v="2023/04/23"/>
    <s v="第 8 場"/>
    <s v="第三班 "/>
    <x v="1"/>
    <s v=" (80"/>
    <s v="60) "/>
    <s v=" 草地 "/>
    <s v=" &quot;C+3&quot; 賽道 "/>
    <s v=" 香港評馬同業協進會挑戰盃（讓賽）"/>
    <n v="7"/>
    <x v="407"/>
    <s v="潘明輝"/>
    <n v="10"/>
    <s v="以戰得勝"/>
    <s v="何澤堯"/>
    <n v="6"/>
    <s v="電子傳奇"/>
    <s v="周俊樂"/>
  </r>
  <r>
    <s v="2023/04/23"/>
    <s v="第 9 場"/>
    <s v="第三班 "/>
    <x v="3"/>
    <s v=" (80"/>
    <s v="60) "/>
    <s v=" 草地 "/>
    <s v=" &quot;C+3&quot; 賽道 "/>
    <s v=" 小馬山讓賽"/>
    <n v="12"/>
    <x v="239"/>
    <s v="班德禮"/>
    <n v="5"/>
    <s v="日日美麗"/>
    <s v="潘頓"/>
    <n v="4"/>
    <s v="實力派"/>
    <s v="布文"/>
  </r>
  <r>
    <s v="2023/04/23"/>
    <s v="第 10 場"/>
    <s v="第二班 "/>
    <x v="5"/>
    <s v=" (100"/>
    <s v="80) "/>
    <s v=" 草地 "/>
    <s v=" &quot;C+3&quot; 賽道 "/>
    <s v=" 灣仔峽讓賽"/>
    <n v="12"/>
    <x v="321"/>
    <s v="何澤堯"/>
    <n v="7"/>
    <s v="知足常樂"/>
    <s v="布文"/>
    <n v="9"/>
    <s v="魅力知遇"/>
    <s v="潘頓"/>
  </r>
  <r>
    <s v="2023/04/26"/>
    <s v="第 1 場"/>
    <s v="第五班 "/>
    <x v="4"/>
    <s v=" (40"/>
    <s v="0) "/>
    <s v=" 草地 "/>
    <s v=" &quot;C+3&quot; 賽道 "/>
    <s v=" 蔚山讓賽"/>
    <n v="2"/>
    <x v="353"/>
    <s v="梁家俊"/>
    <n v="10"/>
    <s v="恆駿之寶"/>
    <s v="蔡明紹"/>
    <n v="5"/>
    <s v="紅褲之王"/>
    <s v="霍宏聲"/>
  </r>
  <r>
    <s v="2023/04/26"/>
    <s v="第 2 場"/>
    <s v="第四班 "/>
    <x v="1"/>
    <s v=" (60"/>
    <s v="40) "/>
    <s v=" 草地 "/>
    <s v=" &quot;C+3&quot; 賽道 "/>
    <s v=" 大田讓賽"/>
    <n v="9"/>
    <x v="326"/>
    <s v="希威森"/>
    <n v="8"/>
    <s v="福滿寶"/>
    <s v="霍宏聲"/>
    <n v="3"/>
    <s v="皇帝英明"/>
    <s v="布文"/>
  </r>
  <r>
    <s v="2023/04/26"/>
    <s v="第 3 場"/>
    <s v="第四班 "/>
    <x v="1"/>
    <s v=" (60"/>
    <s v="40) "/>
    <s v=" 草地 "/>
    <s v=" &quot;C+3&quot; 賽道 "/>
    <s v=" 大田讓賽"/>
    <n v="6"/>
    <x v="408"/>
    <s v="田泰安"/>
    <n v="10"/>
    <s v="長發"/>
    <s v="賀銘年"/>
    <n v="1"/>
    <s v="高高"/>
    <s v="馬雅"/>
  </r>
  <r>
    <s v="2023/04/26"/>
    <s v="第 4 場"/>
    <s v="第四班 "/>
    <x v="4"/>
    <s v=" (60"/>
    <s v="35) "/>
    <s v=" 草地 "/>
    <s v=" &quot;C+3&quot; 賽道 "/>
    <s v=" 光州讓賽"/>
    <n v="2"/>
    <x v="409"/>
    <s v="布文"/>
    <n v="4"/>
    <s v="浪漫老撾"/>
    <s v="潘頓"/>
    <n v="9"/>
    <s v="贏科超影"/>
    <s v="蔡明紹"/>
  </r>
  <r>
    <s v="2023/04/26"/>
    <s v="第 5 場"/>
    <s v="第四班 "/>
    <x v="2"/>
    <s v=" (60"/>
    <s v="40) "/>
    <s v=" 草地 "/>
    <s v=" &quot;C+3&quot; 賽道 "/>
    <s v=" 大邱讓賽"/>
    <n v="10"/>
    <x v="410"/>
    <s v="巴度"/>
    <n v="4"/>
    <s v="輗多福"/>
    <s v="蔡明紹"/>
    <n v="9"/>
    <s v="超額認購"/>
    <s v="霍宏聲"/>
  </r>
  <r>
    <s v="2023/04/26"/>
    <s v="第 6 場"/>
    <s v="第三班 "/>
    <x v="5"/>
    <s v=" (80"/>
    <s v="60) "/>
    <s v=" 草地 "/>
    <s v=" &quot;C+3&quot; 賽道 "/>
    <s v=" 韓國馬事會錦標（讓賽）"/>
    <n v="3"/>
    <x v="411"/>
    <s v="潘頓"/>
    <n v="6"/>
    <s v="天寅合一"/>
    <s v="何澤堯"/>
    <n v="9"/>
    <s v="悅風雲"/>
    <s v="霍宏聲"/>
  </r>
  <r>
    <s v="2023/04/26"/>
    <s v="第 7 場"/>
    <s v="第三班 "/>
    <x v="1"/>
    <s v=" (80"/>
    <s v="60) "/>
    <s v=" 草地 "/>
    <s v=" &quot;C+3&quot; 賽道 "/>
    <s v=" 仁川讓賽"/>
    <n v="6"/>
    <x v="309"/>
    <s v="周俊樂"/>
    <n v="5"/>
    <s v="博望坡"/>
    <s v="霍宏聲"/>
    <n v="11"/>
    <s v="至尊高飛"/>
    <s v="田泰安"/>
  </r>
  <r>
    <s v="2023/04/26"/>
    <s v="第 8 場"/>
    <s v="第三班 "/>
    <x v="2"/>
    <s v=" (80"/>
    <s v="60) "/>
    <s v=" 草地 "/>
    <s v=" &quot;C+3&quot; 賽道 "/>
    <s v=" 釜山讓賽"/>
    <n v="6"/>
    <x v="412"/>
    <s v="梁家俊"/>
    <n v="7"/>
    <s v="四季醒"/>
    <s v="潘頓"/>
    <n v="5"/>
    <s v="風雷電"/>
    <s v="希威森"/>
  </r>
  <r>
    <s v="2023/04/26"/>
    <s v="第 9 場"/>
    <s v="第二班 "/>
    <x v="1"/>
    <s v=" (105"/>
    <s v="80) "/>
    <s v=" 草地 "/>
    <s v=" &quot;C+3&quot; 賽道 "/>
    <s v=" 首爾讓賽"/>
    <n v="7"/>
    <x v="210"/>
    <s v="田泰安"/>
    <n v="10"/>
    <s v="心之行"/>
    <s v="巫顯東"/>
    <n v="11"/>
    <s v="巴薩諾瓦"/>
    <s v="班德禮"/>
  </r>
  <r>
    <s v="2023/04/30"/>
    <s v="第 1 場"/>
    <s v="第四班 "/>
    <x v="6"/>
    <s v=" (60"/>
    <s v="40) "/>
    <s v=" 草地 "/>
    <s v=" &quot;A&quot; 賽道 "/>
    <s v=" 富衛保險尚仁讓賽"/>
    <n v="2"/>
    <x v="413"/>
    <s v="莫雷拉"/>
    <n v="9"/>
    <s v="一舖到位"/>
    <s v="蘇兆輝"/>
    <n v="10"/>
    <s v="縱橫十六"/>
    <s v="梁家俊"/>
  </r>
  <r>
    <s v="2023/04/30"/>
    <s v="第 2 場"/>
    <s v="第四班 "/>
    <x v="1"/>
    <s v=" (60"/>
    <s v="40) "/>
    <s v=" 草地 "/>
    <s v=" &quot;A&quot; 賽道 "/>
    <s v=" 富衛保險永強讓賽"/>
    <n v="3"/>
    <x v="414"/>
    <s v="田泰安"/>
    <n v="8"/>
    <s v="堅又威"/>
    <s v="馬昆"/>
    <n v="5"/>
    <s v="美麗緣分"/>
    <s v="潘頓"/>
  </r>
  <r>
    <s v="2023/04/30"/>
    <s v="第 3 場"/>
    <s v="第三班 "/>
    <x v="1"/>
    <s v=" (80"/>
    <s v="60) "/>
    <s v=" 草地 "/>
    <s v=" &quot;A&quot; 賽道 "/>
    <s v=" 富衛保險交通銀行讓賽"/>
    <n v="13"/>
    <x v="415"/>
    <s v="嘉里"/>
    <n v="7"/>
    <s v="還看今朝"/>
    <s v="潘頓"/>
    <n v="1"/>
    <s v="旺旺神駒"/>
    <s v="潘明輝"/>
  </r>
  <r>
    <s v="2023/04/30"/>
    <s v="第 4 場"/>
    <s v="第四班 "/>
    <x v="3"/>
    <s v=" (60"/>
    <s v="40) "/>
    <s v=" 草地 "/>
    <s v=" &quot;A&quot; 賽道 "/>
    <s v=" 富衛保險建行(亞洲)讓賽"/>
    <n v="6"/>
    <x v="416"/>
    <s v="蔡明紹"/>
    <n v="13"/>
    <s v="威力飛彈"/>
    <s v="蘇兆輝"/>
    <n v="2"/>
    <s v="川河冠駒"/>
    <s v="莫雷拉"/>
  </r>
  <r>
    <s v="2023/04/30"/>
    <s v="第 5 場"/>
    <s v="一級賽 "/>
    <x v="1"/>
    <m/>
    <m/>
    <s v=" 草地 "/>
    <s v=" &quot;A&quot; 賽道 "/>
    <s v=" 主席短途獎"/>
    <n v="1"/>
    <x v="3"/>
    <s v="潘頓"/>
    <n v="4"/>
    <s v="速遞奇兵"/>
    <s v="布文"/>
    <n v="2"/>
    <s v="福逸"/>
    <s v="巴度"/>
  </r>
  <r>
    <s v="2023/04/30"/>
    <s v="第 6 場"/>
    <s v="第三班 "/>
    <x v="0"/>
    <s v=" (80"/>
    <s v="60) "/>
    <s v=" 草地 "/>
    <s v=" &quot;A&quot; 賽道 "/>
    <s v=" 富衛保險10周年誌慶讓賽"/>
    <n v="3"/>
    <x v="417"/>
    <s v="田泰安"/>
    <n v="7"/>
    <s v="隱形翅膀"/>
    <s v="巴度"/>
    <n v="2"/>
    <s v="晴王"/>
    <s v="希威森"/>
  </r>
  <r>
    <s v="2023/04/30"/>
    <s v="第 7 場"/>
    <s v="一級賽 "/>
    <x v="0"/>
    <m/>
    <m/>
    <s v=" 草地 "/>
    <s v=" &quot;A&quot; 賽道 "/>
    <s v=" 富衛保險冠軍一哩賽"/>
    <n v="1"/>
    <x v="158"/>
    <s v="何澤堯"/>
    <n v="5"/>
    <s v="美麗同享"/>
    <s v="布文"/>
    <n v="2"/>
    <s v="加州星球"/>
    <s v="潘頓"/>
  </r>
  <r>
    <s v="2023/04/30"/>
    <s v="第 8 場"/>
    <s v="一級賽 "/>
    <x v="6"/>
    <m/>
    <m/>
    <s v=" 草地 "/>
    <s v=" &quot;A&quot; 賽道 "/>
    <s v=" 富衛保險女皇盃"/>
    <n v="1"/>
    <x v="159"/>
    <s v="麥道朗"/>
    <n v="6"/>
    <s v="先見"/>
    <s v="潘頓"/>
    <n v="2"/>
    <s v="譽滿杜拜"/>
    <s v="馬昆"/>
  </r>
  <r>
    <s v="2023/04/30"/>
    <s v="第 9 場"/>
    <s v="第三班 "/>
    <x v="3"/>
    <s v=" (80"/>
    <s v="60) "/>
    <s v=" 草地 "/>
    <s v=" &quot;A&quot; 賽道 "/>
    <s v=" 富衛保險南洋商業銀行讓賽"/>
    <n v="4"/>
    <x v="258"/>
    <s v="希威森"/>
    <n v="5"/>
    <s v="特別美麗"/>
    <s v="梁家俊"/>
    <n v="3"/>
    <s v="好拍檔"/>
    <s v="麥道朗"/>
  </r>
  <r>
    <s v="2023/04/30"/>
    <s v="第 10 場"/>
    <s v="第二班 "/>
    <x v="3"/>
    <s v=" (105"/>
    <s v="80) "/>
    <s v=" 草地 "/>
    <s v=" &quot;A&quot; 賽道 "/>
    <s v=" 富衛保險招商永隆銀行讓賽"/>
    <n v="4"/>
    <x v="73"/>
    <s v="潘頓"/>
    <n v="3"/>
    <s v="綫路之星"/>
    <s v="蘇兆輝"/>
    <n v="8"/>
    <s v="自勝者強"/>
    <s v="杜滿樂"/>
  </r>
  <r>
    <s v="2023/05/03"/>
    <s v="第 1 場"/>
    <s v="第五班 "/>
    <x v="5"/>
    <s v=" (40"/>
    <s v="0) "/>
    <s v=" 草地 "/>
    <s v=" &quot;A&quot; 賽道 "/>
    <s v=" 志士達讓賽"/>
    <n v="1"/>
    <x v="418"/>
    <s v="霍宏聲"/>
    <n v="4"/>
    <s v="又享耆成"/>
    <s v="梁家俊"/>
    <n v="11"/>
    <s v="威力星"/>
    <s v="周俊樂"/>
  </r>
  <r>
    <s v="2023/05/03"/>
    <s v="第 2 場"/>
    <s v="第五班 "/>
    <x v="1"/>
    <s v=" (40"/>
    <s v="0) "/>
    <s v=" 草地 "/>
    <s v=" &quot;A&quot; 賽道 "/>
    <s v=" 禧福讓賽"/>
    <n v="6"/>
    <x v="419"/>
    <s v="布文"/>
    <n v="1"/>
    <s v="飛騰騅"/>
    <s v="陳嘉熙"/>
    <n v="8"/>
    <s v="天天智庫"/>
    <s v="潘頓"/>
  </r>
  <r>
    <s v="2023/05/03"/>
    <s v="第 3 場"/>
    <s v="第四班 "/>
    <x v="4"/>
    <s v=" (60"/>
    <s v="40) "/>
    <s v=" 草地 "/>
    <s v=" &quot;A&quot; 賽道 "/>
    <s v=" 蘭開夏讓賽"/>
    <n v="2"/>
    <x v="209"/>
    <s v="鍾易禮"/>
    <n v="1"/>
    <s v="皇者驕傲"/>
    <s v="布文"/>
    <n v="7"/>
    <s v="美麗攻略"/>
    <s v="蔡明紹"/>
  </r>
  <r>
    <s v="2023/05/03"/>
    <s v="第 4 場"/>
    <s v="第四班 "/>
    <x v="1"/>
    <s v=" (60"/>
    <s v="40) "/>
    <s v=" 草地 "/>
    <s v=" &quot;A&quot; 賽道 "/>
    <s v=" 聯福讓賽"/>
    <n v="5"/>
    <x v="420"/>
    <s v="潘頓"/>
    <n v="9"/>
    <s v="祥華孝寬"/>
    <s v="班德禮"/>
    <n v="10"/>
    <s v="同盟力量"/>
    <s v="艾道拿"/>
  </r>
  <r>
    <s v="2023/05/03"/>
    <s v="第 5 場"/>
    <s v="第四班 "/>
    <x v="4"/>
    <s v=" (60"/>
    <s v="40) "/>
    <s v=" 草地 "/>
    <s v=" &quot;A&quot; 賽道 "/>
    <s v=" 蘭開夏讓賽"/>
    <n v="12"/>
    <x v="320"/>
    <s v="蘇兆輝"/>
    <n v="3"/>
    <s v="精彩生活"/>
    <s v="班德禮"/>
    <n v="6"/>
    <s v="成才"/>
    <s v="嘉里"/>
  </r>
  <r>
    <s v="2023/05/03"/>
    <s v="第 6 場"/>
    <s v="第四班 "/>
    <x v="1"/>
    <s v=" (60"/>
    <s v="40) "/>
    <s v=" 草地 "/>
    <s v=" &quot;A&quot; 賽道 "/>
    <s v=" 聯福讓賽"/>
    <n v="3"/>
    <x v="324"/>
    <s v="賀銘年"/>
    <n v="11"/>
    <s v="闖一"/>
    <s v="何澤堯"/>
    <n v="8"/>
    <s v="樂加福"/>
    <s v="班德禮"/>
  </r>
  <r>
    <s v="2023/05/03"/>
    <s v="第 7 場"/>
    <s v="第三班 "/>
    <x v="1"/>
    <s v=" (80"/>
    <s v="60) "/>
    <s v=" 草地 "/>
    <s v=" &quot;A&quot; 賽道 "/>
    <s v=" 聖佐治挑戰盃（讓賽）"/>
    <n v="7"/>
    <x v="285"/>
    <s v="潘頓"/>
    <n v="9"/>
    <s v="勇創派對"/>
    <s v="何澤堯"/>
    <n v="4"/>
    <s v="撼天鐵翼"/>
    <s v="班德禮"/>
  </r>
  <r>
    <s v="2023/05/03"/>
    <s v="第 8 場"/>
    <s v="第三班 "/>
    <x v="4"/>
    <s v=" (80"/>
    <s v="60) "/>
    <s v=" 草地 "/>
    <s v=" &quot;A&quot; 賽道 "/>
    <s v=" 西谷讓賽"/>
    <n v="4"/>
    <x v="154"/>
    <s v="鍾易禮"/>
    <n v="5"/>
    <s v="喜蓮勇感"/>
    <s v="潘頓"/>
    <n v="1"/>
    <s v="二雋"/>
    <s v="布文"/>
  </r>
  <r>
    <s v="2023/05/03"/>
    <s v="第 9 場"/>
    <s v="第三班 "/>
    <x v="1"/>
    <s v=" (80"/>
    <s v="60) "/>
    <s v=" 草地 "/>
    <s v=" &quot;A&quot; 賽道 "/>
    <s v=" 渭州讓賽"/>
    <n v="2"/>
    <x v="165"/>
    <s v="布文"/>
    <n v="5"/>
    <s v="加州一寶"/>
    <s v="巴度"/>
    <n v="9"/>
    <s v="大才"/>
    <s v="潘頓"/>
  </r>
  <r>
    <s v="2023/05/07"/>
    <s v="第 1 場"/>
    <s v="新馬賽 "/>
    <x v="2"/>
    <m/>
    <m/>
    <s v=" 草地 "/>
    <s v=" &quot;B&quot; 賽道 "/>
    <s v=" 康乃馨平磅賽"/>
    <n v="2"/>
    <x v="421"/>
    <s v="希威森"/>
    <n v="8"/>
    <s v="耀寶駒"/>
    <s v="田泰安"/>
    <n v="5"/>
    <s v="好勁力"/>
    <s v="班德禮"/>
  </r>
  <r>
    <s v="2023/05/07"/>
    <s v="第 2 場"/>
    <s v="第五班 "/>
    <x v="3"/>
    <s v=" (40"/>
    <s v="0) "/>
    <s v=" 草地 "/>
    <s v=" &quot;B&quot; 賽道 "/>
    <s v=" 雞冠花讓賽"/>
    <n v="4"/>
    <x v="422"/>
    <s v="何澤堯"/>
    <n v="8"/>
    <s v="創高峰"/>
    <s v="霍宏聲"/>
    <n v="9"/>
    <s v="美麗新星"/>
    <s v="潘頓"/>
  </r>
  <r>
    <s v="2023/05/07"/>
    <s v="第 3 場"/>
    <s v="第四班 "/>
    <x v="1"/>
    <s v=" (60"/>
    <s v="40) "/>
    <s v=" 草地 "/>
    <s v=" &quot;B&quot; 賽道 "/>
    <s v=" 蒲公英讓賽"/>
    <n v="4"/>
    <x v="423"/>
    <s v="潘頓"/>
    <n v="3"/>
    <s v="營造組裝"/>
    <s v="何澤堯"/>
    <n v="1"/>
    <s v="勇眼光"/>
    <s v="希威森"/>
  </r>
  <r>
    <s v="2023/05/07"/>
    <s v="第 4 場"/>
    <s v="第三班 "/>
    <x v="6"/>
    <s v=" (80"/>
    <s v="55) "/>
    <s v=" 草地 "/>
    <s v=" &quot;B&quot; 賽道 "/>
    <s v=" 小蒼蘭讓賽"/>
    <n v="9"/>
    <x v="413"/>
    <s v="班德禮"/>
    <n v="5"/>
    <s v="連連行運"/>
    <s v="賀銘年"/>
    <n v="10"/>
    <s v="勁駒"/>
    <s v="陳嘉熙"/>
  </r>
  <r>
    <s v="2023/05/07"/>
    <s v="第 5 場"/>
    <s v="第四班 "/>
    <x v="0"/>
    <s v=" (60"/>
    <s v="40) "/>
    <s v=" 草地 "/>
    <s v=" &quot;B&quot; 賽道 "/>
    <s v=" 繡球花讓賽"/>
    <n v="5"/>
    <x v="424"/>
    <s v="何澤堯"/>
    <n v="12"/>
    <s v="着着領先"/>
    <s v="蘇兆輝"/>
    <n v="13"/>
    <s v="健康第一"/>
    <s v="田泰安"/>
  </r>
  <r>
    <s v="2023/05/07"/>
    <s v="第 6 場"/>
    <s v="第四班 "/>
    <x v="1"/>
    <s v=" (60"/>
    <s v="40) "/>
    <s v=" 草地 "/>
    <s v=" &quot;B&quot; 賽道 "/>
    <s v=" 蒲公英讓賽"/>
    <n v="11"/>
    <x v="213"/>
    <s v="蔡明紹"/>
    <n v="1"/>
    <s v="水晶酒杯"/>
    <s v="潘頓"/>
    <n v="3"/>
    <s v="閃得快"/>
    <s v="梁家俊"/>
  </r>
  <r>
    <s v="2023/05/07"/>
    <s v="第 7 場"/>
    <s v="第二班 "/>
    <x v="1"/>
    <s v=" (100"/>
    <s v="80) "/>
    <s v=" 草地 "/>
    <s v=" &quot;B&quot; 賽道 "/>
    <s v=" 香港潮州商會百週年紀念盃（讓賽）"/>
    <n v="7"/>
    <x v="345"/>
    <s v="潘頓"/>
    <n v="3"/>
    <s v="夢想成金"/>
    <s v="巴度"/>
    <n v="1"/>
    <s v="緊張大師"/>
    <s v="希威森"/>
  </r>
  <r>
    <s v="2023/05/07"/>
    <s v="第 8 場"/>
    <s v="第四班 "/>
    <x v="3"/>
    <s v=" (60"/>
    <s v="40) "/>
    <s v=" 草地 "/>
    <s v=" &quot;B&quot; 賽道 "/>
    <s v=" 蓮花讓賽"/>
    <n v="13"/>
    <x v="425"/>
    <s v="何澤堯"/>
    <n v="12"/>
    <s v="愛馬善"/>
    <s v="賀銘年"/>
    <n v="10"/>
    <s v="小刺蛋"/>
    <s v="蘇兆輝"/>
  </r>
  <r>
    <s v="2023/05/07"/>
    <s v="第 9 場"/>
    <s v="三級賽 "/>
    <x v="8"/>
    <m/>
    <m/>
    <s v=" 草地 "/>
    <s v=" &quot;B&quot; 賽道 "/>
    <s v=" 皇太后紀念盃（讓賽）"/>
    <n v="8"/>
    <x v="321"/>
    <s v="何澤堯"/>
    <n v="9"/>
    <s v="知足常樂"/>
    <s v="蘇兆輝"/>
    <n v="12"/>
    <s v="自然力量"/>
    <s v="波健士"/>
  </r>
  <r>
    <s v="2023/05/07"/>
    <s v="第 10 場"/>
    <s v="第三班 "/>
    <x v="2"/>
    <s v=" (80"/>
    <s v="60) "/>
    <s v=" 草地 "/>
    <s v=" &quot;B&quot; 賽道 "/>
    <s v=" 玉蘭讓賽"/>
    <n v="8"/>
    <x v="126"/>
    <s v="蔡明紹"/>
    <n v="2"/>
    <s v="怡心聲"/>
    <s v="梁家俊"/>
    <n v="11"/>
    <s v="合夥雄心"/>
    <s v="田泰安"/>
  </r>
  <r>
    <s v="2023/05/07"/>
    <s v="第 11 場"/>
    <s v="第三班 "/>
    <x v="3"/>
    <s v=" (85"/>
    <s v="60) "/>
    <s v=" 草地 "/>
    <s v=" &quot;B&quot; 賽道 "/>
    <s v=" 鬱金香讓賽"/>
    <n v="9"/>
    <x v="426"/>
    <s v="巴度"/>
    <n v="2"/>
    <s v="縱橫天下"/>
    <s v="田泰安"/>
    <n v="5"/>
    <s v="一定美麗"/>
    <s v="賀銘年"/>
  </r>
  <r>
    <s v="2023/05/10"/>
    <s v="第 1 場"/>
    <s v="第五班 "/>
    <x v="1"/>
    <s v=" (40"/>
    <s v="0) "/>
    <s v=" 全天候跑道 "/>
    <s v=" 大老山讓賽"/>
    <m/>
    <n v="4"/>
    <x v="270"/>
    <s v="賀銘年"/>
    <n v="5"/>
    <s v="澳華威威"/>
    <s v="布文"/>
    <n v="2"/>
    <s v="天外驚天"/>
    <s v="潘頓"/>
  </r>
  <r>
    <s v="2023/05/10"/>
    <s v="第 2 場"/>
    <s v="第四班 "/>
    <x v="1"/>
    <s v=" (60"/>
    <s v="40) "/>
    <s v=" 全天候跑道 "/>
    <s v=" 琵琶山讓賽"/>
    <m/>
    <n v="2"/>
    <x v="427"/>
    <s v="潘頓"/>
    <n v="7"/>
    <s v="型到爆"/>
    <s v="梁家俊"/>
    <n v="10"/>
    <s v="顏色王子"/>
    <s v="鍾易禮"/>
  </r>
  <r>
    <s v="2023/05/10"/>
    <s v="第 3 場"/>
    <s v="第五班 "/>
    <x v="4"/>
    <s v=" (40"/>
    <s v="0) "/>
    <s v=" 全天候跑道 "/>
    <s v=" 道風山讓賽"/>
    <m/>
    <n v="7"/>
    <x v="37"/>
    <s v="鍾易禮"/>
    <n v="3"/>
    <s v="雷霆戰駒"/>
    <s v="布文"/>
    <n v="9"/>
    <s v="善財到喇"/>
    <s v="艾道拿"/>
  </r>
  <r>
    <s v="2023/05/10"/>
    <s v="第 4 場"/>
    <s v="第四班 "/>
    <x v="5"/>
    <s v=" (60"/>
    <s v="40) "/>
    <s v=" 全天候跑道 "/>
    <s v=" 沙田坳讓賽"/>
    <m/>
    <n v="9"/>
    <x v="397"/>
    <s v="潘頓"/>
    <n v="8"/>
    <s v="妙算歡騰"/>
    <s v="霍宏聲"/>
    <n v="1"/>
    <s v="華卓晴"/>
    <s v="布文"/>
  </r>
  <r>
    <s v="2023/05/10"/>
    <s v="第 5 場"/>
    <s v="第四班 "/>
    <x v="1"/>
    <s v=" (60"/>
    <s v="40) "/>
    <s v=" 全天候跑道 "/>
    <s v=" 琵琶山讓賽"/>
    <m/>
    <n v="4"/>
    <x v="428"/>
    <s v="班德禮"/>
    <n v="3"/>
    <s v="有鴻利"/>
    <s v="馬雅"/>
    <n v="7"/>
    <s v="駿皇星"/>
    <s v="蘇兆輝"/>
  </r>
  <r>
    <s v="2023/05/10"/>
    <s v="第 6 場"/>
    <s v="第三班 "/>
    <x v="1"/>
    <s v=" (80"/>
    <s v="60) "/>
    <s v=" 全天候跑道 "/>
    <s v=" 尖山讓賽"/>
    <m/>
    <n v="5"/>
    <x v="429"/>
    <s v="潘頓"/>
    <n v="3"/>
    <s v="八心八箭"/>
    <s v="黃智弘"/>
    <n v="4"/>
    <s v="閃電"/>
    <s v="布文"/>
  </r>
  <r>
    <s v="2023/05/10"/>
    <s v="第 7 場"/>
    <s v="第三班 "/>
    <x v="4"/>
    <s v=" (80"/>
    <s v="60) "/>
    <s v=" 全天候跑道 "/>
    <s v=" 紅梅谷讓賽"/>
    <m/>
    <n v="3"/>
    <x v="77"/>
    <s v="巴度"/>
    <n v="4"/>
    <s v="魅影獵飛"/>
    <s v="田泰安"/>
    <n v="6"/>
    <s v="雪山神駒"/>
    <s v="何澤堯"/>
  </r>
  <r>
    <s v="2023/05/10"/>
    <s v="第 8 場"/>
    <s v="第二班 "/>
    <x v="4"/>
    <s v=" (105"/>
    <s v="80) "/>
    <s v=" 全天候跑道 "/>
    <s v=" 沙田嶺讓賽"/>
    <m/>
    <n v="12"/>
    <x v="368"/>
    <s v="蘇兆輝"/>
    <n v="9"/>
    <s v="盈嵐"/>
    <s v="周俊樂"/>
    <n v="10"/>
    <s v="勝意龍"/>
    <s v="蔡明紹"/>
  </r>
  <r>
    <s v="2023/05/13"/>
    <s v="第 1 場"/>
    <s v="第五班 "/>
    <x v="5"/>
    <s v=" (40"/>
    <s v="0) "/>
    <s v=" 草地 "/>
    <s v=" &quot;C&quot; 賽道 "/>
    <s v=" 松山讓賽"/>
    <n v="7"/>
    <x v="430"/>
    <s v="潘頓"/>
    <n v="1"/>
    <s v="紅麗舍"/>
    <s v="梁家俊"/>
    <n v="11"/>
    <s v="從所願"/>
    <s v="霍宏聲"/>
  </r>
  <r>
    <s v="2023/05/13"/>
    <s v="第 2 場"/>
    <s v="第四班 "/>
    <x v="1"/>
    <s v=" (60"/>
    <s v="40) "/>
    <s v=" 草地 "/>
    <s v=" &quot;C&quot; 賽道 "/>
    <s v=" 澳氹大橋讓賽"/>
    <n v="6"/>
    <x v="213"/>
    <s v="蔡明紹"/>
    <n v="5"/>
    <s v="佳運發"/>
    <s v="布文"/>
    <n v="4"/>
    <s v="烈火駿馬"/>
    <s v="何澤堯"/>
  </r>
  <r>
    <s v="2023/05/13"/>
    <s v="第 3 場"/>
    <s v="第四班 "/>
    <x v="1"/>
    <s v=" (60"/>
    <s v="40) "/>
    <s v=" 草地 "/>
    <s v=" &quot;C&quot; 賽道 "/>
    <s v=" 澳氹大橋讓賽"/>
    <n v="1"/>
    <x v="431"/>
    <s v="潘頓"/>
    <n v="11"/>
    <s v="都柏名駒"/>
    <s v="田泰安"/>
    <n v="4"/>
    <s v="萬事快"/>
    <s v="布文"/>
  </r>
  <r>
    <s v="2023/05/13"/>
    <s v="第 4 場"/>
    <s v="第四班 "/>
    <x v="2"/>
    <s v=" (60"/>
    <s v="40) "/>
    <s v=" 草地 "/>
    <s v=" &quot;C&quot; 賽道 "/>
    <s v=" 西灣大橋讓賽"/>
    <n v="9"/>
    <x v="432"/>
    <s v="賀銘年"/>
    <n v="13"/>
    <s v="龍城強將"/>
    <s v="田泰安"/>
    <n v="4"/>
    <s v="海豚星"/>
    <s v="巫顯東"/>
  </r>
  <r>
    <s v="2023/05/13"/>
    <s v="第 5 場"/>
    <s v="第四班 "/>
    <x v="3"/>
    <s v=" (60"/>
    <s v="40) "/>
    <s v=" 草地 "/>
    <s v=" &quot;C&quot; 賽道 "/>
    <s v=" 友誼大橋讓賽"/>
    <n v="1"/>
    <x v="433"/>
    <s v="黃智弘"/>
    <n v="9"/>
    <s v="是必飛飛"/>
    <s v="潘頓"/>
    <n v="5"/>
    <s v="北海盜"/>
    <s v="布文"/>
  </r>
  <r>
    <s v="2023/05/13"/>
    <s v="第 6 場"/>
    <s v="第四班 "/>
    <x v="3"/>
    <s v=" (60"/>
    <s v="40) "/>
    <s v=" 草地 "/>
    <s v=" &quot;C&quot; 賽道 "/>
    <s v=" 友誼大橋讓賽"/>
    <n v="7"/>
    <x v="434"/>
    <s v="梁家俊"/>
    <n v="12"/>
    <s v="領航傳祺"/>
    <s v="潘明輝"/>
    <n v="4"/>
    <s v="太陽拍檔"/>
    <s v="布文"/>
  </r>
  <r>
    <s v="2023/05/13"/>
    <s v="第 7 場"/>
    <s v="第一班 "/>
    <x v="3"/>
    <s v=" (110"/>
    <s v="85) "/>
    <s v=" 草地 "/>
    <s v=" &quot;C&quot; 賽道 "/>
    <s v=" 港澳盃（讓賽）"/>
    <n v="12"/>
    <x v="344"/>
    <s v="巴度"/>
    <n v="2"/>
    <s v="永遠美麗"/>
    <s v="潘頓"/>
    <n v="3"/>
    <s v="綫路之星"/>
    <s v="霍宏聲"/>
  </r>
  <r>
    <s v="2023/05/13"/>
    <s v="第 8 場"/>
    <s v="第三班 "/>
    <x v="1"/>
    <s v=" (80"/>
    <s v="60) "/>
    <s v=" 草地 "/>
    <s v=" &quot;C&quot; 賽道 "/>
    <s v=" 澳門讓賽"/>
    <n v="2"/>
    <x v="435"/>
    <s v="周俊樂"/>
    <n v="4"/>
    <s v="你知我拼"/>
    <s v="何澤堯"/>
    <n v="1"/>
    <s v="威力奔騰"/>
    <s v="布文"/>
  </r>
  <r>
    <s v="2023/05/13"/>
    <s v="第 9 場"/>
    <s v="第三班 "/>
    <x v="3"/>
    <s v=" (80"/>
    <s v="60) "/>
    <s v=" 草地 "/>
    <s v=" &quot;C&quot; 賽道 "/>
    <s v=" 氹仔讓賽"/>
    <n v="5"/>
    <x v="125"/>
    <s v="布文"/>
    <n v="2"/>
    <s v="加州偟者"/>
    <s v="蔡明紹"/>
    <n v="13"/>
    <s v="魅力一心"/>
    <s v="艾道拿"/>
  </r>
  <r>
    <s v="2023/05/13"/>
    <s v="第 10 場"/>
    <s v="第三班 "/>
    <x v="0"/>
    <s v=" (80"/>
    <s v="60) "/>
    <s v=" 草地 "/>
    <s v=" &quot;C&quot; 賽道 "/>
    <s v=" 路環讓賽"/>
    <n v="12"/>
    <x v="436"/>
    <s v="何澤堯"/>
    <n v="1"/>
    <s v="桃花雲"/>
    <s v="布文"/>
    <n v="2"/>
    <s v="無心睡眠"/>
    <s v="艾道拿"/>
  </r>
  <r>
    <s v="2023/05/17"/>
    <s v="第 1 場"/>
    <s v="第五班 "/>
    <x v="1"/>
    <s v=" (40"/>
    <s v="0) "/>
    <s v=" 草地 "/>
    <s v=" &quot;B&quot; 賽道 "/>
    <s v=" 瀑布灣讓賽"/>
    <n v="10"/>
    <x v="231"/>
    <s v="班德禮"/>
    <n v="4"/>
    <s v="精算其然"/>
    <s v="何澤堯"/>
    <n v="6"/>
    <s v="飛躍凱旋"/>
    <s v="希威森"/>
  </r>
  <r>
    <s v="2023/05/17"/>
    <s v="第 2 場"/>
    <s v="第四班 "/>
    <x v="4"/>
    <s v=" (60"/>
    <s v="40) "/>
    <s v=" 草地 "/>
    <s v=" &quot;B&quot; 賽道 "/>
    <s v=" 藍塘海峽讓賽"/>
    <n v="1"/>
    <x v="373"/>
    <s v="潘頓"/>
    <n v="3"/>
    <s v="成才"/>
    <s v="嘉里"/>
    <n v="12"/>
    <s v="勇進齊心"/>
    <s v="楊明綸"/>
  </r>
  <r>
    <s v="2023/05/17"/>
    <s v="第 3 場"/>
    <s v="第四班 "/>
    <x v="1"/>
    <s v=" (60"/>
    <s v="40) "/>
    <s v=" 草地 "/>
    <s v=" &quot;B&quot; 賽道 "/>
    <s v=" 小西灣讓賽"/>
    <n v="4"/>
    <x v="437"/>
    <s v="布文"/>
    <n v="11"/>
    <s v="祥華孝寬"/>
    <s v="班德禮"/>
    <n v="8"/>
    <s v="健康心靈"/>
    <s v="田泰安"/>
  </r>
  <r>
    <s v="2023/05/17"/>
    <s v="第 4 場"/>
    <s v="第四班 "/>
    <x v="4"/>
    <s v=" (60"/>
    <s v="40) "/>
    <s v=" 草地 "/>
    <s v=" &quot;B&quot; 賽道 "/>
    <s v=" 藍塘海峽讓賽"/>
    <n v="4"/>
    <x v="377"/>
    <s v="嘉里"/>
    <n v="8"/>
    <s v="樂捉鳥"/>
    <s v="周俊樂"/>
    <n v="10"/>
    <s v="管之友"/>
    <s v="潘明輝"/>
  </r>
  <r>
    <s v="2023/05/17"/>
    <s v="第 5 場"/>
    <s v="第四班 "/>
    <x v="2"/>
    <s v=" (60"/>
    <s v="40) "/>
    <s v=" 草地 "/>
    <s v=" &quot;B&quot; 賽道 "/>
    <s v=" 沙灣讓賽"/>
    <n v="4"/>
    <x v="10"/>
    <s v="霍宏聲"/>
    <n v="1"/>
    <s v="奇寶"/>
    <s v="潘頓"/>
    <n v="3"/>
    <s v="輗多福"/>
    <s v="蔡明紹"/>
  </r>
  <r>
    <s v="2023/05/17"/>
    <s v="第 6 場"/>
    <s v="第四班 "/>
    <x v="1"/>
    <s v=" (60"/>
    <s v="40) "/>
    <s v=" 草地 "/>
    <s v=" &quot;B&quot; 賽道 "/>
    <s v=" 小西灣讓賽"/>
    <n v="5"/>
    <x v="354"/>
    <s v="霍宏聲"/>
    <n v="11"/>
    <s v="飛騰騅"/>
    <s v="班德禮"/>
    <n v="7"/>
    <s v="南區旺"/>
    <s v="田泰安"/>
  </r>
  <r>
    <s v="2023/05/17"/>
    <s v="第 7 場"/>
    <s v="第三班 "/>
    <x v="5"/>
    <s v=" (80"/>
    <s v="60) "/>
    <s v=" 草地 "/>
    <s v=" &quot;B&quot; 賽道 "/>
    <s v=" 鋼線灣讓賽"/>
    <n v="3"/>
    <x v="438"/>
    <s v="何澤堯"/>
    <n v="2"/>
    <s v="黑桃火箭"/>
    <s v="陳嘉熙"/>
    <n v="1"/>
    <s v="天池怪俠"/>
    <s v="布文"/>
  </r>
  <r>
    <s v="2023/05/17"/>
    <s v="第 8 場"/>
    <s v="第二班 "/>
    <x v="1"/>
    <s v=" (105"/>
    <s v="80) "/>
    <s v=" 草地 "/>
    <s v=" &quot;B&quot; 賽道 "/>
    <s v=" 維多利亞港讓賽"/>
    <n v="11"/>
    <x v="360"/>
    <s v="巴度"/>
    <n v="6"/>
    <s v="嫡愛心"/>
    <s v="田泰安"/>
    <n v="12"/>
    <s v="和氣生財"/>
    <s v="希威森"/>
  </r>
  <r>
    <s v="2023/05/17"/>
    <s v="第 9 場"/>
    <s v="第三班 "/>
    <x v="1"/>
    <s v=" (80"/>
    <s v="60) "/>
    <s v=" 草地 "/>
    <s v=" &quot;B&quot; 賽道 "/>
    <s v=" 愛秩序灣讓賽"/>
    <n v="9"/>
    <x v="140"/>
    <s v="鍾易禮"/>
    <n v="8"/>
    <s v="雅典武士"/>
    <s v="潘頓"/>
    <n v="3"/>
    <s v="越駿知己"/>
    <s v="蔡明紹"/>
  </r>
  <r>
    <s v="2023/05/21"/>
    <s v="第 1 場"/>
    <s v="第四班 "/>
    <x v="1"/>
    <s v=" (60"/>
    <s v="40) "/>
    <s v=" 草地 "/>
    <s v=" &quot;C+3&quot; 賽道 "/>
    <s v=" 輪椅劍擊1200米讓賽"/>
    <n v="12"/>
    <x v="439"/>
    <s v="潘明輝"/>
    <n v="2"/>
    <s v="逐夢年代"/>
    <s v="周俊樂"/>
    <n v="8"/>
    <s v="福星"/>
    <s v="巴度"/>
  </r>
  <r>
    <s v="2023/05/21"/>
    <s v="第 2 場"/>
    <s v="第四班 "/>
    <x v="2"/>
    <s v=" (60"/>
    <s v="40) "/>
    <s v=" 草地 "/>
    <s v=" &quot;C+3&quot; 賽道 "/>
    <s v=" 香港傷殘人士體育協會50周年盃（讓賽）"/>
    <n v="8"/>
    <x v="440"/>
    <s v="何澤堯"/>
    <n v="2"/>
    <s v="威妙星"/>
    <s v="周俊樂"/>
    <n v="5"/>
    <s v="團結精神"/>
    <s v="鍾易禮"/>
  </r>
  <r>
    <s v="2023/05/21"/>
    <s v="第 3 場"/>
    <s v="第五班 "/>
    <x v="0"/>
    <s v=" (40"/>
    <s v="0) "/>
    <s v=" 草地 "/>
    <s v=" &quot;C+3&quot; 賽道 "/>
    <s v=" 殘疾人運動發展項目1600米讓賽"/>
    <n v="1"/>
    <x v="441"/>
    <s v="潘頓"/>
    <n v="11"/>
    <s v="無敵精英"/>
    <s v="楊明綸"/>
    <n v="6"/>
    <s v="競駿無敵"/>
    <s v="巴度"/>
  </r>
  <r>
    <s v="2023/05/21"/>
    <s v="第 4 場"/>
    <s v="第四班 "/>
    <x v="0"/>
    <s v=" (60"/>
    <s v="40) "/>
    <s v=" 草地 "/>
    <s v=" &quot;C+3&quot; 賽道 "/>
    <s v=" 硬地滾球1600米讓賽"/>
    <n v="11"/>
    <x v="195"/>
    <s v="霍宏聲"/>
    <n v="4"/>
    <s v="發財大師"/>
    <s v="何澤堯"/>
    <n v="10"/>
    <s v="幸運雄威"/>
    <s v="周俊樂"/>
  </r>
  <r>
    <s v="2023/05/21"/>
    <s v="第 5 場"/>
    <s v="第四班 "/>
    <x v="5"/>
    <s v=" (60"/>
    <s v="40) "/>
    <s v=" 草地 "/>
    <s v=" &quot;C+3&quot; 賽道 "/>
    <s v=" 草地滾球1800米讓賽"/>
    <n v="13"/>
    <x v="430"/>
    <s v="潘明輝"/>
    <n v="2"/>
    <s v="周遊列國"/>
    <s v="潘頓"/>
    <n v="4"/>
    <s v="年年友福"/>
    <s v="賀銘年"/>
  </r>
  <r>
    <s v="2023/05/21"/>
    <s v="第 6 場"/>
    <s v="第四班 "/>
    <x v="3"/>
    <s v=" (60"/>
    <s v="40) "/>
    <s v=" 草地 "/>
    <s v=" &quot;C+3&quot; 賽道 "/>
    <s v=" 乒乓球1400米讓賽"/>
    <n v="2"/>
    <x v="352"/>
    <s v="何澤堯"/>
    <n v="3"/>
    <s v="勤德威力"/>
    <s v="霍宏聲"/>
    <n v="5"/>
    <s v="一舖縱橫"/>
    <s v="潘頓"/>
  </r>
  <r>
    <s v="2023/05/21"/>
    <s v="第 7 場"/>
    <s v="第三班 "/>
    <x v="2"/>
    <s v=" (80"/>
    <s v="60) "/>
    <s v=" 草地 "/>
    <s v=" &quot;C+3&quot; 賽道 "/>
    <s v=" 保齡球1000米讓賽"/>
    <n v="8"/>
    <x v="4"/>
    <s v="潘明輝"/>
    <n v="2"/>
    <s v="日日型"/>
    <s v="班德禮"/>
    <n v="3"/>
    <s v="怡心聲"/>
    <s v="黃智弘"/>
  </r>
  <r>
    <s v="2023/05/21"/>
    <s v="第 8 場"/>
    <s v="第三班 "/>
    <x v="1"/>
    <s v=" (80"/>
    <s v="60) "/>
    <s v=" 草地 "/>
    <s v=" &quot;C+3&quot; 賽道 "/>
    <s v=" 羽毛球1200米讓賽"/>
    <n v="11"/>
    <x v="414"/>
    <s v="田泰安"/>
    <n v="5"/>
    <s v="明心知遇"/>
    <s v="嘉里"/>
    <n v="9"/>
    <s v="爵登"/>
    <s v="蔡明紹"/>
  </r>
  <r>
    <s v="2023/05/21"/>
    <s v="第 9 場"/>
    <s v="第二班 "/>
    <x v="0"/>
    <s v=" (100"/>
    <s v="80) "/>
    <s v=" 草地 "/>
    <s v=" &quot;C+3&quot; 賽道 "/>
    <s v=" 殘疾人運動教練1600米讓賽"/>
    <n v="1"/>
    <x v="44"/>
    <s v="潘頓"/>
    <n v="10"/>
    <s v="九五赤兔"/>
    <s v="希威森"/>
    <n v="11"/>
    <s v="縱橫天下"/>
    <s v="田泰安"/>
  </r>
  <r>
    <s v="2023/05/21"/>
    <s v="第 10 場"/>
    <s v="第三班 "/>
    <x v="3"/>
    <s v=" (80"/>
    <s v="60) "/>
    <s v=" 草地 "/>
    <s v=" &quot;C+3&quot; 賽道 "/>
    <s v=" 殘疾人運動義工1400米讓賽"/>
    <n v="6"/>
    <x v="442"/>
    <s v="楊明綸"/>
    <n v="10"/>
    <s v="神虎龍駒"/>
    <s v="何澤堯"/>
    <n v="11"/>
    <s v="天天得樂"/>
    <s v="田泰安"/>
  </r>
  <r>
    <s v="2023/05/24"/>
    <s v="第 1 場"/>
    <s v="第五班 "/>
    <x v="7"/>
    <s v=" (40"/>
    <s v="0) "/>
    <s v=" 草地 "/>
    <s v=" &quot;C&quot; 賽道 "/>
    <s v=" 風鈴花讓賽"/>
    <n v="11"/>
    <x v="443"/>
    <s v="蔡明紹"/>
    <n v="2"/>
    <s v="全才"/>
    <s v="潘頓"/>
    <n v="12"/>
    <s v="富存鉅星"/>
    <s v="巴度"/>
  </r>
  <r>
    <s v="2023/05/24"/>
    <s v="第 2 場"/>
    <s v="第五班 "/>
    <x v="2"/>
    <s v=" (40"/>
    <s v="0) "/>
    <s v=" 草地 "/>
    <s v=" &quot;C&quot; 賽道 "/>
    <s v=" 矢車菊讓賽"/>
    <n v="5"/>
    <x v="444"/>
    <s v="戴文高"/>
    <n v="3"/>
    <s v="佳尊三"/>
    <s v="霍宏聲"/>
    <n v="6"/>
    <s v="友誼至佳"/>
    <s v="希威森"/>
  </r>
  <r>
    <s v="2023/05/24"/>
    <s v="第 3 場"/>
    <s v="第四班 "/>
    <x v="4"/>
    <s v=" (60"/>
    <s v="40) "/>
    <s v=" 草地 "/>
    <s v=" &quot;C&quot; 賽道 "/>
    <s v=" 風信子讓賽"/>
    <n v="2"/>
    <x v="445"/>
    <s v="班德禮"/>
    <n v="6"/>
    <s v="對衡之星"/>
    <s v="霍宏聲"/>
    <n v="1"/>
    <s v="勁快聯盟"/>
    <s v="巴度"/>
  </r>
  <r>
    <s v="2023/05/24"/>
    <s v="第 4 場"/>
    <s v="第四班 "/>
    <x v="1"/>
    <s v=" (60"/>
    <s v="40) "/>
    <s v=" 草地 "/>
    <s v=" &quot;C&quot; 賽道 "/>
    <s v=" 苿莉讓賽"/>
    <n v="10"/>
    <x v="446"/>
    <s v="蔡明紹"/>
    <n v="8"/>
    <s v="勇威神駒"/>
    <s v="潘明輝"/>
    <n v="3"/>
    <s v="友心友型"/>
    <s v="潘頓"/>
  </r>
  <r>
    <s v="2023/05/24"/>
    <s v="第 5 場"/>
    <s v="第四班 "/>
    <x v="4"/>
    <s v=" (60"/>
    <s v="40) "/>
    <s v=" 草地 "/>
    <s v=" &quot;C&quot; 賽道 "/>
    <s v=" 風信子讓賽"/>
    <n v="6"/>
    <x v="82"/>
    <s v="希威森"/>
    <n v="7"/>
    <s v="勁叻仔"/>
    <s v="班德禮"/>
    <n v="11"/>
    <s v="獨角獸"/>
    <s v="戴文高"/>
  </r>
  <r>
    <s v="2023/05/24"/>
    <s v="第 6 場"/>
    <s v="第三班 "/>
    <x v="2"/>
    <s v=" (80"/>
    <s v="60) "/>
    <s v=" 草地 "/>
    <s v=" &quot;C&quot; 賽道 "/>
    <s v=" 法國五月盃（讓賽）"/>
    <n v="6"/>
    <x v="447"/>
    <s v="潘頓"/>
    <n v="2"/>
    <s v="人和家興"/>
    <s v="梁家俊"/>
    <n v="7"/>
    <s v="浪茄仔"/>
    <s v="鍾易禮"/>
  </r>
  <r>
    <s v="2023/05/24"/>
    <s v="第 7 場"/>
    <s v="第四班 "/>
    <x v="1"/>
    <s v=" (60"/>
    <s v="40) "/>
    <s v=" 草地 "/>
    <s v=" &quot;C&quot; 賽道 "/>
    <s v=" 苿莉讓賽"/>
    <n v="12"/>
    <x v="330"/>
    <s v="巫顯東"/>
    <n v="2"/>
    <s v="勇眼光"/>
    <s v="戴文高"/>
    <n v="7"/>
    <s v="樂加福"/>
    <s v="班德禮"/>
  </r>
  <r>
    <s v="2023/05/24"/>
    <s v="第 8 場"/>
    <s v="第三班 "/>
    <x v="1"/>
    <s v=" (80"/>
    <s v="60) "/>
    <s v=" 草地 "/>
    <s v=" &quot;C&quot; 賽道 "/>
    <s v=" 洋彩雀讓賽"/>
    <n v="12"/>
    <x v="448"/>
    <s v="希威森"/>
    <n v="7"/>
    <s v="傑出漢子"/>
    <s v="蔡明紹"/>
    <n v="4"/>
    <s v="有主意"/>
    <s v="班德禮"/>
  </r>
  <r>
    <s v="2023/05/24"/>
    <s v="第 9 場"/>
    <s v="第三班 "/>
    <x v="4"/>
    <s v=" (80"/>
    <s v="60) "/>
    <s v=" 草地 "/>
    <s v=" &quot;C&quot; 賽道 "/>
    <s v=" 蝴蝶花讓賽"/>
    <n v="3"/>
    <x v="449"/>
    <s v="梁家俊"/>
    <n v="7"/>
    <s v="怪獸奇兵"/>
    <s v="巴度"/>
    <n v="10"/>
    <s v="十八掌"/>
    <s v="希威森"/>
  </r>
  <r>
    <s v="2023/05/28"/>
    <s v="第 1 場"/>
    <s v="新馬賽 "/>
    <x v="1"/>
    <m/>
    <m/>
    <s v=" 草地 "/>
    <s v=" &quot;A&quot; 賽道 "/>
    <s v=" 巴基之星平磅賽"/>
    <n v="7"/>
    <x v="450"/>
    <s v="潘頓"/>
    <n v="5"/>
    <s v="好勁力"/>
    <s v="班德禮"/>
    <n v="1"/>
    <s v="禪勝輝煌"/>
    <s v="希威森"/>
  </r>
  <r>
    <s v="2023/05/28"/>
    <s v="第 2 場"/>
    <s v="第三班 "/>
    <x v="6"/>
    <s v=" (80"/>
    <s v="60) "/>
    <s v=" 草地 "/>
    <s v=" &quot;A&quot; 賽道 "/>
    <s v=" 爆冷讓賽"/>
    <n v="2"/>
    <x v="413"/>
    <s v="班德禮"/>
    <n v="6"/>
    <s v="驚喜"/>
    <s v="潘頓"/>
    <n v="7"/>
    <s v="三江飛輪"/>
    <s v="希威森"/>
  </r>
  <r>
    <s v="2023/05/28"/>
    <s v="第 3 場"/>
    <s v="第五班 "/>
    <x v="1"/>
    <s v=" (40"/>
    <s v="0) "/>
    <s v=" 草地 "/>
    <s v=" &quot;A&quot; 賽道 "/>
    <s v=" 喜蓮巨星讓賽"/>
    <n v="7"/>
    <x v="370"/>
    <s v="霍宏聲"/>
    <n v="4"/>
    <s v="順利取勝"/>
    <s v="潘頓"/>
    <n v="3"/>
    <s v="陽光傳奇"/>
    <s v="梁家俊"/>
  </r>
  <r>
    <s v="2023/05/28"/>
    <s v="第 4 場"/>
    <s v="第二班 "/>
    <x v="2"/>
    <s v=" (100"/>
    <s v="80) "/>
    <s v=" 草地 "/>
    <s v=" &quot;A&quot; 賽道 "/>
    <s v=" 翠河讓賽"/>
    <n v="4"/>
    <x v="451"/>
    <s v="潘頓"/>
    <n v="6"/>
    <s v="當家精神"/>
    <s v="賀銘年"/>
    <n v="7"/>
    <s v="日日型"/>
    <s v="班德禮"/>
  </r>
  <r>
    <s v="2023/05/28"/>
    <s v="第 5 場"/>
    <s v="第四班 "/>
    <x v="1"/>
    <s v=" (60"/>
    <s v="40) "/>
    <s v=" 草地 "/>
    <s v=" &quot;A&quot; 賽道 "/>
    <s v=" 有性格讓賽"/>
    <n v="1"/>
    <x v="452"/>
    <s v="何澤堯"/>
    <n v="14"/>
    <s v="喜駿風采"/>
    <s v="巴度"/>
    <n v="7"/>
    <s v="你知我得"/>
    <s v="梁家俊"/>
  </r>
  <r>
    <s v="2023/05/28"/>
    <s v="第 6 場"/>
    <s v="第四班 "/>
    <x v="3"/>
    <s v=" (60"/>
    <s v="40) "/>
    <s v=" 草地 "/>
    <s v=" &quot;A&quot; 賽道 "/>
    <s v=" 加州萬里讓賽"/>
    <n v="1"/>
    <x v="157"/>
    <s v="潘頓"/>
    <n v="6"/>
    <s v="黃腳鱲"/>
    <s v="希威森"/>
    <n v="14"/>
    <s v="星河小子"/>
    <s v="田泰安"/>
  </r>
  <r>
    <s v="2023/05/28"/>
    <s v="第 7 場"/>
    <s v="第四班 "/>
    <x v="3"/>
    <s v=" (60"/>
    <s v="40) "/>
    <s v=" 草地 "/>
    <s v=" &quot;A&quot; 賽道 "/>
    <s v=" 時時精綵讓賽"/>
    <n v="2"/>
    <x v="24"/>
    <s v="希威森"/>
    <n v="9"/>
    <s v="俠客行"/>
    <s v="戴文高"/>
    <n v="3"/>
    <s v="馬林"/>
    <s v="班德禮"/>
  </r>
  <r>
    <s v="2023/05/28"/>
    <s v="第 8 場"/>
    <s v="一級賽 "/>
    <x v="8"/>
    <m/>
    <m/>
    <s v=" 草地 "/>
    <s v=" &quot;A&quot; 賽道 "/>
    <s v=" 渣打冠軍暨遮打盃"/>
    <n v="2"/>
    <x v="453"/>
    <s v="布文"/>
    <n v="1"/>
    <s v="浪漫勇士"/>
    <s v="潘頓"/>
    <n v="9"/>
    <s v="錶之五知"/>
    <s v="巴度"/>
  </r>
  <r>
    <s v="2023/05/28"/>
    <s v="第 9 場"/>
    <s v="第二班 "/>
    <x v="3"/>
    <s v=" (100"/>
    <s v="80) "/>
    <s v=" 草地 "/>
    <s v=" &quot;A&quot; 賽道 "/>
    <s v=" 爪皇凌雨讓賽"/>
    <n v="1"/>
    <x v="344"/>
    <s v="潘頓"/>
    <n v="8"/>
    <s v="烈風"/>
    <s v="巴度"/>
    <n v="5"/>
    <s v="喜旺駒"/>
    <s v="田泰安"/>
  </r>
  <r>
    <s v="2023/05/28"/>
    <s v="第 10 場"/>
    <s v="第三班 "/>
    <x v="1"/>
    <s v=" (80"/>
    <s v="60) "/>
    <s v=" 草地 "/>
    <s v=" &quot;A&quot; 賽道 "/>
    <s v=" 奔騰讓賽"/>
    <n v="3"/>
    <x v="454"/>
    <s v="巴度"/>
    <n v="5"/>
    <s v="舞林密碼"/>
    <s v="何澤堯"/>
    <n v="6"/>
    <s v="巴閉哥"/>
    <s v="希威森"/>
  </r>
  <r>
    <s v="2023/05/28"/>
    <s v="第 11 場"/>
    <s v="第三班 "/>
    <x v="0"/>
    <s v=" (80"/>
    <s v="60) "/>
    <s v=" 草地 "/>
    <s v=" &quot;A&quot; 賽道 "/>
    <s v=" 原居民讓賽"/>
    <n v="1"/>
    <x v="265"/>
    <s v="希威森"/>
    <n v="3"/>
    <s v="喜蓮勇感"/>
    <s v="潘頓"/>
    <n v="6"/>
    <s v="連連行運"/>
    <s v="賀銘年"/>
  </r>
  <r>
    <s v="2023/05/31"/>
    <s v="第 1 場"/>
    <s v="第五班 "/>
    <x v="4"/>
    <s v=" (40"/>
    <s v="0) "/>
    <s v=" 草地 "/>
    <s v=" &quot;C+3&quot; 賽道 "/>
    <s v=" 晋源讓賽"/>
    <n v="4"/>
    <x v="455"/>
    <s v="田泰安"/>
    <n v="1"/>
    <s v="又享耆成"/>
    <s v="梁家俊"/>
    <n v="10"/>
    <s v="無敵精英"/>
    <s v="戴文高"/>
  </r>
  <r>
    <s v="2023/05/31"/>
    <s v="第 2 場"/>
    <s v="第四班 "/>
    <x v="7"/>
    <s v=" (60"/>
    <s v="40) "/>
    <s v=" 草地 "/>
    <s v=" &quot;C+3&quot; 賽道 "/>
    <s v=" 綿發讓賽"/>
    <n v="3"/>
    <x v="397"/>
    <s v="潘頓"/>
    <n v="6"/>
    <s v="香港精神"/>
    <s v="田泰安"/>
    <n v="11"/>
    <s v="平行時空"/>
    <s v="艾道拿"/>
  </r>
  <r>
    <s v="2023/05/31"/>
    <s v="第 3 場"/>
    <s v="第四班 "/>
    <x v="4"/>
    <s v=" (60"/>
    <s v="35) "/>
    <s v=" 草地 "/>
    <s v=" &quot;C+3&quot; 賽道 "/>
    <s v=" 桂成讓賽"/>
    <n v="2"/>
    <x v="307"/>
    <s v="潘頓"/>
    <n v="11"/>
    <s v="超醒神"/>
    <s v="艾道拿"/>
    <n v="6"/>
    <s v="中華叻叻"/>
    <s v="楊明綸"/>
  </r>
  <r>
    <s v="2023/05/31"/>
    <s v="第 4 場"/>
    <s v="第四班 "/>
    <x v="1"/>
    <s v=" (60"/>
    <s v="40) "/>
    <s v=" 草地 "/>
    <s v=" &quot;C+3&quot; 賽道 "/>
    <s v=" 桂芳讓賽"/>
    <n v="11"/>
    <x v="456"/>
    <s v="田泰安"/>
    <n v="12"/>
    <s v="飛騰騅"/>
    <s v="班德禮"/>
    <n v="2"/>
    <s v="攻頂"/>
    <s v="布文"/>
  </r>
  <r>
    <s v="2023/05/31"/>
    <s v="第 5 場"/>
    <s v="第四班 "/>
    <x v="2"/>
    <s v=" (60"/>
    <s v="40) "/>
    <s v=" 草地 "/>
    <s v=" &quot;C+3&quot; 賽道 "/>
    <s v=" 荷塘讓賽"/>
    <n v="2"/>
    <x v="457"/>
    <s v="鍾易禮"/>
    <n v="9"/>
    <s v="天分高"/>
    <s v="何澤堯"/>
    <n v="10"/>
    <s v="佳景臨門"/>
    <s v="賀銘年"/>
  </r>
  <r>
    <s v="2023/05/31"/>
    <s v="第 6 場"/>
    <s v="第四班 "/>
    <x v="1"/>
    <s v=" (60"/>
    <s v="40) "/>
    <s v=" 草地 "/>
    <s v=" &quot;C+3&quot; 賽道 "/>
    <s v=" 桂芳讓賽"/>
    <n v="4"/>
    <x v="458"/>
    <s v="布文"/>
    <n v="5"/>
    <s v="高份數"/>
    <s v="希威森"/>
    <n v="3"/>
    <s v="旅遊高球"/>
    <s v="蔡明紹"/>
  </r>
  <r>
    <s v="2023/05/31"/>
    <s v="第 7 場"/>
    <s v="第三班 "/>
    <x v="1"/>
    <s v=" (80"/>
    <s v="60) "/>
    <s v=" 草地 "/>
    <s v=" &quot;C+3&quot; 賽道 "/>
    <s v=" 蘇特恩盃（讓賽）"/>
    <n v="1"/>
    <x v="164"/>
    <s v="蔡明紹"/>
    <n v="10"/>
    <s v="勝利才子"/>
    <s v="何澤堯"/>
    <n v="3"/>
    <s v="運高八斗"/>
    <s v="田泰安"/>
  </r>
  <r>
    <s v="2023/05/31"/>
    <s v="第 8 場"/>
    <s v="第三班 "/>
    <x v="4"/>
    <s v=" (80"/>
    <s v="60) "/>
    <s v=" 草地 "/>
    <s v=" &quot;C+3&quot; 賽道 "/>
    <s v=" 蟠龍讓賽"/>
    <n v="6"/>
    <x v="292"/>
    <s v="何澤堯"/>
    <n v="4"/>
    <s v="忠誠駒"/>
    <s v="潘頓"/>
    <n v="7"/>
    <s v="馬爾代夫"/>
    <s v="巴度"/>
  </r>
  <r>
    <s v="2023/05/31"/>
    <s v="第 9 場"/>
    <s v="第二班 "/>
    <x v="5"/>
    <s v=" (100"/>
    <s v="80) "/>
    <s v=" 草地 "/>
    <s v=" &quot;C+3&quot; 賽道 "/>
    <s v=" 比雅讓賽"/>
    <n v="12"/>
    <x v="438"/>
    <s v="潘明輝"/>
    <n v="3"/>
    <s v="勇猛神駒"/>
    <s v="霍宏聲"/>
    <n v="10"/>
    <s v="觔斗雲"/>
    <s v="巴度"/>
  </r>
  <r>
    <s v="2023/06/04"/>
    <s v="第 1 場"/>
    <s v="第四班 "/>
    <x v="0"/>
    <s v=" (60"/>
    <s v="35) "/>
    <s v=" 草地 "/>
    <s v=" &quot;B&quot; 賽道 "/>
    <s v=" 馬料水讓賽"/>
    <n v="6"/>
    <x v="271"/>
    <s v="艾道拿"/>
    <n v="1"/>
    <s v="得勝多"/>
    <s v="黃智弘"/>
    <n v="9"/>
    <s v="武林至尊"/>
    <s v="田泰安"/>
  </r>
  <r>
    <s v="2023/06/04"/>
    <s v="第 2 場"/>
    <s v="第四班 "/>
    <x v="1"/>
    <s v=" (60"/>
    <s v="40) "/>
    <s v=" 全天候跑道 "/>
    <s v=" 沙田海讓賽"/>
    <m/>
    <n v="11"/>
    <x v="261"/>
    <s v="希威森"/>
    <n v="3"/>
    <s v="張燈結綵"/>
    <s v="田泰安"/>
    <n v="12"/>
    <s v="妙嘉輝"/>
    <s v="楊明綸"/>
  </r>
  <r>
    <s v="2023/06/04"/>
    <s v="第 3 場"/>
    <s v="三級賽 "/>
    <x v="0"/>
    <m/>
    <m/>
    <s v=" 草地 "/>
    <s v=" &quot;B&quot; 賽道 "/>
    <s v=" 獅子山錦標（讓賽）"/>
    <n v="3"/>
    <x v="73"/>
    <s v="潘頓"/>
    <n v="4"/>
    <s v="綫路之星"/>
    <s v="蔡明紹"/>
    <n v="1"/>
    <s v="美麗同享"/>
    <s v="布文"/>
  </r>
  <r>
    <s v="2023/06/04"/>
    <s v="第 4 場"/>
    <s v="第四班 "/>
    <x v="1"/>
    <s v=" (60"/>
    <s v="40) "/>
    <s v=" 草地 "/>
    <s v=" &quot;B&quot; 賽道 "/>
    <s v=" 火炭讓賽"/>
    <n v="9"/>
    <x v="459"/>
    <s v="希威森"/>
    <n v="6"/>
    <s v="福國寶"/>
    <s v="布文"/>
    <n v="10"/>
    <s v="駿行星"/>
    <s v="艾道拿"/>
  </r>
  <r>
    <s v="2023/06/04"/>
    <s v="第 5 場"/>
    <s v="第四班 "/>
    <x v="3"/>
    <s v=" (60"/>
    <s v="40) "/>
    <s v=" 草地 "/>
    <s v=" &quot;B&quot; 賽道 "/>
    <s v=" 吐露港讓賽"/>
    <n v="3"/>
    <x v="434"/>
    <s v="梁家俊"/>
    <n v="5"/>
    <s v="喜傲龍"/>
    <s v="黃智弘"/>
    <n v="9"/>
    <s v="自來金"/>
    <s v="艾道拿"/>
  </r>
  <r>
    <s v="2023/06/04"/>
    <s v="第 6 場"/>
    <s v="第三班 "/>
    <x v="1"/>
    <s v=" (80"/>
    <s v="60) "/>
    <s v=" 草地 "/>
    <s v=" &quot;B&quot; 賽道 "/>
    <s v=" 九肚山讓賽"/>
    <n v="4"/>
    <x v="460"/>
    <s v="希威森"/>
    <n v="9"/>
    <s v="驕陽明駒"/>
    <s v="潘頓"/>
    <n v="2"/>
    <s v="威力奔騰"/>
    <s v="布文"/>
  </r>
  <r>
    <s v="2023/06/04"/>
    <s v="第 7 場"/>
    <s v="三級賽 "/>
    <x v="1"/>
    <m/>
    <m/>
    <s v=" 草地 "/>
    <s v=" &quot;B&quot; 賽道 "/>
    <s v=" 沙田銀瓶（讓賽）"/>
    <n v="1"/>
    <x v="3"/>
    <s v="潘頓"/>
    <n v="7"/>
    <s v="維港智能"/>
    <s v="田泰安"/>
    <n v="4"/>
    <s v="蟲草成名"/>
    <s v="何澤堯"/>
  </r>
  <r>
    <s v="2023/06/04"/>
    <s v="第 8 場"/>
    <s v="第二班 "/>
    <x v="1"/>
    <s v=" (105"/>
    <s v="80) "/>
    <s v=" 全天候跑道 "/>
    <s v=" 彭福公園讓賽"/>
    <m/>
    <n v="12"/>
    <x v="167"/>
    <s v="何澤堯"/>
    <n v="5"/>
    <s v="禪勝寶駒"/>
    <s v="布文"/>
    <n v="10"/>
    <s v="勝意龍"/>
    <s v="蔡明紹"/>
  </r>
  <r>
    <s v="2023/06/04"/>
    <s v="第 9 場"/>
    <s v="第三班 "/>
    <x v="3"/>
    <s v=" (80"/>
    <s v="60) "/>
    <s v=" 草地 "/>
    <s v=" &quot;B&quot; 賽道 "/>
    <s v=" 城門河道讓賽"/>
    <n v="9"/>
    <x v="433"/>
    <s v="黃智弘"/>
    <n v="11"/>
    <s v="好如意"/>
    <s v="黃俊"/>
    <n v="5"/>
    <s v="撼天鐵翼"/>
    <s v="布文"/>
  </r>
  <r>
    <s v="2023/06/04"/>
    <s v="第 10 場"/>
    <s v="第三班 "/>
    <x v="3"/>
    <s v=" (80"/>
    <s v="60) "/>
    <s v=" 草地 "/>
    <s v=" &quot;B&quot; 賽道 "/>
    <s v=" 城門河道讓賽"/>
    <n v="1"/>
    <x v="128"/>
    <s v="梁家俊"/>
    <n v="11"/>
    <s v="天天得樂"/>
    <s v="田泰安"/>
    <n v="13"/>
    <s v="銀亮光速"/>
    <s v="班德禮"/>
  </r>
  <r>
    <s v="2023/06/07"/>
    <s v="第 1 場"/>
    <s v="第五班 "/>
    <x v="5"/>
    <s v=" (40"/>
    <s v="0) "/>
    <s v=" 草地 "/>
    <s v=" &quot;A&quot; 賽道 "/>
    <s v=" 大有讓賽"/>
    <n v="3"/>
    <x v="31"/>
    <s v="何澤堯"/>
    <n v="4"/>
    <s v="神舟飛駒"/>
    <s v="班德禮"/>
    <n v="11"/>
    <s v="齊喜"/>
    <s v="鍾易禮"/>
  </r>
  <r>
    <s v="2023/06/07"/>
    <s v="第 2 場"/>
    <s v="第五班 "/>
    <x v="1"/>
    <s v=" (40"/>
    <s v="0) "/>
    <s v=" 草地 "/>
    <s v=" &quot;A&quot; 賽道 "/>
    <s v=" 五芳讓賽"/>
    <n v="11"/>
    <x v="461"/>
    <s v="戴文高"/>
    <n v="1"/>
    <s v="大家開心"/>
    <s v="布文"/>
    <n v="3"/>
    <s v="精算其然"/>
    <s v="何澤堯"/>
  </r>
  <r>
    <s v="2023/06/07"/>
    <s v="第 3 場"/>
    <s v="第四班 "/>
    <x v="4"/>
    <s v=" (60"/>
    <s v="40) "/>
    <s v=" 草地 "/>
    <s v=" &quot;A&quot; 賽道 "/>
    <s v=" 雙喜讓賽"/>
    <n v="1"/>
    <x v="9"/>
    <s v="梁家俊"/>
    <n v="9"/>
    <s v="俏郎中"/>
    <s v="希威森"/>
    <n v="5"/>
    <s v="喜悅精靈"/>
    <s v="霍宏聲"/>
  </r>
  <r>
    <s v="2023/06/07"/>
    <s v="第 4 場"/>
    <s v="第四班 "/>
    <x v="1"/>
    <s v=" (60"/>
    <s v="40) "/>
    <s v=" 草地 "/>
    <s v=" &quot;A&quot; 賽道 "/>
    <s v=" 香港會計師公會五十周年紀念盃（讓賽）"/>
    <n v="1"/>
    <x v="462"/>
    <s v="潘頓"/>
    <n v="10"/>
    <s v="神速馬車"/>
    <s v="戴文高"/>
    <n v="2"/>
    <s v="錢多多"/>
    <s v="希威森"/>
  </r>
  <r>
    <s v="2023/06/07"/>
    <s v="第 5 場"/>
    <s v="第四班 "/>
    <x v="4"/>
    <s v=" (60"/>
    <s v="40) "/>
    <s v=" 草地 "/>
    <s v=" &quot;A&quot; 賽道 "/>
    <s v=" 雙喜讓賽"/>
    <n v="3"/>
    <x v="219"/>
    <s v="布文"/>
    <n v="12"/>
    <s v="勇進齊心"/>
    <s v="楊明綸"/>
    <n v="1"/>
    <s v="馬梟雄"/>
    <s v="田泰安"/>
  </r>
  <r>
    <s v="2023/06/07"/>
    <s v="第 6 場"/>
    <s v="第四班 "/>
    <x v="1"/>
    <s v=" (60"/>
    <s v="40) "/>
    <s v=" 草地 "/>
    <s v=" &quot;A&quot; 賽道 "/>
    <s v=" 四美讓賽"/>
    <n v="9"/>
    <x v="463"/>
    <s v="潘頓"/>
    <n v="1"/>
    <s v="勇眼光"/>
    <s v="戴文高"/>
    <n v="3"/>
    <s v="勁無敵"/>
    <s v="田泰安"/>
  </r>
  <r>
    <s v="2023/06/07"/>
    <s v="第 7 場"/>
    <s v="第三班 "/>
    <x v="5"/>
    <s v=" (80"/>
    <s v="60) "/>
    <s v=" 草地 "/>
    <s v=" &quot;A&quot; 賽道 "/>
    <s v=" 三祝讓賽"/>
    <n v="8"/>
    <x v="92"/>
    <s v="希威森"/>
    <n v="1"/>
    <s v="黑桃火箭"/>
    <s v="布文"/>
    <n v="5"/>
    <s v="都靈福星"/>
    <s v="田泰安"/>
  </r>
  <r>
    <s v="2023/06/07"/>
    <s v="第 8 場"/>
    <s v="第三班 "/>
    <x v="2"/>
    <s v=" (85"/>
    <s v="60) "/>
    <s v=" 草地 "/>
    <s v=" &quot;A&quot; 賽道 "/>
    <s v=" 崇齡讓賽"/>
    <n v="6"/>
    <x v="447"/>
    <s v="潘頓"/>
    <n v="5"/>
    <s v="人和家興"/>
    <s v="梁家俊"/>
    <n v="7"/>
    <s v="宜春輝煌"/>
    <s v="艾道拿"/>
  </r>
  <r>
    <s v="2023/06/07"/>
    <s v="第 9 場"/>
    <s v="第三班 "/>
    <x v="1"/>
    <s v=" (80"/>
    <s v="60) "/>
    <s v=" 草地 "/>
    <s v=" &quot;A&quot; 賽道 "/>
    <s v=" 爵祿讓賽"/>
    <n v="3"/>
    <x v="140"/>
    <s v="鍾易禮"/>
    <n v="4"/>
    <s v="明心知遇"/>
    <s v="布文"/>
    <n v="5"/>
    <s v="大才"/>
    <s v="潘頓"/>
  </r>
  <r>
    <s v="2023/06/10"/>
    <s v="第 1 場"/>
    <s v="第三班 "/>
    <x v="5"/>
    <s v=" (85"/>
    <s v="60) "/>
    <s v=" 全天候跑道 "/>
    <s v=" 柴灣道讓賽"/>
    <m/>
    <n v="1"/>
    <x v="77"/>
    <s v="巴度"/>
    <n v="6"/>
    <s v="魅影獵飛"/>
    <s v="田泰安"/>
    <n v="5"/>
    <s v="精彩動力"/>
    <s v="布文"/>
  </r>
  <r>
    <s v="2023/06/10"/>
    <s v="第 2 場"/>
    <s v="第四班 "/>
    <x v="2"/>
    <s v=" (60"/>
    <s v="35) "/>
    <s v=" 草地 "/>
    <s v=" &quot;C&quot; 賽道 "/>
    <s v=" 河上鄉路讓賽"/>
    <n v="1"/>
    <x v="160"/>
    <s v="黃智弘"/>
    <n v="6"/>
    <s v="善財童子"/>
    <s v="布文"/>
    <n v="3"/>
    <s v="精英至尊"/>
    <s v="希威森"/>
  </r>
  <r>
    <s v="2023/06/10"/>
    <s v="第 3 場"/>
    <s v="第三班 "/>
    <x v="2"/>
    <s v=" (80"/>
    <s v="60) "/>
    <s v=" 草地 "/>
    <s v=" &quot;C&quot; 賽道 "/>
    <s v=" 屯門公眾騎術學校讓賽"/>
    <n v="5"/>
    <x v="440"/>
    <s v="何澤堯"/>
    <n v="6"/>
    <s v="輗多福"/>
    <s v="蔡明紹"/>
    <n v="4"/>
    <s v="精彩勇士"/>
    <s v="鍾易禮"/>
  </r>
  <r>
    <s v="2023/06/10"/>
    <s v="第 4 場"/>
    <s v="第五班 "/>
    <x v="3"/>
    <s v=" (40"/>
    <s v="0) "/>
    <s v=" 草地 "/>
    <s v=" &quot;C&quot; 賽道 "/>
    <s v=" 薄扶林公眾騎術學校讓賽"/>
    <n v="6"/>
    <x v="464"/>
    <s v="班德禮"/>
    <n v="13"/>
    <s v="旅遊達人"/>
    <s v="黎海榮"/>
    <n v="3"/>
    <s v="大紅心"/>
    <s v="布文"/>
  </r>
  <r>
    <s v="2023/06/10"/>
    <s v="第 5 場"/>
    <s v="第四班 "/>
    <x v="5"/>
    <s v=" (60"/>
    <s v="35) "/>
    <s v=" 全天候跑道 "/>
    <s v=" 鯉魚門公眾騎術學校讓賽"/>
    <m/>
    <n v="6"/>
    <x v="129"/>
    <s v="田泰安"/>
    <n v="11"/>
    <s v="雷霆戰駒"/>
    <s v="蔡明紹"/>
    <n v="2"/>
    <s v="大道至正"/>
    <s v="艾道拿"/>
  </r>
  <r>
    <s v="2023/06/10"/>
    <s v="第 6 場"/>
    <s v="第四班 "/>
    <x v="1"/>
    <s v=" (60"/>
    <s v="40) "/>
    <s v=" 草地 "/>
    <s v=" &quot;C&quot; 賽道 "/>
    <s v=" 香港傷健策騎協會盃（讓賽）"/>
    <n v="11"/>
    <x v="465"/>
    <s v="潘頓"/>
    <n v="1"/>
    <s v="龍之心"/>
    <s v="何澤堯"/>
    <n v="7"/>
    <s v="遨遊天下"/>
    <s v="巴度"/>
  </r>
  <r>
    <s v="2023/06/10"/>
    <s v="第 7 場"/>
    <s v="第四班 "/>
    <x v="3"/>
    <s v=" (60"/>
    <s v="40) "/>
    <s v=" 草地 "/>
    <s v=" &quot;C&quot; 賽道 "/>
    <s v=" 鯉魚門公園讓賽"/>
    <n v="5"/>
    <x v="425"/>
    <s v="何澤堯"/>
    <n v="1"/>
    <s v="色種笑"/>
    <s v="潘頓"/>
    <n v="7"/>
    <s v="幸運星球"/>
    <s v="艾道拿"/>
  </r>
  <r>
    <s v="2023/06/10"/>
    <s v="第 8 場"/>
    <s v="第三班 "/>
    <x v="0"/>
    <s v=" (80"/>
    <s v="60) "/>
    <s v=" 草地 "/>
    <s v=" &quot;C&quot; 賽道 "/>
    <s v=" 龍門路讓賽"/>
    <n v="8"/>
    <x v="466"/>
    <s v="何澤堯"/>
    <n v="4"/>
    <s v="特別美麗"/>
    <s v="布文"/>
    <n v="5"/>
    <s v="連連歡呼"/>
    <s v="潘頓"/>
  </r>
  <r>
    <s v="2023/06/10"/>
    <s v="第 9 場"/>
    <s v="第三班 "/>
    <x v="1"/>
    <s v=" (80"/>
    <s v="60) "/>
    <s v=" 草地 "/>
    <s v=" &quot;C&quot; 賽道 "/>
    <s v=" 薄扶林郊野公園讓賽"/>
    <n v="9"/>
    <x v="431"/>
    <s v="希威森"/>
    <n v="6"/>
    <s v="你知我拼"/>
    <s v="何澤堯"/>
    <n v="3"/>
    <s v="賢者無敵"/>
    <s v="布文"/>
  </r>
  <r>
    <s v="2023/06/10"/>
    <s v="第 10 場"/>
    <s v="第二班 "/>
    <x v="5"/>
    <s v=" (100"/>
    <s v="80) "/>
    <s v=" 草地 "/>
    <s v=" &quot;C&quot; 賽道 "/>
    <s v=" 薄扶林水塘道讓賽"/>
    <n v="6"/>
    <x v="467"/>
    <s v="賀銘年"/>
    <n v="9"/>
    <s v="保羅承傳"/>
    <s v="潘明輝"/>
    <n v="1"/>
    <s v="自勝者強"/>
    <s v="潘頓"/>
  </r>
  <r>
    <s v="2023/06/14"/>
    <s v="第 1 場"/>
    <s v="第五班 "/>
    <x v="4"/>
    <s v=" (40"/>
    <s v="0) "/>
    <s v=" 草地 "/>
    <s v=" &quot;B&quot; 賽道 "/>
    <s v=" 聶高信山讓賽"/>
    <n v="3"/>
    <x v="468"/>
    <s v="霍宏聲"/>
    <n v="7"/>
    <s v="美麗新星"/>
    <s v="潘頓"/>
    <n v="11"/>
    <s v="怪獸豪俠"/>
    <s v="巴度"/>
  </r>
  <r>
    <s v="2023/06/14"/>
    <s v="第 2 場"/>
    <s v="第四班 "/>
    <x v="5"/>
    <s v=" (60"/>
    <s v="40) "/>
    <s v=" 草地 "/>
    <s v=" &quot;B&quot; 賽道 "/>
    <s v=" 壽臣山讓賽"/>
    <n v="7"/>
    <x v="189"/>
    <s v="潘頓"/>
    <n v="6"/>
    <s v="但求快活"/>
    <s v="蔡明紹"/>
    <n v="8"/>
    <s v="極速滿貫"/>
    <s v="梁家俊"/>
  </r>
  <r>
    <s v="2023/06/14"/>
    <s v="第 3 場"/>
    <s v="第四班 "/>
    <x v="2"/>
    <s v=" (60"/>
    <s v="40) "/>
    <s v=" 草地 "/>
    <s v=" &quot;B&quot; 賽道 "/>
    <s v=" 赤柱峽讓賽"/>
    <n v="5"/>
    <x v="469"/>
    <s v="霍宏聲"/>
    <n v="7"/>
    <s v="胡椒軍曹"/>
    <s v="周俊樂"/>
    <n v="6"/>
    <s v="誠心所願"/>
    <s v="班德禮"/>
  </r>
  <r>
    <s v="2023/06/14"/>
    <s v="第 4 場"/>
    <s v="第四班 "/>
    <x v="1"/>
    <s v=" (60"/>
    <s v="40) "/>
    <s v=" 草地 "/>
    <s v=" &quot;B&quot; 賽道 "/>
    <s v=" 黃泥涌峽讓賽"/>
    <n v="7"/>
    <x v="470"/>
    <s v="何澤堯"/>
    <n v="12"/>
    <s v="謙謙君子"/>
    <s v="楊明綸"/>
    <n v="3"/>
    <s v="紅旺"/>
    <s v="賀銘年"/>
  </r>
  <r>
    <s v="2023/06/14"/>
    <s v="第 5 場"/>
    <s v="第二班 "/>
    <x v="1"/>
    <s v=" (105"/>
    <s v="80) "/>
    <s v=" 草地 "/>
    <s v=" &quot;B&quot; 賽道 "/>
    <s v=" 木球會錦標（讓賽）"/>
    <n v="6"/>
    <x v="165"/>
    <s v="潘明輝"/>
    <n v="3"/>
    <s v="上駿之星"/>
    <s v="何澤堯"/>
    <n v="9"/>
    <s v="紫雲冰"/>
    <s v="田泰安"/>
  </r>
  <r>
    <s v="2023/06/14"/>
    <s v="第 6 場"/>
    <s v="第四班 "/>
    <x v="1"/>
    <s v=" (60"/>
    <s v="40) "/>
    <s v=" 草地 "/>
    <s v=" &quot;B&quot; 賽道 "/>
    <s v=" 黃泥涌峽讓賽"/>
    <n v="6"/>
    <x v="446"/>
    <s v="蔡明紹"/>
    <n v="5"/>
    <s v="加非凡"/>
    <s v="何澤堯"/>
    <n v="10"/>
    <s v="小刺蛋"/>
    <s v="田泰安"/>
  </r>
  <r>
    <s v="2023/06/14"/>
    <s v="第 7 場"/>
    <s v="第三班 "/>
    <x v="1"/>
    <s v=" (80"/>
    <s v="60) "/>
    <s v=" 草地 "/>
    <s v=" &quot;B&quot; 賽道 "/>
    <s v=" 大潭峽讓賽"/>
    <n v="4"/>
    <x v="471"/>
    <s v="何澤堯"/>
    <n v="1"/>
    <s v="小霸王"/>
    <s v="周俊樂"/>
    <n v="8"/>
    <s v="泉龍駒"/>
    <s v="希威森"/>
  </r>
  <r>
    <s v="2023/06/14"/>
    <s v="第 8 場"/>
    <s v="第三班 "/>
    <x v="4"/>
    <s v=" (80"/>
    <s v="60) "/>
    <s v=" 草地 "/>
    <s v=" &quot;B&quot; 賽道 "/>
    <s v=" 紫羅蘭山讓賽"/>
    <n v="8"/>
    <x v="472"/>
    <s v="艾道拿"/>
    <n v="2"/>
    <s v="怪獸奇兵"/>
    <s v="巴度"/>
    <n v="4"/>
    <s v="博望坡"/>
    <s v="霍宏聲"/>
  </r>
  <r>
    <s v="2023/06/14"/>
    <s v="第 9 場"/>
    <s v="第二班 "/>
    <x v="4"/>
    <s v=" (100"/>
    <s v="80) "/>
    <s v=" 草地 "/>
    <s v=" &quot;B&quot; 賽道 "/>
    <s v=" 大風坳讓賽"/>
    <n v="7"/>
    <x v="194"/>
    <s v="梁家俊"/>
    <n v="1"/>
    <s v="包裝智威"/>
    <s v="何澤堯"/>
    <n v="12"/>
    <s v="又龍串鳳"/>
    <s v="田泰安"/>
  </r>
  <r>
    <s v="2023/06/18"/>
    <s v="第 1 場"/>
    <s v="新馬賽 "/>
    <x v="2"/>
    <m/>
    <m/>
    <s v=" 草地 "/>
    <s v=" &quot;C+3&quot; 賽道 "/>
    <s v=" 禾輋平磅賽"/>
    <n v="7"/>
    <x v="473"/>
    <s v="潘頓"/>
    <n v="8"/>
    <s v="紅海風帆"/>
    <s v="艾道拿"/>
    <n v="1"/>
    <s v="禪勝輝煌"/>
    <s v="希威森"/>
  </r>
  <r>
    <s v="2023/06/18"/>
    <s v="第 2 場"/>
    <s v="第五班 "/>
    <x v="1"/>
    <s v=" (40"/>
    <s v="0) "/>
    <s v=" 全天候跑道 "/>
    <s v=" 沙角讓賽"/>
    <m/>
    <n v="5"/>
    <x v="300"/>
    <s v="霍宏聲"/>
    <n v="1"/>
    <s v="旋里多彩"/>
    <s v="班德禮"/>
    <n v="6"/>
    <s v="駿爵士"/>
    <s v="黃智弘"/>
  </r>
  <r>
    <s v="2023/06/18"/>
    <s v="第 3 場"/>
    <s v="第四班 "/>
    <x v="1"/>
    <s v=" (60"/>
    <s v="40) "/>
    <s v=" 草地 "/>
    <s v=" &quot;C+3&quot; 賽道 "/>
    <s v=" 水泉澳讓賽"/>
    <n v="11"/>
    <x v="474"/>
    <s v="周俊樂"/>
    <n v="1"/>
    <s v="揚揚大道"/>
    <s v="蔡明紹"/>
    <n v="9"/>
    <s v="場長勝"/>
    <s v="希威森"/>
  </r>
  <r>
    <s v="2023/06/18"/>
    <s v="第 4 場"/>
    <s v="第四班 "/>
    <x v="1"/>
    <s v=" (60"/>
    <s v="40) "/>
    <s v=" 草地 "/>
    <s v=" &quot;C+3&quot; 賽道 "/>
    <s v=" 水泉澳讓賽"/>
    <n v="6"/>
    <x v="475"/>
    <s v="潘頓"/>
    <n v="4"/>
    <s v="金鎗武士"/>
    <s v="何澤堯"/>
    <n v="3"/>
    <s v="加州威勝"/>
    <s v="艾道拿"/>
  </r>
  <r>
    <s v="2023/06/18"/>
    <s v="第 5 場"/>
    <s v="第四班 "/>
    <x v="0"/>
    <s v=" (60"/>
    <s v="40) "/>
    <s v=" 草地 "/>
    <s v=" &quot;C+3&quot; 賽道 "/>
    <s v=" 新田圍讓賽"/>
    <n v="8"/>
    <x v="476"/>
    <s v="田泰安"/>
    <n v="2"/>
    <s v="勤德威力"/>
    <s v="潘頓"/>
    <n v="14"/>
    <s v="勝利之皇"/>
    <s v="蔡明紹"/>
  </r>
  <r>
    <s v="2023/06/18"/>
    <s v="第 6 場"/>
    <s v="第三班 "/>
    <x v="5"/>
    <s v=" (80"/>
    <s v="60) "/>
    <s v=" 草地 "/>
    <s v=" &quot;C+3&quot; 賽道 "/>
    <s v=" 碩門讓賽"/>
    <n v="11"/>
    <x v="477"/>
    <s v="戴文高"/>
    <n v="9"/>
    <s v="博才"/>
    <s v="霍宏聲"/>
    <n v="5"/>
    <s v="陽明天空"/>
    <s v="何澤堯"/>
  </r>
  <r>
    <s v="2023/06/18"/>
    <s v="第 7 場"/>
    <s v="第四班 "/>
    <x v="3"/>
    <s v=" (60"/>
    <s v="40) "/>
    <s v=" 草地 "/>
    <s v=" &quot;C+3&quot; 賽道 "/>
    <s v=" 新翠讓賽"/>
    <n v="7"/>
    <x v="478"/>
    <s v="希威森"/>
    <n v="2"/>
    <s v="精算謀略"/>
    <s v="潘頓"/>
    <n v="6"/>
    <s v="將俠"/>
    <s v="戴文高"/>
  </r>
  <r>
    <s v="2023/06/18"/>
    <s v="第 8 場"/>
    <s v="第二班 "/>
    <x v="3"/>
    <s v=" (100"/>
    <s v="80) "/>
    <s v=" 草地 "/>
    <s v=" &quot;C+3&quot; 賽道 "/>
    <s v=" 瀝源讓賽"/>
    <n v="4"/>
    <x v="479"/>
    <s v="霍宏聲"/>
    <n v="7"/>
    <s v="九五赤兔"/>
    <s v="希威森"/>
    <n v="9"/>
    <s v="縱橫天下"/>
    <s v="田泰安"/>
  </r>
  <r>
    <s v="2023/06/18"/>
    <s v="第 9 場"/>
    <s v="第三班 "/>
    <x v="1"/>
    <s v=" (80"/>
    <s v="60) "/>
    <s v=" 全天候跑道 "/>
    <s v=" 美林讓賽"/>
    <m/>
    <n v="2"/>
    <x v="429"/>
    <s v="潘頓"/>
    <n v="9"/>
    <s v="自強不息"/>
    <s v="艾道拿"/>
    <n v="3"/>
    <s v="八心八箭"/>
    <s v="黃智弘"/>
  </r>
  <r>
    <s v="2023/06/18"/>
    <s v="第 10 場"/>
    <s v="第三班 "/>
    <x v="1"/>
    <s v=" (80"/>
    <s v="60) "/>
    <s v=" 草地 "/>
    <s v=" &quot;C+3&quot; 賽道 "/>
    <s v=" 隆亨讓賽"/>
    <n v="2"/>
    <x v="480"/>
    <s v="潘頓"/>
    <n v="5"/>
    <s v="祥勝霸駒"/>
    <s v="希威森"/>
    <n v="10"/>
    <s v="爵登"/>
    <s v="蔡明紹"/>
  </r>
  <r>
    <s v="2023/06/18"/>
    <s v="第 11 場"/>
    <s v="第三班 "/>
    <x v="3"/>
    <s v=" (80"/>
    <s v="60) "/>
    <s v=" 草地 "/>
    <s v=" &quot;C+3&quot; 賽道 "/>
    <s v=" 美田讓賽"/>
    <n v="1"/>
    <x v="442"/>
    <s v="楊明綸"/>
    <n v="13"/>
    <s v="駟跑得"/>
    <s v="希威森"/>
    <n v="12"/>
    <s v="魅力一心"/>
    <s v="巴度"/>
  </r>
  <r>
    <s v="2023/06/25"/>
    <s v="第 1 場"/>
    <s v="第四班 "/>
    <x v="3"/>
    <s v=" (60"/>
    <s v="40) "/>
    <s v=" 草地 "/>
    <s v=" &quot;A&quot; 賽道 "/>
    <s v=" 紅寶石讓賽"/>
    <n v="14"/>
    <x v="481"/>
    <s v="田泰安"/>
    <n v="2"/>
    <s v="善傳萬里"/>
    <s v="潘頓"/>
    <n v="7"/>
    <s v="話你知"/>
    <s v="布文"/>
  </r>
  <r>
    <s v="2023/06/25"/>
    <s v="第 2 場"/>
    <s v="第五班 "/>
    <x v="0"/>
    <s v=" (40"/>
    <s v="0) "/>
    <s v=" 草地 "/>
    <s v=" &quot;A&quot; 賽道 "/>
    <s v=" 橙石榴讓賽"/>
    <n v="8"/>
    <x v="141"/>
    <s v="田泰安"/>
    <n v="5"/>
    <s v="喜愛善"/>
    <s v="潘頓"/>
    <n v="10"/>
    <s v="美麗新星"/>
    <s v="巴度"/>
  </r>
  <r>
    <s v="2023/06/25"/>
    <s v="第 3 場"/>
    <s v="三級賽 "/>
    <x v="3"/>
    <m/>
    <m/>
    <s v=" 草地 "/>
    <s v=" &quot;A&quot; 賽道 "/>
    <s v=" 精英盃（讓賽）"/>
    <n v="2"/>
    <x v="73"/>
    <s v="潘頓"/>
    <n v="6"/>
    <s v="綫路之星"/>
    <s v="蔡明紹"/>
    <n v="3"/>
    <s v="健康愉快"/>
    <s v="梁家俊"/>
  </r>
  <r>
    <s v="2023/06/25"/>
    <s v="第 4 場"/>
    <s v="第四班 "/>
    <x v="3"/>
    <s v=" (60"/>
    <s v="40) "/>
    <s v=" 草地 "/>
    <s v=" &quot;A&quot; 賽道 "/>
    <s v=" 紅寶石讓賽"/>
    <n v="12"/>
    <x v="482"/>
    <s v="巴度"/>
    <n v="5"/>
    <s v="駿行星"/>
    <s v="何澤堯"/>
    <n v="6"/>
    <s v="自來金"/>
    <s v="艾道拿"/>
  </r>
  <r>
    <s v="2023/06/25"/>
    <s v="第 5 場"/>
    <s v="第四班 "/>
    <x v="6"/>
    <s v=" (60"/>
    <s v="40) "/>
    <s v=" 草地 "/>
    <s v=" &quot;A&quot; 賽道 "/>
    <s v=" 競駿會十五週年紀念盃（讓賽）"/>
    <n v="8"/>
    <x v="483"/>
    <s v="何澤堯"/>
    <n v="9"/>
    <s v="香港精神"/>
    <s v="田泰安"/>
    <n v="14"/>
    <s v="喜蓮心星"/>
    <s v="巴度"/>
  </r>
  <r>
    <s v="2023/06/25"/>
    <s v="第 6 場"/>
    <s v="第二班 "/>
    <x v="1"/>
    <s v=" (100"/>
    <s v="80) "/>
    <s v=" 草地 "/>
    <s v=" &quot;A&quot; 賽道 "/>
    <s v=" 黃寶石讓賽"/>
    <n v="8"/>
    <x v="484"/>
    <s v="蔡明紹"/>
    <n v="7"/>
    <s v="順勢而飛"/>
    <s v="何澤堯"/>
    <n v="5"/>
    <s v="包裝必勝"/>
    <s v="艾道拿"/>
  </r>
  <r>
    <s v="2023/06/25"/>
    <s v="第 7 場"/>
    <s v="三級賽 "/>
    <x v="5"/>
    <m/>
    <m/>
    <s v=" 草地 "/>
    <s v=" &quot;A&quot; 賽道 "/>
    <s v=" 精英碟（讓賽）"/>
    <n v="5"/>
    <x v="44"/>
    <s v="潘頓"/>
    <n v="8"/>
    <s v="桃花雲"/>
    <s v="巴度"/>
    <n v="6"/>
    <s v="駿馬快車"/>
    <s v="戴文高"/>
  </r>
  <r>
    <s v="2023/06/25"/>
    <s v="第 8 場"/>
    <s v="第四班 "/>
    <x v="1"/>
    <s v=" (60"/>
    <s v="40) "/>
    <s v=" 草地 "/>
    <s v=" &quot;A&quot; 賽道 "/>
    <s v=" 綠寶石讓賽"/>
    <n v="5"/>
    <x v="485"/>
    <s v="潘頓"/>
    <n v="3"/>
    <s v="福國寶"/>
    <s v="布文"/>
    <n v="12"/>
    <s v="喜駿風采"/>
    <s v="巴度"/>
  </r>
  <r>
    <s v="2023/06/25"/>
    <s v="第 9 場"/>
    <s v="第三班 "/>
    <x v="1"/>
    <s v=" (80"/>
    <s v="60) "/>
    <s v=" 草地 "/>
    <s v=" &quot;A&quot; 賽道 "/>
    <s v=" 青金石讓賽"/>
    <n v="6"/>
    <x v="486"/>
    <s v="潘頓"/>
    <n v="14"/>
    <s v="好友心得"/>
    <s v="黎海榮"/>
    <n v="10"/>
    <s v="營造組裝"/>
    <s v="何澤堯"/>
  </r>
  <r>
    <s v="2023/06/25"/>
    <s v="第 10 場"/>
    <s v="第三班 "/>
    <x v="3"/>
    <s v=" (80"/>
    <s v="60) "/>
    <s v=" 草地 "/>
    <s v=" &quot;A&quot; 賽道 "/>
    <s v=" 藍寶石讓賽"/>
    <n v="7"/>
    <x v="386"/>
    <s v="潘頓"/>
    <n v="2"/>
    <s v="實力派"/>
    <s v="黃智弘"/>
    <n v="11"/>
    <s v="綫路神驊"/>
    <s v="艾道拿"/>
  </r>
  <r>
    <s v="2023/06/28"/>
    <s v="第 1 場"/>
    <s v="第三班 "/>
    <x v="7"/>
    <s v=" (80"/>
    <s v="55) "/>
    <s v=" 草地 "/>
    <s v=" &quot;C&quot; 賽道 "/>
    <s v=" 紫菀讓賽"/>
    <n v="5"/>
    <x v="487"/>
    <s v="潘頓"/>
    <n v="7"/>
    <s v="勁駒"/>
    <s v="田泰安"/>
    <n v="2"/>
    <s v="高瞻遠矚"/>
    <s v="布文"/>
  </r>
  <r>
    <s v="2023/06/28"/>
    <s v="第 2 場"/>
    <s v="第五班 "/>
    <x v="5"/>
    <s v=" (40"/>
    <s v="0) "/>
    <s v=" 草地 "/>
    <s v=" &quot;C&quot; 賽道 "/>
    <s v=" 山茶讓賽"/>
    <n v="12"/>
    <x v="488"/>
    <s v="楊明綸"/>
    <n v="3"/>
    <s v="神舟飛駒"/>
    <s v="布文"/>
    <n v="1"/>
    <s v="樂天派"/>
    <s v="潘頓"/>
  </r>
  <r>
    <s v="2023/06/28"/>
    <s v="第 3 場"/>
    <s v="第四班 "/>
    <x v="4"/>
    <s v=" (60"/>
    <s v="40) "/>
    <s v=" 草地 "/>
    <s v=" &quot;C&quot; 賽道 "/>
    <s v=" 薊花讓賽"/>
    <n v="10"/>
    <x v="489"/>
    <s v="鍾易禮"/>
    <n v="5"/>
    <s v="對衡之星"/>
    <s v="霍宏聲"/>
    <n v="9"/>
    <s v="但求快活"/>
    <s v="蔡明紹"/>
  </r>
  <r>
    <s v="2023/06/28"/>
    <s v="第 4 場"/>
    <s v="第四班 "/>
    <x v="1"/>
    <s v=" (60"/>
    <s v="40) "/>
    <s v=" 草地 "/>
    <s v=" &quot;C&quot; 賽道 "/>
    <s v=" 石竹讓賽"/>
    <n v="9"/>
    <x v="490"/>
    <s v="何澤堯"/>
    <n v="10"/>
    <s v="迎樂"/>
    <s v="希威森"/>
    <n v="12"/>
    <s v="三劍俠"/>
    <s v="班德禮"/>
  </r>
  <r>
    <s v="2023/06/28"/>
    <s v="第 5 場"/>
    <s v="第四班 "/>
    <x v="4"/>
    <s v=" (60"/>
    <s v="40) "/>
    <s v=" 草地 "/>
    <s v=" &quot;C&quot; 賽道 "/>
    <s v=" 怡和挑戰盃（讓賽）"/>
    <n v="4"/>
    <x v="129"/>
    <s v="鍾易禮"/>
    <n v="5"/>
    <s v="金德義"/>
    <s v="巴度"/>
    <n v="6"/>
    <s v="紅海勁"/>
    <s v="布文"/>
  </r>
  <r>
    <s v="2023/06/28"/>
    <s v="第 6 場"/>
    <s v="第四班 "/>
    <x v="1"/>
    <s v=" (60"/>
    <s v="40) "/>
    <s v=" 草地 "/>
    <s v=" &quot;C&quot; 賽道 "/>
    <s v=" 石竹讓賽"/>
    <n v="6"/>
    <x v="491"/>
    <s v="班德禮"/>
    <n v="8"/>
    <s v="小刺蛋"/>
    <s v="希威森"/>
    <n v="3"/>
    <s v="皇帝英明"/>
    <s v="布文"/>
  </r>
  <r>
    <s v="2023/06/28"/>
    <s v="第 7 場"/>
    <s v="第四班 "/>
    <x v="1"/>
    <s v=" (60"/>
    <s v="40) "/>
    <s v=" 草地 "/>
    <s v=" &quot;C&quot; 賽道 "/>
    <s v=" 石竹讓賽"/>
    <n v="1"/>
    <x v="458"/>
    <s v="布文"/>
    <n v="10"/>
    <s v="宏才"/>
    <s v="何澤堯"/>
    <n v="2"/>
    <s v="至尊高飛"/>
    <s v="巴度"/>
  </r>
  <r>
    <s v="2023/06/28"/>
    <s v="第 8 場"/>
    <s v="第三班 "/>
    <x v="4"/>
    <s v=" (80"/>
    <s v="60) "/>
    <s v=" 草地 "/>
    <s v=" &quot;C&quot; 賽道 "/>
    <s v=" 洋甘菊讓賽"/>
    <n v="9"/>
    <x v="307"/>
    <s v="戴文高"/>
    <n v="10"/>
    <s v="錶之量子"/>
    <s v="田泰安"/>
    <n v="3"/>
    <s v="二雋"/>
    <s v="艾道拿"/>
  </r>
  <r>
    <s v="2023/06/28"/>
    <s v="第 9 場"/>
    <s v="第三班 "/>
    <x v="1"/>
    <s v=" (80"/>
    <s v="60) "/>
    <s v=" 草地 "/>
    <s v=" &quot;C&quot; 賽道 "/>
    <s v=" 紫羅蘭讓賽"/>
    <n v="6"/>
    <x v="492"/>
    <s v="何澤堯"/>
    <n v="2"/>
    <s v="明心知遇"/>
    <s v="潘頓"/>
    <n v="12"/>
    <s v="紅逸舍"/>
    <s v="田泰安"/>
  </r>
  <r>
    <s v="2023/07/01"/>
    <s v="第 1 場"/>
    <s v="第五班 "/>
    <x v="3"/>
    <s v=" (40"/>
    <s v="0) "/>
    <s v=" 草地 "/>
    <s v=" &quot;B&quot; 賽道 "/>
    <s v=" 馬照跑1400米讓賽"/>
    <n v="1"/>
    <x v="392"/>
    <s v="布文"/>
    <n v="4"/>
    <s v="創奇蹟"/>
    <s v="潘明輝"/>
    <n v="8"/>
    <s v="富存大師"/>
    <s v="戴文高"/>
  </r>
  <r>
    <s v="2023/07/01"/>
    <s v="第 2 場"/>
    <s v="第四班 "/>
    <x v="1"/>
    <s v=" (60"/>
    <s v="40) "/>
    <s v=" 草地 "/>
    <s v=" &quot;B&quot; 賽道 "/>
    <s v=" 卓越領導1200米讓賽"/>
    <n v="3"/>
    <x v="18"/>
    <s v="艾道拿"/>
    <n v="13"/>
    <s v="龍城強將"/>
    <s v="田泰安"/>
    <n v="14"/>
    <s v="鑽石寶寶"/>
    <s v="巫顯東"/>
  </r>
  <r>
    <s v="2023/07/01"/>
    <s v="第 3 場"/>
    <s v="第四班 "/>
    <x v="1"/>
    <s v=" (60"/>
    <s v="40) "/>
    <s v=" 草地 "/>
    <s v=" &quot;B&quot; 賽道 "/>
    <s v=" 粵港盃（讓賽）"/>
    <n v="3"/>
    <x v="493"/>
    <s v="布文"/>
    <n v="1"/>
    <s v="水晶酒杯"/>
    <s v="潘頓"/>
    <n v="14"/>
    <s v="魅力一丁"/>
    <s v="巴度"/>
  </r>
  <r>
    <s v="2023/07/01"/>
    <s v="第 4 場"/>
    <s v="第二班 "/>
    <x v="6"/>
    <s v=" (100"/>
    <s v="75) "/>
    <s v=" 草地 "/>
    <s v=" &quot;B&quot; 賽道 "/>
    <s v=" 香港回歸盃（讓賽）"/>
    <n v="3"/>
    <x v="240"/>
    <s v="潘頓"/>
    <n v="9"/>
    <s v="百勝名駒"/>
    <s v="潘明輝"/>
    <n v="2"/>
    <s v="勇猛神駒"/>
    <s v="布文"/>
  </r>
  <r>
    <s v="2023/07/01"/>
    <s v="第 5 場"/>
    <s v="第四班 "/>
    <x v="2"/>
    <s v=" (60"/>
    <s v="40) "/>
    <s v=" 草地 "/>
    <s v=" &quot;B&quot; 賽道 "/>
    <s v=" 堅守誠信1000米讓賽"/>
    <n v="3"/>
    <x v="432"/>
    <s v="賀銘年"/>
    <n v="1"/>
    <s v="龍騰飛翔"/>
    <s v="潘頓"/>
    <n v="6"/>
    <s v="善財童子"/>
    <s v="布文"/>
  </r>
  <r>
    <s v="2023/07/01"/>
    <s v="第 6 場"/>
    <s v="第四班 "/>
    <x v="0"/>
    <s v=" (60"/>
    <s v="40) "/>
    <s v=" 草地 "/>
    <s v=" &quot;B&quot; 賽道 "/>
    <s v=" 服務社群1600米讓賽"/>
    <n v="3"/>
    <x v="424"/>
    <s v="何澤堯"/>
    <n v="14"/>
    <s v="勝利之皇"/>
    <s v="班德禮"/>
    <n v="13"/>
    <s v="眾歡笑"/>
    <s v="希威森"/>
  </r>
  <r>
    <s v="2023/07/01"/>
    <s v="第 7 場"/>
    <s v="第四班 "/>
    <x v="3"/>
    <s v=" (60"/>
    <s v="40) "/>
    <s v=" 草地 "/>
    <s v=" &quot;B&quot; 賽道 "/>
    <s v=" 持續進步1400米讓賽"/>
    <n v="4"/>
    <x v="494"/>
    <s v="潘頓"/>
    <n v="8"/>
    <s v="神舟時代"/>
    <s v="田泰安"/>
    <n v="7"/>
    <s v="俠客行"/>
    <s v="戴文高"/>
  </r>
  <r>
    <s v="2023/07/01"/>
    <s v="第 8 場"/>
    <s v="第三班 "/>
    <x v="2"/>
    <s v=" (80"/>
    <s v="60) "/>
    <s v=" 草地 "/>
    <s v=" &quot;B&quot; 賽道 "/>
    <s v=" 同心同步同進1000米讓賽"/>
    <n v="2"/>
    <x v="440"/>
    <s v="何澤堯"/>
    <n v="6"/>
    <s v="不可擋"/>
    <s v="希威森"/>
    <n v="5"/>
    <s v="精彩勇士"/>
    <s v="戴文高"/>
  </r>
  <r>
    <s v="2023/07/01"/>
    <s v="第 9 場"/>
    <s v="第三班 "/>
    <x v="1"/>
    <s v=" (80"/>
    <s v="60) "/>
    <s v=" 草地 "/>
    <s v=" &quot;B&quot; 賽道 "/>
    <s v=" 體育精神1200米讓賽"/>
    <n v="4"/>
    <x v="454"/>
    <s v="嘉里"/>
    <n v="13"/>
    <s v="朗朗乾坤"/>
    <s v="戴文高"/>
    <n v="6"/>
    <s v="賢者無敵"/>
    <s v="布文"/>
  </r>
  <r>
    <s v="2023/07/01"/>
    <s v="第 10 場"/>
    <s v="第三班 "/>
    <x v="3"/>
    <s v=" (80"/>
    <s v="60) "/>
    <s v=" 草地 "/>
    <s v=" &quot;B&quot; 賽道 "/>
    <s v=" 更好未來1400米讓賽"/>
    <n v="7"/>
    <x v="105"/>
    <s v="何澤堯"/>
    <n v="1"/>
    <s v="知道再勝"/>
    <s v="霍宏聲"/>
    <n v="13"/>
    <s v="港林福將"/>
    <s v="梁家俊"/>
  </r>
  <r>
    <s v="2023/07/03"/>
    <s v="第 1 場"/>
    <s v="第五班 "/>
    <x v="3"/>
    <s v=" (40"/>
    <s v="0) "/>
    <s v=" 草地 "/>
    <s v=" &quot;C&quot; 賽道 "/>
    <s v=" 橫瀾島讓賽"/>
    <n v="4"/>
    <x v="19"/>
    <s v="布文"/>
    <n v="1"/>
    <s v="威進駒"/>
    <s v="希威森"/>
    <n v="11"/>
    <s v="創高峰"/>
    <s v="霍宏聲"/>
  </r>
  <r>
    <s v="2023/07/03"/>
    <s v="第 2 場"/>
    <s v="第五班 "/>
    <x v="1"/>
    <s v=" (40"/>
    <s v="0) "/>
    <s v=" 草地 "/>
    <s v=" &quot;C&quot; 賽道 "/>
    <s v=" 東龍洲讓賽"/>
    <n v="9"/>
    <x v="495"/>
    <s v="田泰安"/>
    <n v="6"/>
    <s v="特攻"/>
    <s v="霍宏聲"/>
    <n v="2"/>
    <s v="投資有利"/>
    <s v="鍾易禮"/>
  </r>
  <r>
    <s v="2023/07/03"/>
    <s v="第 3 場"/>
    <s v="第四班 "/>
    <x v="1"/>
    <s v=" (60"/>
    <s v="40) "/>
    <s v=" 草地 "/>
    <s v=" &quot;C&quot; 賽道 "/>
    <s v=" 吊鐘洲讓賽"/>
    <n v="4"/>
    <x v="465"/>
    <s v="潘頓"/>
    <n v="3"/>
    <s v="鼓浪飛凡"/>
    <s v="艾道拿"/>
    <n v="10"/>
    <s v="果然僥倖"/>
    <s v="何澤堯"/>
  </r>
  <r>
    <s v="2023/07/03"/>
    <s v="第 4 場"/>
    <s v="第四班 "/>
    <x v="3"/>
    <s v=" (60"/>
    <s v="40) "/>
    <s v=" 草地 "/>
    <s v=" &quot;C&quot; 賽道 "/>
    <s v=" 果洲群島讓賽"/>
    <n v="2"/>
    <x v="425"/>
    <s v="何澤堯"/>
    <n v="6"/>
    <s v="一舖縱橫"/>
    <s v="布文"/>
    <n v="9"/>
    <s v="場長勝"/>
    <s v="班德禮"/>
  </r>
  <r>
    <s v="2023/07/03"/>
    <s v="第 5 場"/>
    <s v="第四班 "/>
    <x v="3"/>
    <s v=" (60"/>
    <s v="40) "/>
    <s v=" 草地 "/>
    <s v=" &quot;C&quot; 賽道 "/>
    <s v=" 果洲群島讓賽"/>
    <n v="3"/>
    <x v="423"/>
    <s v="潘頓"/>
    <n v="6"/>
    <s v="駿行星"/>
    <s v="何澤堯"/>
    <n v="1"/>
    <s v="年年豐盛"/>
    <s v="艾道拿"/>
  </r>
  <r>
    <s v="2023/07/03"/>
    <s v="第 6 場"/>
    <s v="第三班 "/>
    <x v="1"/>
    <s v=" (80"/>
    <s v="60) "/>
    <s v=" 草地 "/>
    <s v=" &quot;C&quot; 賽道 "/>
    <s v=" 塔門讓賽"/>
    <n v="7"/>
    <x v="496"/>
    <s v="潘明輝"/>
    <n v="12"/>
    <s v="實力哥"/>
    <s v="戴文高"/>
    <n v="6"/>
    <s v="步履如風"/>
    <s v="希威森"/>
  </r>
  <r>
    <s v="2023/07/03"/>
    <s v="第 7 場"/>
    <s v="第三班 "/>
    <x v="0"/>
    <s v=" (80"/>
    <s v="60) "/>
    <s v=" 草地 "/>
    <s v=" &quot;C&quot; 賽道 "/>
    <s v=" 吉澳洲讓賽"/>
    <n v="3"/>
    <x v="380"/>
    <s v="潘頓"/>
    <n v="9"/>
    <s v="電子傳奇"/>
    <s v="艾道拿"/>
    <n v="4"/>
    <s v="一代天嬌"/>
    <s v="周俊樂"/>
  </r>
  <r>
    <s v="2023/07/03"/>
    <s v="第 8 場"/>
    <s v="第二班 "/>
    <x v="3"/>
    <s v=" (100"/>
    <s v="80) "/>
    <s v=" 草地 "/>
    <s v=" &quot;C&quot; 賽道 "/>
    <s v=" 滘西洲讓賽"/>
    <n v="6"/>
    <x v="497"/>
    <s v="希威森"/>
    <n v="11"/>
    <s v="紅愛舍"/>
    <s v="楊明綸"/>
    <n v="3"/>
    <s v="美好世界"/>
    <s v="霍宏聲"/>
  </r>
  <r>
    <s v="2023/07/06"/>
    <s v="第 1 場"/>
    <s v="第五班 "/>
    <x v="4"/>
    <s v=" (40"/>
    <s v="0) "/>
    <s v=" 草地 "/>
    <s v=" &quot;A&quot; 賽道 "/>
    <s v=" 花墟公園讓賽"/>
    <n v="9"/>
    <x v="112"/>
    <s v="楊明綸"/>
    <n v="8"/>
    <s v="日日靚"/>
    <s v="何澤堯"/>
    <n v="5"/>
    <s v="麒麟"/>
    <s v="布文"/>
  </r>
  <r>
    <s v="2023/07/06"/>
    <s v="第 2 場"/>
    <s v="第二班 "/>
    <x v="2"/>
    <s v=" (100"/>
    <s v="80) "/>
    <s v=" 草地 "/>
    <s v=" &quot;A&quot; 賽道 "/>
    <s v=" 香港公園讓賽"/>
    <n v="2"/>
    <x v="451"/>
    <s v="潘頓"/>
    <n v="4"/>
    <s v="狀元及第"/>
    <s v="布文"/>
    <n v="1"/>
    <s v="精靈勇士"/>
    <s v="何澤堯"/>
  </r>
  <r>
    <s v="2023/07/06"/>
    <s v="第 3 場"/>
    <s v="第五班 "/>
    <x v="1"/>
    <s v=" (40"/>
    <s v="0) "/>
    <s v=" 草地 "/>
    <s v=" &quot;A&quot; 賽道 "/>
    <s v=" 九龍公園讓賽"/>
    <n v="12"/>
    <x v="498"/>
    <s v="巴度"/>
    <n v="9"/>
    <s v="競駿無敵"/>
    <s v="賀銘年"/>
    <n v="6"/>
    <s v="精算其然"/>
    <s v="潘頓"/>
  </r>
  <r>
    <s v="2023/07/06"/>
    <s v="第 4 場"/>
    <s v="第四班 "/>
    <x v="7"/>
    <s v=" (60"/>
    <s v="35) "/>
    <s v=" 草地 "/>
    <s v=" &quot;A&quot; 賽道 "/>
    <s v=" 九龍仔公園讓賽"/>
    <n v="3"/>
    <x v="312"/>
    <s v="田泰安"/>
    <n v="9"/>
    <s v="平行時空"/>
    <s v="戴文高"/>
    <n v="4"/>
    <s v="管之友"/>
    <s v="潘頓"/>
  </r>
  <r>
    <s v="2023/07/06"/>
    <s v="第 5 場"/>
    <s v="第四班 "/>
    <x v="4"/>
    <s v=" (60"/>
    <s v="40) "/>
    <s v=" 草地 "/>
    <s v=" &quot;A&quot; 賽道 "/>
    <s v=" 摩士公園讓賽"/>
    <n v="4"/>
    <x v="255"/>
    <s v="布文"/>
    <n v="8"/>
    <s v="武林至尊"/>
    <s v="何澤堯"/>
    <n v="6"/>
    <s v="大登殿"/>
    <s v="潘明輝"/>
  </r>
  <r>
    <s v="2023/07/06"/>
    <s v="第 6 場"/>
    <s v="第四班 "/>
    <x v="2"/>
    <s v=" (60"/>
    <s v="40) "/>
    <s v=" 草地 "/>
    <s v=" &quot;A&quot; 賽道 "/>
    <s v=" 山光道公園讓賽"/>
    <n v="6"/>
    <x v="499"/>
    <s v="潘頓"/>
    <n v="7"/>
    <s v="超額認購"/>
    <s v="巴度"/>
    <n v="2"/>
    <s v="奇寶"/>
    <s v="艾道拿"/>
  </r>
  <r>
    <s v="2023/07/06"/>
    <s v="第 7 場"/>
    <s v="第四班 "/>
    <x v="1"/>
    <s v=" (60"/>
    <s v="40) "/>
    <s v=" 草地 "/>
    <s v=" &quot;A&quot; 賽道 "/>
    <s v=" 維多利亞公園讓賽"/>
    <n v="6"/>
    <x v="500"/>
    <s v="巴度"/>
    <n v="2"/>
    <s v="至尊高飛"/>
    <s v="田泰安"/>
    <n v="8"/>
    <s v="福滿寶"/>
    <s v="鍾易禮"/>
  </r>
  <r>
    <s v="2023/07/06"/>
    <s v="第 8 場"/>
    <s v="第四班 "/>
    <x v="1"/>
    <s v=" (60"/>
    <s v="40) "/>
    <s v=" 草地 "/>
    <s v=" &quot;A&quot; 賽道 "/>
    <s v=" 維多利亞公園讓賽"/>
    <n v="1"/>
    <x v="470"/>
    <s v="何澤堯"/>
    <n v="9"/>
    <s v="上校"/>
    <s v="艾道拿"/>
    <n v="4"/>
    <s v="駿寶"/>
    <s v="布文"/>
  </r>
  <r>
    <s v="2023/07/06"/>
    <s v="第 9 場"/>
    <s v="第三班 "/>
    <x v="1"/>
    <s v=" (80"/>
    <s v="60) "/>
    <s v=" 草地 "/>
    <s v=" &quot;A&quot; 賽道 "/>
    <s v=" 瀑布灣公園讓賽"/>
    <n v="6"/>
    <x v="415"/>
    <s v="潘頓"/>
    <n v="5"/>
    <s v="穿甲鷹"/>
    <s v="班德禮"/>
    <n v="2"/>
    <s v="電氣騎士"/>
    <s v="希威森"/>
  </r>
  <r>
    <s v="2023/07/09"/>
    <s v="第 1 場"/>
    <s v="新馬賽 "/>
    <x v="1"/>
    <m/>
    <m/>
    <s v=" 草地 "/>
    <s v=" &quot;C+3&quot; 賽道 "/>
    <s v=" 蒲偉士碟（平磅賽）"/>
    <n v="3"/>
    <x v="473"/>
    <s v="潘頓"/>
    <n v="10"/>
    <s v="紅海風帆"/>
    <s v="艾道拿"/>
    <n v="2"/>
    <s v="獎金大少"/>
    <s v="鍾易禮"/>
  </r>
  <r>
    <s v="2023/07/09"/>
    <s v="第 2 場"/>
    <s v="第一班 "/>
    <x v="1"/>
    <s v=" (115"/>
    <s v="90) "/>
    <s v=" 草地 "/>
    <s v=" &quot;C+3&quot; 賽道 "/>
    <s v=" 施偉賢盃（讓賽）"/>
    <n v="6"/>
    <x v="66"/>
    <s v="巴度"/>
    <n v="4"/>
    <s v="駿馬風采"/>
    <s v="蔡明紹"/>
    <n v="1"/>
    <s v="速遞奇兵"/>
    <s v="布文"/>
  </r>
  <r>
    <s v="2023/07/09"/>
    <s v="第 3 場"/>
    <s v="第五班 "/>
    <x v="0"/>
    <s v=" (40"/>
    <s v="0) "/>
    <s v=" 草地 "/>
    <s v=" &quot;C+3&quot; 賽道 "/>
    <s v=" 黃頌顯盃（讓賽）"/>
    <n v="10"/>
    <x v="501"/>
    <s v="霍宏聲"/>
    <n v="13"/>
    <s v="揚威四方"/>
    <s v="楊明綸"/>
    <n v="4"/>
    <s v="爸巴閉"/>
    <s v="希威森"/>
  </r>
  <r>
    <s v="2023/07/09"/>
    <s v="第 4 場"/>
    <s v="第四班 "/>
    <x v="1"/>
    <s v=" (60"/>
    <s v="40) "/>
    <s v=" 草地 "/>
    <s v=" &quot;C+3&quot; 賽道 "/>
    <s v=" 李福深盃（讓賽）"/>
    <n v="9"/>
    <x v="502"/>
    <s v="陳嘉熙"/>
    <n v="2"/>
    <s v="安泰"/>
    <s v="潘頓"/>
    <n v="1"/>
    <s v="運來勇士"/>
    <s v="鍾易禮"/>
  </r>
  <r>
    <s v="2023/07/09"/>
    <s v="第 5 場"/>
    <s v="第四班 "/>
    <x v="1"/>
    <s v=" (60"/>
    <s v="40) "/>
    <s v=" 草地 "/>
    <s v=" &quot;C+3&quot; 賽道 "/>
    <s v=" 夏佳理錦標（讓賽）"/>
    <n v="8"/>
    <x v="503"/>
    <s v="潘頓"/>
    <n v="3"/>
    <s v="翩翩君子"/>
    <s v="布文"/>
    <n v="4"/>
    <s v="想見你"/>
    <s v="周俊樂"/>
  </r>
  <r>
    <s v="2023/07/09"/>
    <s v="第 6 場"/>
    <s v="第四班 "/>
    <x v="1"/>
    <s v=" (60"/>
    <s v="40) "/>
    <s v=" 草地 "/>
    <s v=" &quot;C+3&quot; 賽道 "/>
    <s v=" 陳祖澤錦標（讓賽）"/>
    <n v="2"/>
    <x v="459"/>
    <s v="希威森"/>
    <n v="6"/>
    <s v="精算暴雪"/>
    <s v="潘頓"/>
    <n v="4"/>
    <s v="健康心靈"/>
    <s v="布文"/>
  </r>
  <r>
    <s v="2023/07/09"/>
    <s v="第 7 場"/>
    <s v="第四班 "/>
    <x v="3"/>
    <s v=" (60"/>
    <s v="40) "/>
    <s v=" 草地 "/>
    <s v=" &quot;C+3&quot; 賽道 "/>
    <s v=" 施文信盃（讓賽）"/>
    <n v="4"/>
    <x v="391"/>
    <s v="何澤堯"/>
    <n v="9"/>
    <s v="自來金"/>
    <s v="希威森"/>
    <n v="1"/>
    <s v="名門望族"/>
    <s v="班德禮"/>
  </r>
  <r>
    <s v="2023/07/09"/>
    <s v="第 8 場"/>
    <s v="第三班 "/>
    <x v="1"/>
    <s v=" (80"/>
    <s v="60) "/>
    <s v=" 草地 "/>
    <s v=" &quot;C+3&quot; 賽道 "/>
    <s v=" 葉錫安瓶（讓賽）"/>
    <n v="10"/>
    <x v="350"/>
    <s v="蔡明紹"/>
    <n v="7"/>
    <s v="自強不息"/>
    <s v="艾道拿"/>
    <n v="2"/>
    <s v="量化歡騰"/>
    <s v="希威森"/>
  </r>
  <r>
    <s v="2023/07/09"/>
    <s v="第 9 場"/>
    <s v="第四班 "/>
    <x v="0"/>
    <s v=" (60"/>
    <s v="40) "/>
    <s v=" 草地 "/>
    <s v=" &quot;C+3&quot; 賽道 "/>
    <s v=" 周永健銀碟（讓賽）"/>
    <n v="3"/>
    <x v="313"/>
    <s v="潘頓"/>
    <n v="11"/>
    <s v="幸運雄威"/>
    <s v="艾道拿"/>
    <n v="2"/>
    <s v="佐治勇駒"/>
    <s v="何澤堯"/>
  </r>
  <r>
    <s v="2023/07/09"/>
    <s v="第 10 場"/>
    <s v="第三班 "/>
    <x v="1"/>
    <s v=" (80"/>
    <s v="60) "/>
    <s v=" 草地 "/>
    <s v=" &quot;C+3&quot; 賽道 "/>
    <s v=" 陳南祿錦標（讓賽）"/>
    <n v="1"/>
    <x v="486"/>
    <s v="潘頓"/>
    <n v="3"/>
    <s v="祥勝霸駒"/>
    <s v="希威森"/>
    <n v="4"/>
    <s v="美麗邂逅"/>
    <s v="艾道拿"/>
  </r>
  <r>
    <s v="2023/07/09"/>
    <s v="第 11 場"/>
    <s v="第三班 "/>
    <x v="3"/>
    <s v=" (80"/>
    <s v="60) "/>
    <s v=" 草地 "/>
    <s v=" &quot;C+3&quot; 賽道 "/>
    <s v=" 主席賽馬日讓賽"/>
    <n v="14"/>
    <x v="504"/>
    <s v="班德禮"/>
    <n v="6"/>
    <s v="浪漫風采"/>
    <s v="田泰安"/>
    <n v="11"/>
    <s v="金哥兒"/>
    <s v="梁家俊"/>
  </r>
  <r>
    <s v="2023/07/12"/>
    <s v="第 1 場"/>
    <s v="第五班 "/>
    <x v="2"/>
    <s v=" (40"/>
    <s v="0) "/>
    <s v=" 草地 "/>
    <s v=" &quot;B&quot; 賽道 "/>
    <s v=" 精彩讓賽"/>
    <n v="2"/>
    <x v="505"/>
    <s v="潘頓"/>
    <n v="12"/>
    <s v="歐洲導彈"/>
    <s v="蔡明紹"/>
    <n v="5"/>
    <s v="魅力仔"/>
    <s v="布文"/>
  </r>
  <r>
    <s v="2023/07/12"/>
    <s v="第 2 場"/>
    <s v="第五班 "/>
    <x v="7"/>
    <s v=" (40"/>
    <s v="0) "/>
    <s v=" 草地 "/>
    <s v=" &quot;B&quot; 賽道 "/>
    <s v=" 甜橙讓賽"/>
    <n v="4"/>
    <x v="506"/>
    <s v="潘頓"/>
    <n v="6"/>
    <s v="赤子雄心"/>
    <s v="何澤堯"/>
    <n v="5"/>
    <s v="神舟飛駒"/>
    <s v="希威森"/>
  </r>
  <r>
    <s v="2023/07/12"/>
    <s v="第 3 場"/>
    <s v="第四班 "/>
    <x v="1"/>
    <s v=" (60"/>
    <s v="40) "/>
    <s v=" 草地 "/>
    <s v=" &quot;B&quot; 賽道 "/>
    <s v=" 百步穿雲讓賽"/>
    <n v="5"/>
    <x v="507"/>
    <s v="希威森"/>
    <n v="9"/>
    <s v="前風"/>
    <s v="潘頓"/>
    <n v="11"/>
    <s v="飛騰騅"/>
    <s v="班德禮"/>
  </r>
  <r>
    <s v="2023/07/12"/>
    <s v="第 4 場"/>
    <s v="第四班 "/>
    <x v="2"/>
    <s v=" (60"/>
    <s v="40) "/>
    <s v=" 草地 "/>
    <s v=" &quot;B&quot; 賽道 "/>
    <s v=" 君皇鷹讓賽"/>
    <n v="3"/>
    <x v="469"/>
    <s v="霍宏聲"/>
    <n v="2"/>
    <s v="奇寶"/>
    <s v="艾道拿"/>
    <n v="4"/>
    <s v="皇帝英明"/>
    <s v="布文"/>
  </r>
  <r>
    <s v="2023/07/12"/>
    <s v="第 5 場"/>
    <s v="第四班 "/>
    <x v="4"/>
    <s v=" (60"/>
    <s v="40) "/>
    <s v=" 草地 "/>
    <s v=" &quot;B&quot; 賽道 "/>
    <s v=" 摩法神采讓賽"/>
    <n v="9"/>
    <x v="468"/>
    <s v="霍宏聲"/>
    <n v="4"/>
    <s v="錢多多"/>
    <s v="潘頓"/>
    <n v="6"/>
    <s v="金德義"/>
    <s v="巴度"/>
  </r>
  <r>
    <s v="2023/07/12"/>
    <s v="第 6 場"/>
    <s v="第四班 "/>
    <x v="1"/>
    <s v=" (60"/>
    <s v="40) "/>
    <s v=" 草地 "/>
    <s v=" &quot;B&quot; 賽道 "/>
    <s v=" 輝煌星讓賽"/>
    <n v="8"/>
    <x v="508"/>
    <s v="布文"/>
    <n v="2"/>
    <s v="心想事成"/>
    <s v="鍾易禮"/>
    <n v="7"/>
    <s v="誠心所願"/>
    <s v="班德禮"/>
  </r>
  <r>
    <s v="2023/07/12"/>
    <s v="第 7 場"/>
    <s v="第三班 "/>
    <x v="5"/>
    <s v=" (80"/>
    <s v="60) "/>
    <s v=" 草地 "/>
    <s v=" &quot;B&quot; 賽道 "/>
    <s v=" 共創未來讓賽"/>
    <n v="5"/>
    <x v="509"/>
    <s v="霍宏聲"/>
    <n v="2"/>
    <s v="二雋"/>
    <s v="巴度"/>
    <n v="3"/>
    <s v="歡欣福星"/>
    <s v="何澤堯"/>
  </r>
  <r>
    <s v="2023/07/12"/>
    <s v="第 8 場"/>
    <s v="第三班 "/>
    <x v="2"/>
    <s v=" (80"/>
    <s v="60) "/>
    <s v=" 草地 "/>
    <s v=" &quot;B&quot; 賽道 "/>
    <s v=" 錶之未來讓賽"/>
    <n v="2"/>
    <x v="447"/>
    <s v="潘頓"/>
    <n v="1"/>
    <s v="帖木兒"/>
    <s v="班德禮"/>
    <n v="3"/>
    <s v="人和家興"/>
    <s v="梁家俊"/>
  </r>
  <r>
    <s v="2023/07/12"/>
    <s v="第 9 場"/>
    <s v="第二班 "/>
    <x v="4"/>
    <s v=" (95"/>
    <s v="75) "/>
    <s v=" 草地 "/>
    <s v=" &quot;B&quot; 賽道 "/>
    <s v=" 首飾太陽讓賽"/>
    <n v="3"/>
    <x v="29"/>
    <s v="希威森"/>
    <n v="8"/>
    <s v="喜旺駒"/>
    <s v="何澤堯"/>
    <n v="11"/>
    <s v="又龍串鳳"/>
    <s v="鍾易禮"/>
  </r>
  <r>
    <m/>
    <m/>
    <m/>
    <x v="9"/>
    <m/>
    <m/>
    <m/>
    <m/>
    <m/>
    <m/>
    <x v="51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s v="2022/09/11"/>
    <s v="第 1 場"/>
    <x v="0"/>
    <x v="0"/>
    <s v=" (40"/>
    <s v="0) "/>
    <s v=" 草地 "/>
    <s v=" &quot;A&quot; 賽道 "/>
    <s v=" 柏架山讓賽"/>
    <n v="14"/>
    <s v="非凡魅力"/>
    <x v="0"/>
  </r>
  <r>
    <s v="2022/09/11"/>
    <s v="第 2 場"/>
    <x v="0"/>
    <x v="1"/>
    <s v=" (40"/>
    <s v="0) "/>
    <s v=" 草地 "/>
    <s v=" &quot;A&quot; 賽道 "/>
    <s v=" 飛鵝山讓賽"/>
    <n v="4"/>
    <s v="佳尊三"/>
    <x v="0"/>
  </r>
  <r>
    <s v="2022/09/11"/>
    <s v="第 3 場"/>
    <x v="1"/>
    <x v="1"/>
    <s v=" (60"/>
    <s v="40) "/>
    <s v=" 草地 "/>
    <s v=" &quot;A&quot; 賽道 "/>
    <s v=" 二東山讓賽"/>
    <n v="5"/>
    <s v="維港智能"/>
    <x v="1"/>
  </r>
  <r>
    <s v="2022/09/11"/>
    <s v="第 4 場"/>
    <x v="2"/>
    <x v="1"/>
    <s v=" (90+) "/>
    <s v=" 草地 "/>
    <s v=" &quot;A&quot; 賽道 "/>
    <s v=" 香港特區行政長官盃（讓賽）"/>
    <m/>
    <n v="9"/>
    <s v="金鑽貴人"/>
    <x v="2"/>
  </r>
  <r>
    <s v="2022/09/11"/>
    <s v="第 5 場"/>
    <x v="1"/>
    <x v="2"/>
    <s v=" (60"/>
    <s v="40) "/>
    <s v=" 草地 "/>
    <s v=" &quot;A&quot; 賽道 "/>
    <s v=" 蓮花山讓賽"/>
    <n v="2"/>
    <s v="嘉應精神"/>
    <x v="3"/>
  </r>
  <r>
    <s v="2022/09/11"/>
    <s v="第 6 場"/>
    <x v="1"/>
    <x v="1"/>
    <s v=" (60"/>
    <s v="40) "/>
    <s v=" 草地 "/>
    <s v=" &quot;A&quot; 賽道 "/>
    <s v=" 二東山讓賽"/>
    <n v="4"/>
    <s v="縱橫天下"/>
    <x v="4"/>
  </r>
  <r>
    <s v="2022/09/11"/>
    <s v="第 7 場"/>
    <x v="3"/>
    <x v="1"/>
    <s v=" (80"/>
    <s v="60) "/>
    <s v=" 草地 "/>
    <s v=" &quot;A&quot; 賽道 "/>
    <s v=" 鳳凰山讓賽"/>
    <n v="5"/>
    <s v="東方飛影"/>
    <x v="0"/>
  </r>
  <r>
    <s v="2022/09/11"/>
    <s v="第 8 場"/>
    <x v="1"/>
    <x v="3"/>
    <s v=" (60"/>
    <s v="40) "/>
    <s v=" 草地 "/>
    <s v=" &quot;A&quot; 賽道 "/>
    <s v=" 馬鞍山讓賽"/>
    <n v="2"/>
    <s v="年年豐盛"/>
    <x v="5"/>
  </r>
  <r>
    <s v="2022/09/11"/>
    <s v="第 9 場"/>
    <x v="4"/>
    <x v="3"/>
    <s v=" (100"/>
    <s v="80) "/>
    <s v=" 草地 "/>
    <s v=" &quot;A&quot; 賽道 "/>
    <s v=" 大帽山讓賽"/>
    <n v="3"/>
    <s v="寶成智勝"/>
    <x v="6"/>
  </r>
  <r>
    <s v="2022/09/11"/>
    <s v="第 10 場"/>
    <x v="3"/>
    <x v="3"/>
    <s v=" (80"/>
    <s v="60) "/>
    <s v=" 草地 "/>
    <s v=" &quot;A&quot; 賽道 "/>
    <s v=" 大東山讓賽"/>
    <n v="10"/>
    <s v="冠寶駒"/>
    <x v="4"/>
  </r>
  <r>
    <s v="2022/09/14"/>
    <s v="第 1 場"/>
    <x v="1"/>
    <x v="2"/>
    <s v=" (60"/>
    <s v="40) "/>
    <s v=" 草地 "/>
    <s v=" &quot;A&quot; 賽道 "/>
    <s v=" 大浪灣讓賽"/>
    <n v="7"/>
    <s v="令才"/>
    <x v="7"/>
  </r>
  <r>
    <s v="2022/09/14"/>
    <s v="第 2 場"/>
    <x v="1"/>
    <x v="1"/>
    <s v=" (60"/>
    <s v="40) "/>
    <s v=" 草地 "/>
    <s v=" &quot;A&quot; 賽道 "/>
    <s v=" 舂坎角讓賽"/>
    <n v="4"/>
    <s v="紫雲冰"/>
    <x v="7"/>
  </r>
  <r>
    <s v="2022/09/14"/>
    <s v="第 3 場"/>
    <x v="3"/>
    <x v="2"/>
    <s v=" (80"/>
    <s v="60) "/>
    <s v=" 草地 "/>
    <s v=" &quot;A&quot; 賽道 "/>
    <s v=" 深水灣讓賽"/>
    <n v="2"/>
    <s v="八心之威"/>
    <x v="8"/>
  </r>
  <r>
    <s v="2022/09/14"/>
    <s v="第 4 場"/>
    <x v="0"/>
    <x v="2"/>
    <s v=" (40"/>
    <s v="0) "/>
    <s v=" 草地 "/>
    <s v=" &quot;A&quot; 賽道 "/>
    <s v=" 中灣讓賽"/>
    <n v="7"/>
    <s v="純金酒杯"/>
    <x v="5"/>
  </r>
  <r>
    <s v="2022/09/14"/>
    <s v="第 5 場"/>
    <x v="1"/>
    <x v="1"/>
    <s v=" (60"/>
    <s v="40) "/>
    <s v=" 草地 "/>
    <s v=" &quot;A&quot; 賽道 "/>
    <s v=" 舂坎角讓賽"/>
    <n v="11"/>
    <s v="三劍俠"/>
    <x v="9"/>
  </r>
  <r>
    <s v="2022/09/14"/>
    <s v="第 6 場"/>
    <x v="1"/>
    <x v="4"/>
    <s v=" (60"/>
    <s v="40) "/>
    <s v=" 草地 "/>
    <s v=" &quot;A&quot; 賽道 "/>
    <s v=" 公益金盃（讓賽）"/>
    <n v="12"/>
    <s v="勁叻仔"/>
    <x v="2"/>
  </r>
  <r>
    <s v="2022/09/14"/>
    <s v="第 7 場"/>
    <x v="3"/>
    <x v="4"/>
    <s v=" (80"/>
    <s v="60) "/>
    <s v=" 草地 "/>
    <s v=" &quot;A&quot; 賽道 "/>
    <s v=" 淺水灣讓賽"/>
    <n v="11"/>
    <s v="寶賢得得"/>
    <x v="5"/>
  </r>
  <r>
    <s v="2022/09/14"/>
    <s v="第 8 場"/>
    <x v="3"/>
    <x v="1"/>
    <s v=" (80"/>
    <s v="60) "/>
    <s v=" 草地 "/>
    <s v=" &quot;A&quot; 賽道 "/>
    <s v=" 石澳讓賽"/>
    <n v="5"/>
    <s v="美麗邂逅"/>
    <x v="0"/>
  </r>
  <r>
    <s v="2022/09/18"/>
    <s v="第 1 場"/>
    <x v="1"/>
    <x v="1"/>
    <s v=" (60"/>
    <s v="40) "/>
    <s v=" 全天候跑道 "/>
    <s v=" 必發讓賽"/>
    <m/>
    <n v="1"/>
    <s v="加州威勝"/>
    <x v="0"/>
  </r>
  <r>
    <s v="2022/09/18"/>
    <s v="第 2 場"/>
    <x v="0"/>
    <x v="3"/>
    <s v=" (40"/>
    <s v="0) "/>
    <s v=" 草地 "/>
    <s v=" &quot;B&quot; 賽道 "/>
    <s v=" 暢運讓賽"/>
    <n v="12"/>
    <s v="生生勝勝"/>
    <x v="0"/>
  </r>
  <r>
    <s v="2022/09/18"/>
    <s v="第 3 場"/>
    <x v="1"/>
    <x v="1"/>
    <s v=" (60"/>
    <s v="40) "/>
    <s v=" 全天候跑道 "/>
    <s v=" 必發讓賽"/>
    <m/>
    <n v="1"/>
    <s v="合衷共濟"/>
    <x v="10"/>
  </r>
  <r>
    <s v="2022/09/18"/>
    <s v="第 4 場"/>
    <x v="0"/>
    <x v="3"/>
    <s v=" (40"/>
    <s v="0) "/>
    <s v=" 草地 "/>
    <s v=" &quot;B&quot; 賽道 "/>
    <s v=" 暢運讓賽"/>
    <n v="11"/>
    <s v="潮州大兄"/>
    <x v="11"/>
  </r>
  <r>
    <s v="2022/09/18"/>
    <s v="第 5 場"/>
    <x v="1"/>
    <x v="0"/>
    <s v=" (60"/>
    <s v="40) "/>
    <s v=" 草地 "/>
    <s v=" &quot;B&quot; 賽道 "/>
    <s v=" 長發讓賽"/>
    <n v="11"/>
    <s v="眾歡笑"/>
    <x v="4"/>
  </r>
  <r>
    <s v="2022/09/18"/>
    <s v="第 6 場"/>
    <x v="1"/>
    <x v="3"/>
    <s v=" (60"/>
    <s v="40) "/>
    <s v=" 草地 "/>
    <s v=" &quot;B&quot; 賽道 "/>
    <s v=" 長順讓賽"/>
    <n v="13"/>
    <s v="賽得意"/>
    <x v="4"/>
  </r>
  <r>
    <s v="2022/09/18"/>
    <s v="第 7 場"/>
    <x v="3"/>
    <x v="1"/>
    <s v=" (80"/>
    <s v="60) "/>
    <s v=" 草地 "/>
    <s v=" &quot;B&quot; 賽道 "/>
    <s v=" 廠商會88周年紀念盃（讓賽）"/>
    <n v="6"/>
    <s v="駟跑得"/>
    <x v="4"/>
  </r>
  <r>
    <s v="2022/09/18"/>
    <s v="第 8 場"/>
    <x v="3"/>
    <x v="1"/>
    <s v=" (80"/>
    <s v="60) "/>
    <s v=" 全天候跑道 "/>
    <s v=" 發祥讓賽"/>
    <m/>
    <n v="10"/>
    <s v="勝意龍"/>
    <x v="5"/>
  </r>
  <r>
    <s v="2022/09/18"/>
    <s v="第 9 場"/>
    <x v="4"/>
    <x v="2"/>
    <s v=" (100"/>
    <s v="80) "/>
    <s v=" 草地 "/>
    <s v=" &quot;B&quot; 賽道 "/>
    <s v=" 快富讓賽"/>
    <n v="2"/>
    <s v="幸運有您"/>
    <x v="0"/>
  </r>
  <r>
    <s v="2022/09/18"/>
    <s v="第 10 場"/>
    <x v="3"/>
    <x v="3"/>
    <s v=" (80"/>
    <s v="60) "/>
    <s v=" 草地 "/>
    <s v=" &quot;B&quot; 賽道 "/>
    <s v=" 興華讓賽"/>
    <n v="2"/>
    <s v="一先生"/>
    <x v="2"/>
  </r>
  <r>
    <s v="2022/09/21"/>
    <s v="第 1 場"/>
    <x v="1"/>
    <x v="4"/>
    <s v=" (60"/>
    <s v="40) "/>
    <s v=" 草地 "/>
    <s v=" &quot;B&quot; 賽道 "/>
    <s v=" 西灣河讓賽"/>
    <n v="6"/>
    <s v="怡昌勇士"/>
    <x v="1"/>
  </r>
  <r>
    <s v="2022/09/21"/>
    <s v="第 2 場"/>
    <x v="4"/>
    <x v="4"/>
    <s v=" (100"/>
    <s v="80) "/>
    <s v=" 草地 "/>
    <s v=" &quot;B&quot; 賽道 "/>
    <s v=" 銅鑼灣讓賽"/>
    <n v="1"/>
    <s v="電訊巴打"/>
    <x v="0"/>
  </r>
  <r>
    <s v="2022/09/21"/>
    <s v="第 3 場"/>
    <x v="1"/>
    <x v="2"/>
    <s v=" (60"/>
    <s v="40) "/>
    <s v=" 草地 "/>
    <s v=" &quot;B&quot; 賽道 "/>
    <s v=" 北角讓賽"/>
    <n v="8"/>
    <s v="靚蝦女"/>
    <x v="8"/>
  </r>
  <r>
    <s v="2022/09/21"/>
    <s v="第 4 場"/>
    <x v="0"/>
    <x v="5"/>
    <s v=" (40"/>
    <s v="0) "/>
    <s v=" 草地 "/>
    <s v=" &quot;B&quot; 賽道 "/>
    <s v=" 大坑讓賽"/>
    <n v="2"/>
    <s v="綫路菁英"/>
    <x v="5"/>
  </r>
  <r>
    <s v="2022/09/21"/>
    <s v="第 5 場"/>
    <x v="0"/>
    <x v="1"/>
    <s v=" (40"/>
    <s v="0) "/>
    <s v=" 草地 "/>
    <s v=" &quot;B&quot; 賽道 "/>
    <s v=" 筲箕灣讓賽"/>
    <n v="11"/>
    <s v="富存英雄"/>
    <x v="12"/>
  </r>
  <r>
    <s v="2022/09/21"/>
    <s v="第 6 場"/>
    <x v="3"/>
    <x v="4"/>
    <s v=" (80"/>
    <s v="60) "/>
    <s v=" 草地 "/>
    <s v=" &quot;B&quot; 賽道 "/>
    <s v=" 炮台山讓賽"/>
    <n v="9"/>
    <s v="變數"/>
    <x v="13"/>
  </r>
  <r>
    <s v="2022/09/21"/>
    <s v="第 7 場"/>
    <x v="3"/>
    <x v="1"/>
    <s v=" (80"/>
    <s v="60) "/>
    <s v=" 草地 "/>
    <s v=" &quot;B&quot; 賽道 "/>
    <s v=" 柴灣讓賽"/>
    <n v="9"/>
    <s v="桃花盛"/>
    <x v="13"/>
  </r>
  <r>
    <s v="2022/09/21"/>
    <s v="第 8 場"/>
    <x v="1"/>
    <x v="1"/>
    <s v=" (60"/>
    <s v="40) "/>
    <s v=" 草地 "/>
    <s v=" &quot;B&quot; 賽道 "/>
    <s v=" 鰂魚涌讓賽"/>
    <n v="6"/>
    <s v="對衡之星"/>
    <x v="8"/>
  </r>
  <r>
    <s v="2022/09/25"/>
    <s v="第 1 場"/>
    <x v="1"/>
    <x v="4"/>
    <s v=" (60"/>
    <s v="40) "/>
    <s v=" 全天候跑道 "/>
    <s v=" 順利讓賽"/>
    <m/>
    <n v="2"/>
    <s v="木火兄弟"/>
    <x v="9"/>
  </r>
  <r>
    <s v="2022/09/25"/>
    <s v="第 2 場"/>
    <x v="0"/>
    <x v="4"/>
    <s v=" (40"/>
    <s v="0) "/>
    <s v=" 全天候跑道 "/>
    <s v=" 華富讓賽"/>
    <m/>
    <n v="4"/>
    <s v="幸運勝駒"/>
    <x v="10"/>
  </r>
  <r>
    <s v="2022/09/25"/>
    <s v="第 3 場"/>
    <x v="5"/>
    <x v="3"/>
    <m/>
    <m/>
    <s v=" 草地 "/>
    <s v=" &quot;C&quot; 賽道 "/>
    <s v=" 慶典盃（讓賽）"/>
    <n v="2"/>
    <s v="加州星球"/>
    <x v="0"/>
  </r>
  <r>
    <s v="2022/09/25"/>
    <s v="第 4 場"/>
    <x v="1"/>
    <x v="1"/>
    <s v=" (60"/>
    <s v="40) "/>
    <s v=" 草地 "/>
    <s v=" &quot;C&quot; 賽道 "/>
    <s v=" 廣福讓賽"/>
    <n v="6"/>
    <s v="魅力知遇"/>
    <x v="14"/>
  </r>
  <r>
    <s v="2022/09/25"/>
    <s v="第 5 場"/>
    <x v="1"/>
    <x v="3"/>
    <s v=" (60"/>
    <s v="40) "/>
    <s v=" 草地 "/>
    <s v=" &quot;C&quot; 賽道 "/>
    <s v=" 愛民讓賽"/>
    <n v="10"/>
    <s v="久久為攻"/>
    <x v="13"/>
  </r>
  <r>
    <s v="2022/09/25"/>
    <s v="第 6 場"/>
    <x v="3"/>
    <x v="2"/>
    <s v=" (80"/>
    <s v="60) "/>
    <s v=" 草地 "/>
    <s v=" &quot;C&quot; 賽道 "/>
    <s v=" 富泰讓賽"/>
    <n v="4"/>
    <s v="你知我勝"/>
    <x v="8"/>
  </r>
  <r>
    <s v="2022/09/25"/>
    <s v="第 7 場"/>
    <x v="1"/>
    <x v="1"/>
    <s v=" (60"/>
    <s v="40) "/>
    <s v=" 草地 "/>
    <s v=" &quot;C&quot; 賽道 "/>
    <s v=" 廣福讓賽"/>
    <n v="1"/>
    <s v="好拍檔"/>
    <x v="7"/>
  </r>
  <r>
    <s v="2022/09/25"/>
    <s v="第 8 場"/>
    <x v="3"/>
    <x v="0"/>
    <s v=" (80"/>
    <s v="60) "/>
    <s v=" 草地 "/>
    <s v=" &quot;C&quot; 賽道 "/>
    <s v=" 興民讓賽"/>
    <n v="1"/>
    <s v="路路醒"/>
    <x v="5"/>
  </r>
  <r>
    <s v="2022/09/25"/>
    <s v="第 9 場"/>
    <x v="3"/>
    <x v="3"/>
    <s v=" (80"/>
    <s v="60) "/>
    <s v=" 草地 "/>
    <s v=" &quot;C&quot; 賽道 "/>
    <s v=" 福來讓賽"/>
    <n v="8"/>
    <s v="自勝者強"/>
    <x v="0"/>
  </r>
  <r>
    <s v="2022/09/25"/>
    <s v="第 10 場"/>
    <x v="4"/>
    <x v="1"/>
    <s v=" (100"/>
    <s v="80) "/>
    <s v=" 草地 "/>
    <s v=" &quot;C&quot; 賽道 "/>
    <s v=" 長康讓賽"/>
    <n v="2"/>
    <s v="佳運財"/>
    <x v="0"/>
  </r>
  <r>
    <s v="2022/09/28"/>
    <s v="第 1 場"/>
    <x v="0"/>
    <x v="4"/>
    <s v=" (40"/>
    <s v="0) "/>
    <s v=" 草地 "/>
    <s v=" &quot;C&quot; 賽道 "/>
    <s v=" 堅尼地城讓賽"/>
    <n v="5"/>
    <s v="東風壹號"/>
    <x v="6"/>
  </r>
  <r>
    <s v="2022/09/28"/>
    <s v="第 2 場"/>
    <x v="1"/>
    <x v="5"/>
    <s v=" (60"/>
    <s v="40) "/>
    <s v=" 草地 "/>
    <s v=" &quot;C&quot; 賽道 "/>
    <s v=" 西營盤讓賽"/>
    <n v="2"/>
    <s v="鑽石福星"/>
    <x v="15"/>
  </r>
  <r>
    <s v="2022/09/28"/>
    <s v="第 3 場"/>
    <x v="1"/>
    <x v="4"/>
    <s v=" (60"/>
    <s v="40) "/>
    <s v=" 草地 "/>
    <s v=" &quot;C&quot; 賽道 "/>
    <s v=" 上環讓賽"/>
    <n v="3"/>
    <s v="紫菜福星"/>
    <x v="5"/>
  </r>
  <r>
    <s v="2022/09/28"/>
    <s v="第 4 場"/>
    <x v="1"/>
    <x v="1"/>
    <s v=" (60"/>
    <s v="40) "/>
    <s v=" 草地 "/>
    <s v=" &quot;C&quot; 賽道 "/>
    <s v=" 香港稅務學會50周年紀念盃（讓賽）"/>
    <n v="8"/>
    <s v="晉神"/>
    <x v="14"/>
  </r>
  <r>
    <s v="2022/09/28"/>
    <s v="第 5 場"/>
    <x v="1"/>
    <x v="1"/>
    <s v=" (60"/>
    <s v="40) "/>
    <s v=" 草地 "/>
    <s v=" &quot;C&quot; 賽道 "/>
    <s v=" 中環讓賽"/>
    <n v="2"/>
    <s v="威武覺醒"/>
    <x v="5"/>
  </r>
  <r>
    <s v="2022/09/28"/>
    <s v="第 6 場"/>
    <x v="3"/>
    <x v="1"/>
    <s v=" (80"/>
    <s v="60) "/>
    <s v=" 草地 "/>
    <s v=" &quot;C&quot; 賽道 "/>
    <s v=" 金鐘讓賽"/>
    <n v="5"/>
    <s v="終身美麗"/>
    <x v="14"/>
  </r>
  <r>
    <s v="2022/09/28"/>
    <s v="第 7 場"/>
    <x v="3"/>
    <x v="1"/>
    <s v=" (80"/>
    <s v="60) "/>
    <s v=" 草地 "/>
    <s v=" &quot;C&quot; 賽道 "/>
    <s v=" 金鐘讓賽"/>
    <n v="9"/>
    <s v="紫雲冰"/>
    <x v="7"/>
  </r>
  <r>
    <s v="2022/09/28"/>
    <s v="第 8 場"/>
    <x v="3"/>
    <x v="5"/>
    <s v=" (85"/>
    <s v="60) "/>
    <s v=" 草地 "/>
    <s v=" &quot;C&quot; 賽道 "/>
    <s v=" 灣仔讓賽"/>
    <n v="6"/>
    <s v="寶賢得得"/>
    <x v="5"/>
  </r>
  <r>
    <s v="2022/10/01"/>
    <s v="第 1 場"/>
    <x v="0"/>
    <x v="5"/>
    <s v=" (40"/>
    <s v="0) "/>
    <s v=" 草地 "/>
    <s v=" &quot;C+3&quot; 賽道 "/>
    <s v=" 瀋陽讓賽"/>
    <n v="7"/>
    <s v="馬主星輝"/>
    <x v="6"/>
  </r>
  <r>
    <s v="2022/10/01"/>
    <s v="第 2 場"/>
    <x v="1"/>
    <x v="2"/>
    <s v=" (60"/>
    <s v="40) "/>
    <s v=" 草地 "/>
    <s v=" &quot;C+3&quot; 賽道 "/>
    <s v=" 重慶讓賽"/>
    <n v="5"/>
    <s v="超能勇士"/>
    <x v="15"/>
  </r>
  <r>
    <s v="2022/10/01"/>
    <s v="第 3 場"/>
    <x v="1"/>
    <x v="1"/>
    <s v=" (60"/>
    <s v="40) "/>
    <s v=" 草地 "/>
    <s v=" &quot;C+3&quot; 賽道 "/>
    <s v=" 成都讓賽"/>
    <n v="2"/>
    <s v="美麗笑聲"/>
    <x v="14"/>
  </r>
  <r>
    <s v="2022/10/01"/>
    <s v="第 4 場"/>
    <x v="1"/>
    <x v="3"/>
    <s v=" (60"/>
    <s v="40) "/>
    <s v=" 草地 "/>
    <s v=" &quot;C+3&quot; 賽道 "/>
    <s v=" 濟南讓賽"/>
    <n v="11"/>
    <s v="桃花多"/>
    <x v="8"/>
  </r>
  <r>
    <s v="2022/10/01"/>
    <s v="第 5 場"/>
    <x v="1"/>
    <x v="0"/>
    <s v=" (60"/>
    <s v="40) "/>
    <s v=" 草地 "/>
    <s v=" &quot;C+3&quot; 賽道 "/>
    <s v=" 南寧讓賽"/>
    <n v="3"/>
    <s v="金像非凡"/>
    <x v="10"/>
  </r>
  <r>
    <s v="2022/10/01"/>
    <s v="第 6 場"/>
    <x v="3"/>
    <x v="1"/>
    <s v=" (80"/>
    <s v="60) "/>
    <s v=" 草地 "/>
    <s v=" &quot;C+3&quot; 賽道 "/>
    <s v=" 上海讓賽"/>
    <n v="10"/>
    <s v="齊天大聖"/>
    <x v="7"/>
  </r>
  <r>
    <s v="2022/10/01"/>
    <s v="第 7 場"/>
    <x v="5"/>
    <x v="2"/>
    <m/>
    <m/>
    <s v=" 草地 "/>
    <s v=" &quot;C+3&quot; 賽道 "/>
    <s v=" 國慶盃（讓賽）"/>
    <n v="4"/>
    <s v="聚才"/>
    <x v="0"/>
  </r>
  <r>
    <s v="2022/10/01"/>
    <s v="第 8 場"/>
    <x v="3"/>
    <x v="1"/>
    <s v=" (80"/>
    <s v="60) "/>
    <s v=" 草地 "/>
    <s v=" &quot;C+3&quot; 賽道 "/>
    <s v=" 上海讓賽"/>
    <n v="1"/>
    <s v="東方飛影"/>
    <x v="0"/>
  </r>
  <r>
    <s v="2022/10/01"/>
    <s v="第 9 場"/>
    <x v="4"/>
    <x v="0"/>
    <s v=" (100"/>
    <s v="80) "/>
    <s v=" 草地 "/>
    <s v=" &quot;C+3&quot; 賽道 "/>
    <s v=" 北京讓賽"/>
    <n v="7"/>
    <s v="保羅承傳"/>
    <x v="13"/>
  </r>
  <r>
    <s v="2022/10/01"/>
    <s v="第 10 場"/>
    <x v="3"/>
    <x v="3"/>
    <s v=" (80"/>
    <s v="60) "/>
    <s v=" 草地 "/>
    <s v=" &quot;C+3&quot; 賽道 "/>
    <s v=" 天津讓賽"/>
    <n v="11"/>
    <s v="縱橫天下"/>
    <x v="8"/>
  </r>
  <r>
    <s v="2022/10/05"/>
    <s v="第 1 場"/>
    <x v="3"/>
    <x v="2"/>
    <s v=" (85"/>
    <s v="60) "/>
    <s v=" 草地 "/>
    <s v=" &quot;C+3&quot; 賽道 "/>
    <s v=" 香葉讓賽"/>
    <n v="3"/>
    <s v="平海歡星"/>
    <x v="0"/>
  </r>
  <r>
    <s v="2022/10/05"/>
    <s v="第 2 場"/>
    <x v="0"/>
    <x v="1"/>
    <s v=" (40"/>
    <s v="0) "/>
    <s v=" 草地 "/>
    <s v=" &quot;C+3&quot; 賽道 "/>
    <s v=" 香島讓賽"/>
    <n v="3"/>
    <s v="神朗金剛"/>
    <x v="16"/>
  </r>
  <r>
    <s v="2022/10/05"/>
    <s v="第 3 場"/>
    <x v="1"/>
    <x v="4"/>
    <s v=" (60"/>
    <s v="40) "/>
    <s v=" 草地 "/>
    <s v=" &quot;C+3&quot; 賽道 "/>
    <s v=" 南風讓賽"/>
    <n v="9"/>
    <s v="威進駒"/>
    <x v="1"/>
  </r>
  <r>
    <s v="2022/10/05"/>
    <s v="第 4 場"/>
    <x v="0"/>
    <x v="4"/>
    <s v=" (40"/>
    <s v="0) "/>
    <s v=" 草地 "/>
    <s v=" &quot;C+3&quot; 賽道 "/>
    <s v=" 深灣讓賽"/>
    <n v="4"/>
    <s v="雲彩飛揚"/>
    <x v="12"/>
  </r>
  <r>
    <s v="2022/10/05"/>
    <s v="第 5 場"/>
    <x v="0"/>
    <x v="1"/>
    <s v=" (40"/>
    <s v="0) "/>
    <s v=" 草地 "/>
    <s v=" &quot;C+3&quot; 賽道 "/>
    <s v=" 香島讓賽"/>
    <n v="5"/>
    <s v="大家開心"/>
    <x v="1"/>
  </r>
  <r>
    <s v="2022/10/05"/>
    <s v="第 6 場"/>
    <x v="3"/>
    <x v="4"/>
    <s v=" (80"/>
    <s v="60) "/>
    <s v=" 草地 "/>
    <s v=" &quot;C+3&quot; 賽道 "/>
    <s v=" 香港鄉村俱樂部挑戰盃（讓賽）"/>
    <n v="7"/>
    <s v="觔斗雲"/>
    <x v="9"/>
  </r>
  <r>
    <s v="2022/10/05"/>
    <s v="第 7 場"/>
    <x v="3"/>
    <x v="1"/>
    <s v=" (80"/>
    <s v="60) "/>
    <s v=" 草地 "/>
    <s v=" &quot;C+3&quot; 賽道 "/>
    <s v=" 大樹灣讓賽"/>
    <n v="5"/>
    <s v="順勢而飛"/>
    <x v="1"/>
  </r>
  <r>
    <s v="2022/10/05"/>
    <s v="第 8 場"/>
    <x v="1"/>
    <x v="1"/>
    <s v=" (60"/>
    <s v="40) "/>
    <s v=" 草地 "/>
    <s v=" &quot;C+3&quot; 賽道 "/>
    <s v=" 黃竹坑讓賽"/>
    <n v="8"/>
    <s v="勇眼光"/>
    <x v="15"/>
  </r>
  <r>
    <s v="2022/10/05"/>
    <s v="第 9 場"/>
    <x v="1"/>
    <x v="1"/>
    <s v=" (60"/>
    <s v="40) "/>
    <s v=" 草地 "/>
    <s v=" &quot;C+3&quot; 賽道 "/>
    <s v=" 黃竹坑讓賽"/>
    <n v="4"/>
    <s v="幸運之神"/>
    <x v="7"/>
  </r>
  <r>
    <s v="2022/10/09"/>
    <s v="第 1 場"/>
    <x v="1"/>
    <x v="4"/>
    <s v=" (60"/>
    <s v="40) "/>
    <s v=" 全天候跑道 "/>
    <s v=" 紅鶴讓賽"/>
    <m/>
    <n v="7"/>
    <s v="皮具之星"/>
    <x v="0"/>
  </r>
  <r>
    <s v="2022/10/09"/>
    <s v="第 2 場"/>
    <x v="1"/>
    <x v="1"/>
    <s v=" (60"/>
    <s v="40) "/>
    <s v=" 全天候跑道 "/>
    <s v=" 蒼鷺讓賽"/>
    <m/>
    <n v="8"/>
    <s v="火鑽"/>
    <x v="0"/>
  </r>
  <r>
    <s v="2022/10/09"/>
    <s v="第 3 場"/>
    <x v="2"/>
    <x v="1"/>
    <s v=" (110"/>
    <s v="85) "/>
    <s v=" 全天候跑道 "/>
    <s v=" 白鷺讓賽"/>
    <m/>
    <n v="6"/>
    <s v="上駿之星"/>
    <x v="3"/>
  </r>
  <r>
    <s v="2022/10/09"/>
    <s v="第 4 場"/>
    <x v="0"/>
    <x v="3"/>
    <s v=" (40"/>
    <s v="0) "/>
    <s v=" 草地 "/>
    <s v=" &quot;A&quot; 賽道 "/>
    <s v=" 紅隼讓賽"/>
    <n v="11"/>
    <s v="樂天派"/>
    <x v="0"/>
  </r>
  <r>
    <s v="2022/10/09"/>
    <s v="第 5 場"/>
    <x v="1"/>
    <x v="1"/>
    <s v=" (60"/>
    <s v="40) "/>
    <s v=" 草地 "/>
    <s v=" &quot;A&quot; 賽道 "/>
    <s v=" 孔雀讓賽"/>
    <n v="5"/>
    <s v="永遠美麗"/>
    <x v="0"/>
  </r>
  <r>
    <s v="2022/10/09"/>
    <s v="第 6 場"/>
    <x v="3"/>
    <x v="4"/>
    <s v=" (80"/>
    <s v="60) "/>
    <s v=" 全天候跑道 "/>
    <s v=" 香港中華總商會盃（讓賽）"/>
    <m/>
    <n v="9"/>
    <s v="盈嵐"/>
    <x v="0"/>
  </r>
  <r>
    <s v="2022/10/09"/>
    <s v="第 7 場"/>
    <x v="1"/>
    <x v="3"/>
    <s v=" (60"/>
    <s v="40) "/>
    <s v=" 草地 "/>
    <s v=" &quot;A&quot; 賽道 "/>
    <s v=" 海鵰讓賽"/>
    <n v="13"/>
    <s v="紅鬃烈馬"/>
    <x v="3"/>
  </r>
  <r>
    <s v="2022/10/09"/>
    <s v="第 8 場"/>
    <x v="3"/>
    <x v="1"/>
    <s v=" (85"/>
    <s v="60) "/>
    <s v=" 全天候跑道 "/>
    <s v=" 中華游樂會挑戰盃（讓賽）"/>
    <m/>
    <n v="9"/>
    <s v="文明之星"/>
    <x v="0"/>
  </r>
  <r>
    <s v="2022/10/09"/>
    <s v="第 9 場"/>
    <x v="3"/>
    <x v="3"/>
    <s v=" (80"/>
    <s v="60) "/>
    <s v=" 草地 "/>
    <s v=" &quot;A&quot; 賽道 "/>
    <s v=" 琵鷺讓賽"/>
    <n v="13"/>
    <s v="烈風"/>
    <x v="0"/>
  </r>
  <r>
    <s v="2022/10/09"/>
    <s v="第 10 場"/>
    <x v="4"/>
    <x v="3"/>
    <s v=" (100"/>
    <s v="80) "/>
    <s v=" 草地 "/>
    <s v=" &quot;A&quot; 賽道 "/>
    <s v=" 天鵝讓賽"/>
    <n v="6"/>
    <s v="包裝長勝"/>
    <x v="3"/>
  </r>
  <r>
    <s v="2022/10/12"/>
    <s v="第 1 場"/>
    <x v="0"/>
    <x v="2"/>
    <s v=" (40"/>
    <s v="0) "/>
    <s v=" 草地 "/>
    <s v=" &quot;A&quot; 賽道 "/>
    <s v=" 砵甸乍讓賽"/>
    <n v="9"/>
    <s v="五邑之星"/>
    <x v="8"/>
  </r>
  <r>
    <s v="2022/10/12"/>
    <s v="第 2 場"/>
    <x v="0"/>
    <x v="2"/>
    <s v=" (40"/>
    <s v="0) "/>
    <s v=" 草地 "/>
    <s v=" &quot;A&quot; 賽道 "/>
    <s v=" 砵甸乍讓賽"/>
    <n v="9"/>
    <s v="旋里多彩"/>
    <x v="17"/>
  </r>
  <r>
    <s v="2022/10/12"/>
    <s v="第 3 場"/>
    <x v="3"/>
    <x v="1"/>
    <s v=" (80"/>
    <s v="60) "/>
    <s v=" 草地 "/>
    <s v=" &quot;A&quot; 賽道 "/>
    <s v=" 畢打讓賽"/>
    <n v="8"/>
    <s v="桃花盛"/>
    <x v="13"/>
  </r>
  <r>
    <s v="2022/10/12"/>
    <s v="第 4 場"/>
    <x v="4"/>
    <x v="4"/>
    <s v=" (100"/>
    <s v="80) "/>
    <s v=" 草地 "/>
    <s v=" &quot;A&quot; 賽道 "/>
    <s v=" 民耀讓賽"/>
    <n v="2"/>
    <s v="柏林探戈"/>
    <x v="2"/>
  </r>
  <r>
    <s v="2022/10/12"/>
    <s v="第 5 場"/>
    <x v="0"/>
    <x v="4"/>
    <s v=" (40"/>
    <s v="0) "/>
    <s v=" 草地 "/>
    <s v=" &quot;A&quot; 賽道 "/>
    <s v=" 民祥讓賽"/>
    <n v="11"/>
    <s v="旅英福星"/>
    <x v="2"/>
  </r>
  <r>
    <s v="2022/10/12"/>
    <s v="第 6 場"/>
    <x v="1"/>
    <x v="1"/>
    <s v=" (60"/>
    <s v="40) "/>
    <s v=" 草地 "/>
    <s v=" &quot;A&quot; 賽道 "/>
    <s v=" 金融街讓賽"/>
    <n v="5"/>
    <s v="銀進"/>
    <x v="5"/>
  </r>
  <r>
    <s v="2022/10/12"/>
    <s v="第 7 場"/>
    <x v="3"/>
    <x v="4"/>
    <s v=" (80"/>
    <s v="60) "/>
    <s v=" 草地 "/>
    <s v=" &quot;A&quot; 賽道 "/>
    <s v=" 香港交易所盃（讓賽）"/>
    <n v="4"/>
    <s v="燊榮之星"/>
    <x v="0"/>
  </r>
  <r>
    <s v="2022/10/12"/>
    <s v="第 8 場"/>
    <x v="1"/>
    <x v="5"/>
    <s v=" (60"/>
    <s v="40) "/>
    <s v=" 草地 "/>
    <s v=" &quot;A&quot; 賽道 "/>
    <s v=" 利源讓賽"/>
    <n v="5"/>
    <s v="龍戰士"/>
    <x v="0"/>
  </r>
  <r>
    <s v="2022/10/12"/>
    <s v="第 9 場"/>
    <x v="1"/>
    <x v="1"/>
    <s v=" (60"/>
    <s v="40) "/>
    <s v=" 草地 "/>
    <s v=" &quot;A&quot; 賽道 "/>
    <s v=" 金融街讓賽"/>
    <n v="3"/>
    <s v="鈁糖武士"/>
    <x v="18"/>
  </r>
  <r>
    <s v="2022/10/16"/>
    <s v="第 1 場"/>
    <x v="6"/>
    <x v="1"/>
    <s v=" (60"/>
    <s v="40) "/>
    <s v=" 草地 "/>
    <s v=" &quot;A+3&quot; 賽道 "/>
    <s v=" CORUM卓越讓賽"/>
    <n v="2"/>
    <s v="鼓浪飛凡"/>
    <x v="2"/>
  </r>
  <r>
    <s v="2022/10/16"/>
    <s v="第 2 場"/>
    <x v="0"/>
    <x v="6"/>
    <s v=" (40"/>
    <s v="0) "/>
    <s v=" 草地 "/>
    <s v=" &quot;A+3&quot; 賽道 "/>
    <s v=" PIAGET卓越讓賽"/>
    <n v="4"/>
    <s v="帝豪大師"/>
    <x v="1"/>
  </r>
  <r>
    <s v="2022/10/16"/>
    <s v="第 3 場"/>
    <x v="4"/>
    <x v="1"/>
    <s v=" (100"/>
    <s v="80) "/>
    <s v=" 草地 "/>
    <s v=" &quot;A+3&quot; 賽道 "/>
    <s v=" FRANCK MULLER卓越讓賽"/>
    <n v="3"/>
    <s v="勝得威風"/>
    <x v="14"/>
  </r>
  <r>
    <s v="2022/10/16"/>
    <s v="第 4 場"/>
    <x v="1"/>
    <x v="2"/>
    <s v=" (60"/>
    <s v="40) "/>
    <s v=" 草地 "/>
    <s v=" &quot;A+3&quot; 賽道 "/>
    <s v=" PARMIGIANI FLEURIER卓越讓賽"/>
    <n v="2"/>
    <s v="怡心聲"/>
    <x v="9"/>
  </r>
  <r>
    <s v="2022/10/16"/>
    <s v="第 5 場"/>
    <x v="1"/>
    <x v="3"/>
    <s v=" (60"/>
    <s v="40) "/>
    <s v=" 草地 "/>
    <s v=" &quot;A+3&quot; 賽道 "/>
    <s v=" GRAND SEIKO卓越讓賽"/>
    <n v="7"/>
    <s v="紅衣震撼"/>
    <x v="2"/>
  </r>
  <r>
    <s v="2022/10/16"/>
    <s v="第 6 場"/>
    <x v="3"/>
    <x v="5"/>
    <s v=" (80"/>
    <s v="60) "/>
    <s v=" 草地 "/>
    <s v=" &quot;A+3&quot; 賽道 "/>
    <s v=" H. MOSER &amp; CIE.卓越讓賽"/>
    <n v="5"/>
    <s v="三江飛輪"/>
    <x v="8"/>
  </r>
  <r>
    <s v="2022/10/16"/>
    <s v="第 7 場"/>
    <x v="1"/>
    <x v="3"/>
    <s v=" (60"/>
    <s v="40) "/>
    <s v=" 草地 "/>
    <s v=" &quot;A+3&quot; 賽道 "/>
    <s v=" GIRARD"/>
    <n v="1"/>
    <s v="魅力知遇"/>
    <x v="14"/>
  </r>
  <r>
    <s v="2022/10/16"/>
    <s v="第 8 場"/>
    <x v="7"/>
    <x v="0"/>
    <m/>
    <m/>
    <s v=" 草地 "/>
    <s v=" &quot;A+3&quot; 賽道 "/>
    <s v=" 東方表行沙田錦標（讓賽）"/>
    <n v="3"/>
    <s v="加州星球"/>
    <x v="0"/>
  </r>
  <r>
    <s v="2022/10/16"/>
    <s v="第 9 場"/>
    <x v="3"/>
    <x v="3"/>
    <s v=" (80"/>
    <s v="60) "/>
    <s v=" 草地 "/>
    <s v=" &quot;A+3&quot; 賽道 "/>
    <s v=" IWC SCHAFFHAUSEN卓越讓賽"/>
    <n v="10"/>
    <s v="天天得樂"/>
    <x v="11"/>
  </r>
  <r>
    <s v="2022/10/16"/>
    <s v="第 10 場"/>
    <x v="3"/>
    <x v="1"/>
    <s v=" (80"/>
    <s v="60) "/>
    <s v=" 草地 "/>
    <s v=" &quot;A+3&quot; 賽道 "/>
    <s v=" 瑞士表行卓越讓賽"/>
    <n v="2"/>
    <s v="包裝必勝"/>
    <x v="0"/>
  </r>
  <r>
    <s v="2022/10/19"/>
    <s v="第 1 場"/>
    <x v="1"/>
    <x v="4"/>
    <s v=" (60"/>
    <s v="40) "/>
    <s v=" 草地 "/>
    <s v=" &quot;B&quot; 賽道 "/>
    <s v=" 馬力讓賽"/>
    <n v="11"/>
    <s v="赤火驍龍"/>
    <x v="14"/>
  </r>
  <r>
    <s v="2022/10/19"/>
    <s v="第 2 場"/>
    <x v="1"/>
    <x v="1"/>
    <s v=" (60"/>
    <s v="40) "/>
    <s v=" 草地 "/>
    <s v=" &quot;B&quot; 賽道 "/>
    <s v=" 快捷讓賽"/>
    <n v="2"/>
    <s v="幸運旅程"/>
    <x v="0"/>
  </r>
  <r>
    <s v="2022/10/19"/>
    <s v="第 3 場"/>
    <x v="1"/>
    <x v="2"/>
    <s v=" (60"/>
    <s v="40) "/>
    <s v=" 草地 "/>
    <s v=" &quot;B&quot; 賽道 "/>
    <s v=" 飛行讓賽"/>
    <n v="9"/>
    <s v="純金酒杯"/>
    <x v="5"/>
  </r>
  <r>
    <s v="2022/10/19"/>
    <s v="第 4 場"/>
    <x v="1"/>
    <x v="1"/>
    <s v=" (60"/>
    <s v="40) "/>
    <s v=" 草地 "/>
    <s v=" &quot;B&quot; 賽道 "/>
    <s v=" 快捷讓賽"/>
    <n v="12"/>
    <s v="福滿寶"/>
    <x v="13"/>
  </r>
  <r>
    <s v="2022/10/19"/>
    <s v="第 5 場"/>
    <x v="1"/>
    <x v="4"/>
    <s v=" (60"/>
    <s v="40) "/>
    <s v=" 草地 "/>
    <s v=" &quot;B&quot; 賽道 "/>
    <s v=" 馬力讓賽"/>
    <n v="2"/>
    <s v="友港友笑"/>
    <x v="0"/>
  </r>
  <r>
    <s v="2022/10/19"/>
    <s v="第 6 場"/>
    <x v="3"/>
    <x v="1"/>
    <s v=" (80"/>
    <s v="60) "/>
    <s v=" 草地 "/>
    <s v=" &quot;B&quot; 賽道 "/>
    <s v=" 浪琴錦標（讓賽）"/>
    <n v="6"/>
    <s v="越駿知己"/>
    <x v="13"/>
  </r>
  <r>
    <s v="2022/10/19"/>
    <s v="第 7 場"/>
    <x v="3"/>
    <x v="4"/>
    <s v=" (80"/>
    <s v="60) "/>
    <s v=" 草地 "/>
    <s v=" &quot;B&quot; 賽道 "/>
    <s v=" 競賽精神讓賽"/>
    <n v="5"/>
    <s v="確妙星"/>
    <x v="11"/>
  </r>
  <r>
    <s v="2022/10/19"/>
    <s v="第 8 場"/>
    <x v="3"/>
    <x v="1"/>
    <s v=" (80"/>
    <s v="60) "/>
    <s v=" 草地 "/>
    <s v=" &quot;B&quot; 賽道 "/>
    <s v=" 風馳讓賽"/>
    <n v="9"/>
    <s v="威武覺醒"/>
    <x v="5"/>
  </r>
  <r>
    <s v="2022/10/23"/>
    <s v="第 1 場"/>
    <x v="0"/>
    <x v="3"/>
    <s v=" (40"/>
    <s v="0) "/>
    <s v=" 草地 "/>
    <s v=" &quot;B+2&quot; 賽道 "/>
    <s v=" 啄木鳥讓賽"/>
    <n v="8"/>
    <s v="影疾"/>
    <x v="16"/>
  </r>
  <r>
    <s v="2022/10/23"/>
    <s v="第 2 場"/>
    <x v="1"/>
    <x v="0"/>
    <s v=" (60"/>
    <s v="40) "/>
    <s v=" 草地 "/>
    <s v=" &quot;B+2&quot; 賽道 "/>
    <s v=" 縫葉鶯讓賽"/>
    <n v="11"/>
    <s v="安力寶"/>
    <x v="14"/>
  </r>
  <r>
    <s v="2022/10/23"/>
    <s v="第 3 場"/>
    <x v="1"/>
    <x v="3"/>
    <s v=" (60"/>
    <s v="40) "/>
    <s v=" 草地 "/>
    <s v=" &quot;B+2&quot; 賽道 "/>
    <s v=" 燕子讓賽"/>
    <n v="2"/>
    <s v="同聲同氣"/>
    <x v="5"/>
  </r>
  <r>
    <s v="2022/10/23"/>
    <s v="第 4 場"/>
    <x v="1"/>
    <x v="1"/>
    <s v=" (60"/>
    <s v="40) "/>
    <s v=" 草地 "/>
    <s v=" &quot;B+2&quot; 賽道 "/>
    <s v=" 太陽鳥讓賽"/>
    <n v="3"/>
    <s v="發財好市"/>
    <x v="19"/>
  </r>
  <r>
    <s v="2022/10/23"/>
    <s v="第 5 場"/>
    <x v="3"/>
    <x v="2"/>
    <s v=" (80"/>
    <s v="60) "/>
    <s v=" 草地 "/>
    <s v=" &quot;B+2&quot; 賽道 "/>
    <s v=" 雲雀讓賽"/>
    <n v="12"/>
    <s v="巴閉哥"/>
    <x v="0"/>
  </r>
  <r>
    <s v="2022/10/23"/>
    <s v="第 6 場"/>
    <x v="3"/>
    <x v="0"/>
    <s v=" (80"/>
    <s v="60) "/>
    <s v=" 草地 "/>
    <s v=" &quot;B+2&quot; 賽道 "/>
    <s v=" 伯勞讓賽"/>
    <n v="1"/>
    <s v="綫路之星"/>
    <x v="10"/>
  </r>
  <r>
    <s v="2022/10/23"/>
    <s v="第 7 場"/>
    <x v="4"/>
    <x v="5"/>
    <s v=" (100"/>
    <s v="80) "/>
    <s v=" 草地 "/>
    <s v=" &quot;B+2&quot; 賽道 "/>
    <s v=" 畫眉讓賽"/>
    <n v="8"/>
    <s v="同舟共濟"/>
    <x v="14"/>
  </r>
  <r>
    <s v="2022/10/23"/>
    <s v="第 8 場"/>
    <x v="7"/>
    <x v="1"/>
    <m/>
    <m/>
    <s v=" 草地 "/>
    <s v=" &quot;B+2&quot; 賽道 "/>
    <s v=" 精英碗（讓賽）"/>
    <n v="1"/>
    <s v="福逸"/>
    <x v="14"/>
  </r>
  <r>
    <s v="2022/10/23"/>
    <s v="第 9 場"/>
    <x v="3"/>
    <x v="1"/>
    <s v=" (80"/>
    <s v="60) "/>
    <s v=" 草地 "/>
    <s v=" &quot;B+2&quot; 賽道 "/>
    <s v=" 喜鵲讓賽"/>
    <n v="2"/>
    <s v="勁才"/>
    <x v="11"/>
  </r>
  <r>
    <s v="2022/10/23"/>
    <s v="第 10 場"/>
    <x v="4"/>
    <x v="3"/>
    <s v=" (100"/>
    <s v="80) "/>
    <s v=" 草地 "/>
    <s v=" &quot;B+2&quot; 賽道 "/>
    <s v=" 杜鵑讓賽"/>
    <n v="4"/>
    <s v="包裝智威"/>
    <x v="12"/>
  </r>
  <r>
    <s v="2022/10/26"/>
    <s v="第 1 場"/>
    <x v="0"/>
    <x v="1"/>
    <s v=" (40"/>
    <s v="0) "/>
    <s v=" 全天候跑道 "/>
    <s v=" 眾安讓賽"/>
    <m/>
    <n v="6"/>
    <s v="鑽飾翱翔"/>
    <x v="11"/>
  </r>
  <r>
    <s v="2022/10/26"/>
    <s v="第 2 場"/>
    <x v="0"/>
    <x v="5"/>
    <s v=" (40"/>
    <s v="0) "/>
    <s v=" 全天候跑道 "/>
    <s v=" 海壩讓賽"/>
    <m/>
    <n v="11"/>
    <s v="慶萬家"/>
    <x v="19"/>
  </r>
  <r>
    <s v="2022/10/26"/>
    <s v="第 3 場"/>
    <x v="0"/>
    <x v="1"/>
    <s v=" (40"/>
    <s v="0) "/>
    <s v=" 全天候跑道 "/>
    <s v=" 眾安讓賽"/>
    <m/>
    <n v="3"/>
    <s v="天足貓"/>
    <x v="20"/>
  </r>
  <r>
    <s v="2022/10/26"/>
    <s v="第 4 場"/>
    <x v="4"/>
    <x v="4"/>
    <s v=" (105"/>
    <s v="80) "/>
    <s v=" 全天候跑道 "/>
    <s v=" 國瑞讓賽"/>
    <m/>
    <n v="1"/>
    <s v="黃金甲"/>
    <x v="0"/>
  </r>
  <r>
    <s v="2022/10/26"/>
    <s v="第 5 場"/>
    <x v="1"/>
    <x v="1"/>
    <s v=" (60"/>
    <s v="40) "/>
    <s v=" 全天候跑道 "/>
    <s v=" 沙咀讓賽"/>
    <m/>
    <n v="3"/>
    <s v="火鑽"/>
    <x v="0"/>
  </r>
  <r>
    <s v="2022/10/26"/>
    <s v="第 6 場"/>
    <x v="1"/>
    <x v="1"/>
    <s v=" (60"/>
    <s v="40) "/>
    <s v=" 全天候跑道 "/>
    <s v=" 荃灣新市鎮六十週年紀念盃（讓賽）"/>
    <m/>
    <n v="2"/>
    <s v="齊心同行"/>
    <x v="10"/>
  </r>
  <r>
    <s v="2022/10/26"/>
    <s v="第 7 場"/>
    <x v="1"/>
    <x v="4"/>
    <s v=" (60"/>
    <s v="40) "/>
    <s v=" 全天候跑道 "/>
    <s v=" 大河讓賽"/>
    <m/>
    <n v="6"/>
    <s v="皮具之星"/>
    <x v="0"/>
  </r>
  <r>
    <s v="2022/10/26"/>
    <s v="第 8 場"/>
    <x v="3"/>
    <x v="1"/>
    <s v=" (80"/>
    <s v="60) "/>
    <s v=" 全天候跑道 "/>
    <s v=" 荃富讓賽"/>
    <m/>
    <n v="2"/>
    <s v="勝意龍"/>
    <x v="5"/>
  </r>
  <r>
    <s v="2022/10/26"/>
    <s v="第 9 場"/>
    <x v="3"/>
    <x v="4"/>
    <s v=" (80"/>
    <s v="60) "/>
    <s v=" 全天候跑道 "/>
    <s v=" 楊屋讓賽"/>
    <m/>
    <n v="1"/>
    <s v="禪勝寶駒"/>
    <x v="12"/>
  </r>
  <r>
    <s v="2022/10/30"/>
    <s v="第 1 場"/>
    <x v="0"/>
    <x v="4"/>
    <s v=" (40"/>
    <s v="0) "/>
    <s v=" 草地 "/>
    <s v=" &quot;C&quot; 賽道 "/>
    <s v=" 潮州讓賽"/>
    <n v="5"/>
    <s v="綫路暉華"/>
    <x v="1"/>
  </r>
  <r>
    <s v="2022/10/30"/>
    <s v="第 2 場"/>
    <x v="1"/>
    <x v="1"/>
    <s v=" (60"/>
    <s v="40) "/>
    <s v=" 草地 "/>
    <s v=" &quot;C&quot; 賽道 "/>
    <s v=" 東莞讓賽"/>
    <n v="5"/>
    <s v="有鴻利"/>
    <x v="0"/>
  </r>
  <r>
    <s v="2022/10/30"/>
    <s v="第 3 場"/>
    <x v="1"/>
    <x v="5"/>
    <s v=" (60"/>
    <s v="40) "/>
    <s v=" 草地 "/>
    <s v=" &quot;C&quot; 賽道 "/>
    <s v=" 廣東讓賽盃（讓賽）"/>
    <n v="5"/>
    <s v="悅風雲"/>
    <x v="7"/>
  </r>
  <r>
    <s v="2022/10/30"/>
    <s v="第 4 場"/>
    <x v="1"/>
    <x v="4"/>
    <s v=" (60"/>
    <s v="40) "/>
    <s v=" 草地 "/>
    <s v=" &quot;C&quot; 賽道 "/>
    <s v=" 佛山讓賽"/>
    <n v="1"/>
    <s v="翡翠鳳凰"/>
    <x v="9"/>
  </r>
  <r>
    <s v="2022/10/30"/>
    <s v="第 5 場"/>
    <x v="1"/>
    <x v="2"/>
    <s v=" (60"/>
    <s v="40) "/>
    <s v=" 草地 "/>
    <s v=" &quot;C&quot; 賽道 "/>
    <s v=" 惠州讓賽"/>
    <n v="4"/>
    <s v="靚蝦女"/>
    <x v="16"/>
  </r>
  <r>
    <s v="2022/10/30"/>
    <s v="第 6 場"/>
    <x v="1"/>
    <x v="1"/>
    <s v=" (60"/>
    <s v="40) "/>
    <s v=" 草地 "/>
    <s v=" &quot;C&quot; 賽道 "/>
    <s v=" 東莞讓賽"/>
    <n v="2"/>
    <s v="銀進"/>
    <x v="5"/>
  </r>
  <r>
    <s v="2022/10/30"/>
    <s v="第 7 場"/>
    <x v="3"/>
    <x v="7"/>
    <s v=" (80"/>
    <s v="60) "/>
    <s v=" 草地 "/>
    <s v=" &quot;C&quot; 賽道 "/>
    <s v=" 深圳讓賽"/>
    <n v="9"/>
    <s v="驚喜"/>
    <x v="16"/>
  </r>
  <r>
    <s v="2022/10/30"/>
    <s v="第 8 場"/>
    <x v="3"/>
    <x v="4"/>
    <s v=" (80"/>
    <s v="60) "/>
    <s v=" 草地 "/>
    <s v=" &quot;C&quot; 賽道 "/>
    <s v=" 肇慶讓賽"/>
    <n v="4"/>
    <s v="赤馬雄風"/>
    <x v="19"/>
  </r>
  <r>
    <s v="2022/10/30"/>
    <s v="第 9 場"/>
    <x v="4"/>
    <x v="1"/>
    <s v=" (100"/>
    <s v="80) "/>
    <s v=" 草地 "/>
    <s v=" &quot;C&quot; 賽道 "/>
    <s v=" 廣州讓賽"/>
    <n v="9"/>
    <s v="駿馬風采"/>
    <x v="13"/>
  </r>
  <r>
    <s v="2022/10/30"/>
    <s v="第 10 場"/>
    <x v="3"/>
    <x v="1"/>
    <s v=" (80"/>
    <s v="60) "/>
    <s v=" 草地 "/>
    <s v=" &quot;C&quot; 賽道 "/>
    <s v=" 珠海讓賽"/>
    <n v="2"/>
    <s v="桃花盛"/>
    <x v="13"/>
  </r>
  <r>
    <s v="2022/11/06"/>
    <s v="第 1 場"/>
    <x v="0"/>
    <x v="1"/>
    <s v=" (40"/>
    <s v="0) "/>
    <s v=" 草地 "/>
    <s v=" &quot;C+3&quot; 賽道 "/>
    <s v=" L'OREAL PARIS讓賽"/>
    <n v="3"/>
    <s v="醒目勇駒"/>
    <x v="0"/>
  </r>
  <r>
    <s v="2022/11/06"/>
    <s v="第 2 場"/>
    <x v="1"/>
    <x v="1"/>
    <s v=" (60"/>
    <s v="40) "/>
    <s v=" 草地 "/>
    <s v=" &quot;C+3&quot; 賽道 "/>
    <s v=" GRACE ONE讓賽"/>
    <n v="8"/>
    <s v="勇敢夢想"/>
    <x v="2"/>
  </r>
  <r>
    <s v="2022/11/06"/>
    <s v="第 3 場"/>
    <x v="1"/>
    <x v="2"/>
    <s v=" (60"/>
    <s v="40) "/>
    <s v=" 草地 "/>
    <s v=" &quot;C+3&quot; 賽道 "/>
    <s v=" KATE TOKYO讓賽"/>
    <n v="9"/>
    <s v="萬里飛至"/>
    <x v="13"/>
  </r>
  <r>
    <s v="2022/11/06"/>
    <s v="第 4 場"/>
    <x v="1"/>
    <x v="3"/>
    <s v=" (60"/>
    <s v="40) "/>
    <s v=" 草地 "/>
    <s v=" &quot;C+3&quot; 賽道 "/>
    <s v=" CANMAKE TOKYO讓賽"/>
    <n v="12"/>
    <s v="競駿翩翩"/>
    <x v="10"/>
  </r>
  <r>
    <s v="2022/11/06"/>
    <s v="第 5 場"/>
    <x v="3"/>
    <x v="3"/>
    <s v=" (80"/>
    <s v="60) "/>
    <s v=" 草地 "/>
    <s v=" &quot;C+3&quot; 賽道 "/>
    <s v=" ELEANOR讓賽"/>
    <n v="10"/>
    <s v="添濼意"/>
    <x v="9"/>
  </r>
  <r>
    <s v="2022/11/06"/>
    <s v="第 6 場"/>
    <x v="1"/>
    <x v="0"/>
    <s v=" (60"/>
    <s v="40) "/>
    <s v=" 草地 "/>
    <s v=" &quot;C+3&quot; 賽道 "/>
    <s v=" AHAVA讓賽"/>
    <n v="10"/>
    <s v="興高采烈"/>
    <x v="2"/>
  </r>
  <r>
    <s v="2022/11/06"/>
    <s v="第 7 場"/>
    <x v="5"/>
    <x v="5"/>
    <m/>
    <m/>
    <s v=" 草地 "/>
    <s v=" &quot;C+3&quot; 賽道 "/>
    <s v=" 莎莎婦女銀袋（讓賽）"/>
    <n v="9"/>
    <s v="發財先鋒"/>
    <x v="2"/>
  </r>
  <r>
    <s v="2022/11/06"/>
    <s v="第 8 場"/>
    <x v="3"/>
    <x v="3"/>
    <s v=" (80"/>
    <s v="60) "/>
    <s v=" 草地 "/>
    <s v=" &quot;C+3&quot; 賽道 "/>
    <s v=" SUISSE PROGRAMME讓賽"/>
    <n v="6"/>
    <s v="烈風"/>
    <x v="0"/>
  </r>
  <r>
    <s v="2022/11/06"/>
    <s v="第 9 場"/>
    <x v="3"/>
    <x v="1"/>
    <s v=" (80"/>
    <s v="60) "/>
    <s v=" 草地 "/>
    <s v=" &quot;C+3&quot; 賽道 "/>
    <s v=" 瑞斯美讓賽"/>
    <n v="12"/>
    <s v="錶之科學"/>
    <x v="2"/>
  </r>
  <r>
    <s v="2022/11/06"/>
    <s v="第 10 場"/>
    <x v="4"/>
    <x v="0"/>
    <s v=" (90"/>
    <s v="70) "/>
    <s v=" 草地 "/>
    <s v=" &quot;C+3&quot; 賽道 "/>
    <s v=" 霓淨思讓賽"/>
    <n v="5"/>
    <s v="美麗宇宙"/>
    <x v="0"/>
  </r>
  <r>
    <s v="2022/11/09"/>
    <s v="第 1 場"/>
    <x v="0"/>
    <x v="4"/>
    <s v=" (40"/>
    <s v="0) "/>
    <s v=" 草地 "/>
    <s v=" &quot;A&quot; 賽道 "/>
    <s v=" 般咸讓賽"/>
    <n v="8"/>
    <s v="旅英福星"/>
    <x v="2"/>
  </r>
  <r>
    <s v="2022/11/09"/>
    <s v="第 2 場"/>
    <x v="1"/>
    <x v="4"/>
    <s v=" (60"/>
    <s v="40) "/>
    <s v=" 草地 "/>
    <s v=" &quot;A&quot; 賽道 "/>
    <s v=" 必列者士讓賽"/>
    <n v="6"/>
    <s v="彩虹之光"/>
    <x v="8"/>
  </r>
  <r>
    <s v="2022/11/09"/>
    <s v="第 3 場"/>
    <x v="1"/>
    <x v="4"/>
    <s v=" (60"/>
    <s v="40) "/>
    <s v=" 草地 "/>
    <s v=" &quot;A&quot; 賽道 "/>
    <s v=" 必列者士讓賽"/>
    <n v="6"/>
    <s v="皇者驕傲"/>
    <x v="7"/>
  </r>
  <r>
    <s v="2022/11/09"/>
    <s v="第 4 場"/>
    <x v="1"/>
    <x v="1"/>
    <s v=" (60"/>
    <s v="40) "/>
    <s v=" 草地 "/>
    <s v=" &quot;A&quot; 賽道 "/>
    <s v=" 普慶讓賽"/>
    <n v="12"/>
    <s v="鼓浪精綵"/>
    <x v="2"/>
  </r>
  <r>
    <s v="2022/11/09"/>
    <s v="第 5 場"/>
    <x v="1"/>
    <x v="2"/>
    <s v=" (60"/>
    <s v="40) "/>
    <s v=" 草地 "/>
    <s v=" &quot;A&quot; 賽道 "/>
    <s v=" 東華三院挑戰盃（讓賽）"/>
    <n v="4"/>
    <s v="令才"/>
    <x v="7"/>
  </r>
  <r>
    <s v="2022/11/09"/>
    <s v="第 6 場"/>
    <x v="3"/>
    <x v="5"/>
    <s v=" (80"/>
    <s v="60) "/>
    <s v=" 草地 "/>
    <s v=" &quot;A&quot; 賽道 "/>
    <s v=" 普義讓賽"/>
    <n v="5"/>
    <s v="多多勇駒"/>
    <x v="3"/>
  </r>
  <r>
    <s v="2022/11/09"/>
    <s v="第 7 場"/>
    <x v="4"/>
    <x v="2"/>
    <s v=" (100"/>
    <s v="80) "/>
    <s v=" 草地 "/>
    <s v=" &quot;A&quot; 賽道 "/>
    <s v=" 普仁讓賽"/>
    <n v="5"/>
    <s v="狀元及第"/>
    <x v="0"/>
  </r>
  <r>
    <s v="2022/11/09"/>
    <s v="第 8 場"/>
    <x v="3"/>
    <x v="2"/>
    <s v=" (80"/>
    <s v="60) "/>
    <s v=" 草地 "/>
    <s v=" &quot;A&quot; 賽道 "/>
    <s v=" 西摩讓賽"/>
    <n v="5"/>
    <s v="英雄豪邁"/>
    <x v="0"/>
  </r>
  <r>
    <s v="2022/11/09"/>
    <s v="第 9 場"/>
    <x v="3"/>
    <x v="1"/>
    <s v=" (80"/>
    <s v="60) "/>
    <s v=" 草地 "/>
    <s v=" &quot;A&quot; 賽道 "/>
    <s v=" 太平山讓賽"/>
    <n v="4"/>
    <s v="自然輝煌"/>
    <x v="5"/>
  </r>
  <r>
    <s v="2022/11/12"/>
    <s v="第 1 場"/>
    <x v="6"/>
    <x v="1"/>
    <s v=" (60"/>
    <s v="40) "/>
    <s v=" 草地 "/>
    <s v=" &quot;A+3&quot; 賽道 "/>
    <s v=" PANASHOP樂聲牌專門店讓賽"/>
    <n v="10"/>
    <s v="八駿巨昇"/>
    <x v="10"/>
  </r>
  <r>
    <s v="2022/11/12"/>
    <s v="第 2 場"/>
    <x v="0"/>
    <x v="6"/>
    <s v=" (40"/>
    <s v="0) "/>
    <s v=" 草地 "/>
    <s v=" &quot;A+3&quot; 賽道 "/>
    <s v=" PANASONIC四季寶讓賽"/>
    <n v="6"/>
    <s v="爸巴閉"/>
    <x v="0"/>
  </r>
  <r>
    <s v="2022/11/12"/>
    <s v="第 3 場"/>
    <x v="1"/>
    <x v="1"/>
    <s v=" (60"/>
    <s v="40) "/>
    <s v=" 草地 "/>
    <s v=" &quot;A+3&quot; 賽道 "/>
    <s v=" PANASONIC ZIAINO空間淨化機讓賽"/>
    <n v="5"/>
    <s v="吉龍"/>
    <x v="8"/>
  </r>
  <r>
    <s v="2022/11/12"/>
    <s v="第 4 場"/>
    <x v="1"/>
    <x v="4"/>
    <s v=" (60"/>
    <s v="40) "/>
    <s v=" 全天候跑道 "/>
    <s v=" PANASONIC日本廚櫃讓賽"/>
    <m/>
    <n v="6"/>
    <s v="大道至正"/>
    <x v="2"/>
  </r>
  <r>
    <s v="2022/11/12"/>
    <s v="第 5 場"/>
    <x v="3"/>
    <x v="2"/>
    <s v=" (80"/>
    <s v="60) "/>
    <s v=" 草地 "/>
    <s v=" &quot;A+3&quot; 賽道 "/>
    <s v=" PANASONIC「護目佳」檯燈讓賽"/>
    <n v="13"/>
    <s v="嘉應精神"/>
    <x v="1"/>
  </r>
  <r>
    <s v="2022/11/12"/>
    <s v="第 6 場"/>
    <x v="1"/>
    <x v="3"/>
    <s v=" (60"/>
    <s v="40) "/>
    <s v=" 草地 "/>
    <s v=" &quot;A+3&quot; 賽道 "/>
    <s v=" PANASONIC金蛋飯煲讓賽"/>
    <n v="4"/>
    <s v="鹿鼎記"/>
    <x v="0"/>
  </r>
  <r>
    <s v="2022/11/12"/>
    <s v="第 7 場"/>
    <x v="2"/>
    <x v="3"/>
    <s v=" (110"/>
    <s v="85) "/>
    <s v=" 草地 "/>
    <s v=" &quot;A+3&quot; 賽道 "/>
    <s v=" 樂聲盃（讓賽）"/>
    <n v="8"/>
    <s v="北極光"/>
    <x v="0"/>
  </r>
  <r>
    <s v="2022/11/12"/>
    <s v="第 8 場"/>
    <x v="3"/>
    <x v="4"/>
    <s v=" (80"/>
    <s v="60) "/>
    <s v=" 全天候跑道 "/>
    <s v=" PANASONIC MINI ICE冷藏櫃讓賽"/>
    <m/>
    <n v="6"/>
    <s v="幸運傳奇"/>
    <x v="10"/>
  </r>
  <r>
    <s v="2022/11/12"/>
    <s v="第 9 場"/>
    <x v="3"/>
    <x v="1"/>
    <s v=" (80"/>
    <s v="60) "/>
    <s v=" 草地 "/>
    <s v=" &quot;A+3&quot; 賽道 "/>
    <s v=" PANASONIC IH電磁爐讓賽"/>
    <n v="9"/>
    <s v="大才"/>
    <x v="14"/>
  </r>
  <r>
    <s v="2022/11/12"/>
    <s v="第 10 場"/>
    <x v="3"/>
    <x v="3"/>
    <s v=" (80"/>
    <s v="60) "/>
    <s v=" 草地 "/>
    <s v=" &quot;A+3&quot; 賽道 "/>
    <s v=" PANASONIC NANOE X浴室寶讓賽"/>
    <n v="13"/>
    <s v="紅衣震撼"/>
    <x v="2"/>
  </r>
  <r>
    <s v="2022/11/16"/>
    <s v="第 1 場"/>
    <x v="0"/>
    <x v="1"/>
    <s v=" (40"/>
    <s v="0) "/>
    <s v=" 草地 "/>
    <s v=" &quot;B&quot; 賽道 "/>
    <s v=" 福島讓賽"/>
    <n v="3"/>
    <s v="歡樂好友"/>
    <x v="5"/>
  </r>
  <r>
    <s v="2022/11/16"/>
    <s v="第 2 場"/>
    <x v="0"/>
    <x v="1"/>
    <s v=" (40"/>
    <s v="0) "/>
    <s v=" 草地 "/>
    <s v=" &quot;B&quot; 賽道 "/>
    <s v=" 福島讓賽"/>
    <n v="1"/>
    <s v="駿爵士"/>
    <x v="5"/>
  </r>
  <r>
    <s v="2022/11/16"/>
    <s v="第 3 場"/>
    <x v="1"/>
    <x v="1"/>
    <s v=" (60"/>
    <s v="40) "/>
    <s v=" 草地 "/>
    <s v=" &quot;B&quot; 賽道 "/>
    <s v=" 中山讓賽"/>
    <n v="3"/>
    <s v="風繼續吹"/>
    <x v="9"/>
  </r>
  <r>
    <s v="2022/11/16"/>
    <s v="第 4 場"/>
    <x v="1"/>
    <x v="5"/>
    <s v=" (60"/>
    <s v="40) "/>
    <s v=" 草地 "/>
    <s v=" &quot;B&quot; 賽道 "/>
    <s v=" 中京讓賽"/>
    <n v="7"/>
    <s v="綫路菁英"/>
    <x v="10"/>
  </r>
  <r>
    <s v="2022/11/16"/>
    <s v="第 5 場"/>
    <x v="1"/>
    <x v="1"/>
    <s v=" (60"/>
    <s v="40) "/>
    <s v=" 草地 "/>
    <s v=" &quot;B&quot; 賽道 "/>
    <s v=" 中山讓賽"/>
    <n v="5"/>
    <s v="駿寶"/>
    <x v="2"/>
  </r>
  <r>
    <s v="2022/11/16"/>
    <s v="第 6 場"/>
    <x v="3"/>
    <x v="1"/>
    <s v=" (80"/>
    <s v="60) "/>
    <s v=" 草地 "/>
    <s v=" &quot;B&quot; 賽道 "/>
    <s v=" 日本中央競馬會錦標（讓賽）"/>
    <n v="7"/>
    <s v="金爵士"/>
    <x v="13"/>
  </r>
  <r>
    <s v="2022/11/16"/>
    <s v="第 7 場"/>
    <x v="3"/>
    <x v="1"/>
    <s v=" (80"/>
    <s v="60) "/>
    <s v=" 草地 "/>
    <s v=" &quot;B&quot; 賽道 "/>
    <s v=" 京都讓賽"/>
    <n v="4"/>
    <s v="越駿知己"/>
    <x v="13"/>
  </r>
  <r>
    <s v="2022/11/16"/>
    <s v="第 8 場"/>
    <x v="4"/>
    <x v="4"/>
    <s v=" (100"/>
    <s v="80) "/>
    <s v=" 草地 "/>
    <s v=" &quot;B&quot; 賽道 "/>
    <s v=" 東京讓賽"/>
    <n v="8"/>
    <s v="包裝大獎"/>
    <x v="1"/>
  </r>
  <r>
    <s v="2022/11/16"/>
    <s v="第 9 場"/>
    <x v="3"/>
    <x v="4"/>
    <s v=" (80"/>
    <s v="60) "/>
    <s v=" 草地 "/>
    <s v=" &quot;B&quot; 賽道 "/>
    <s v=" 阪神讓賽"/>
    <n v="9"/>
    <s v="又龍串鳳"/>
    <x v="7"/>
  </r>
  <r>
    <s v="2022/11/20"/>
    <s v="第 1 場"/>
    <x v="3"/>
    <x v="6"/>
    <s v=" (80"/>
    <s v="60) "/>
    <s v=" 草地 "/>
    <s v=" &quot;B+2&quot; 賽道 "/>
    <s v=" 中銀香港跨境服務讓賽"/>
    <n v="8"/>
    <s v="木火兄弟"/>
    <x v="9"/>
  </r>
  <r>
    <s v="2022/11/20"/>
    <s v="第 2 場"/>
    <x v="1"/>
    <x v="1"/>
    <s v=" (60"/>
    <s v="40) "/>
    <s v=" 草地 "/>
    <s v=" &quot;B+2&quot; 賽道 "/>
    <s v=" 中銀香港中小企理財讓賽"/>
    <n v="10"/>
    <s v="步大威猛"/>
    <x v="21"/>
  </r>
  <r>
    <s v="2022/11/20"/>
    <s v="第 3 場"/>
    <x v="4"/>
    <x v="5"/>
    <s v=" (100"/>
    <s v="80) "/>
    <s v=" 草地 "/>
    <s v=" &quot;B+2&quot; 賽道 "/>
    <s v=" 中銀人壽讓賽"/>
    <n v="2"/>
    <s v="健康快駒"/>
    <x v="0"/>
  </r>
  <r>
    <s v="2022/11/20"/>
    <s v="第 4 場"/>
    <x v="1"/>
    <x v="3"/>
    <s v=" (60"/>
    <s v="40) "/>
    <s v=" 草地 "/>
    <s v=" &quot;B+2&quot; 賽道 "/>
    <s v=" 中銀香港資產管理讓賽"/>
    <n v="7"/>
    <s v="綫路神驊"/>
    <x v="0"/>
  </r>
  <r>
    <s v="2022/11/20"/>
    <s v="第 5 場"/>
    <x v="3"/>
    <x v="1"/>
    <s v=" (80"/>
    <s v="60) "/>
    <s v=" 草地 "/>
    <s v=" &quot;B+2&quot; 賽道 "/>
    <s v=" 中銀香港中銀理財讓賽"/>
    <n v="9"/>
    <s v="維港智能"/>
    <x v="22"/>
  </r>
  <r>
    <s v="2022/11/20"/>
    <s v="第 6 場"/>
    <x v="7"/>
    <x v="1"/>
    <m/>
    <m/>
    <s v=" 草地 "/>
    <s v=" &quot;B+2&quot; 賽道 "/>
    <s v=" 中銀香港私人銀行馬會短途錦標"/>
    <n v="11"/>
    <s v="金鑽貴人"/>
    <x v="0"/>
  </r>
  <r>
    <s v="2022/11/20"/>
    <s v="第 7 場"/>
    <x v="7"/>
    <x v="0"/>
    <m/>
    <m/>
    <s v=" 草地 "/>
    <s v=" &quot;B+2&quot; 賽道 "/>
    <s v=" 中銀香港私人財富馬會一哩錦標"/>
    <n v="1"/>
    <s v="金鎗六十"/>
    <x v="5"/>
  </r>
  <r>
    <s v="2022/11/20"/>
    <s v="第 8 場"/>
    <x v="7"/>
    <x v="6"/>
    <m/>
    <m/>
    <s v=" 草地 "/>
    <s v=" &quot;B+2&quot; 賽道 "/>
    <s v=" 中銀香港馬會盃"/>
    <n v="1"/>
    <s v="浪漫勇士"/>
    <x v="22"/>
  </r>
  <r>
    <s v="2022/11/20"/>
    <s v="第 9 場"/>
    <x v="4"/>
    <x v="1"/>
    <s v=" (100"/>
    <s v="80) "/>
    <s v=" 草地 "/>
    <s v=" &quot;B+2&quot; 賽道 "/>
    <s v=" 中銀信用卡讓賽"/>
    <n v="9"/>
    <s v="東方飛影"/>
    <x v="0"/>
  </r>
  <r>
    <s v="2022/11/20"/>
    <s v="第 10 場"/>
    <x v="3"/>
    <x v="3"/>
    <s v=" (80"/>
    <s v="60) "/>
    <s v=" 草地 "/>
    <s v=" &quot;B+2&quot; 賽道 "/>
    <s v=" 中銀香港BOC PAY讓賽"/>
    <n v="9"/>
    <s v="好拍檔"/>
    <x v="23"/>
  </r>
  <r>
    <s v="2022/11/23"/>
    <s v="第 1 場"/>
    <x v="1"/>
    <x v="2"/>
    <s v=" (60"/>
    <s v="40) "/>
    <s v=" 草地 "/>
    <s v=" &quot;C&quot; 賽道 "/>
    <s v=" 藍田讓賽"/>
    <n v="2"/>
    <s v="威妙星"/>
    <x v="0"/>
  </r>
  <r>
    <s v="2022/11/23"/>
    <s v="第 2 場"/>
    <x v="0"/>
    <x v="4"/>
    <s v=" (40"/>
    <s v="0) "/>
    <s v=" 草地 "/>
    <s v=" &quot;C&quot; 賽道 "/>
    <s v=" 秀茂坪讓賽"/>
    <n v="3"/>
    <s v="精算其然"/>
    <x v="5"/>
  </r>
  <r>
    <s v="2022/11/23"/>
    <s v="第 3 場"/>
    <x v="1"/>
    <x v="4"/>
    <s v=" (60"/>
    <s v="40) "/>
    <s v=" 草地 "/>
    <s v=" &quot;C&quot; 賽道 "/>
    <s v=" 牛頭角讓賽"/>
    <n v="4"/>
    <s v="紅磚勇士"/>
    <x v="23"/>
  </r>
  <r>
    <s v="2022/11/23"/>
    <s v="第 4 場"/>
    <x v="3"/>
    <x v="1"/>
    <s v=" (80"/>
    <s v="60) "/>
    <s v=" 草地 "/>
    <s v=" &quot;C&quot; 賽道 "/>
    <s v=" 九龍灣讓賽"/>
    <n v="5"/>
    <s v="美麗笑聲"/>
    <x v="0"/>
  </r>
  <r>
    <s v="2022/11/23"/>
    <s v="第 5 場"/>
    <x v="1"/>
    <x v="4"/>
    <s v=" (60"/>
    <s v="40) "/>
    <s v=" 草地 "/>
    <s v=" &quot;C&quot; 賽道 "/>
    <s v=" 牛頭角讓賽"/>
    <n v="10"/>
    <s v="日輝煌"/>
    <x v="8"/>
  </r>
  <r>
    <s v="2022/11/23"/>
    <s v="第 6 場"/>
    <x v="3"/>
    <x v="1"/>
    <s v=" (80"/>
    <s v="60) "/>
    <s v=" 草地 "/>
    <s v=" &quot;C&quot; 賽道 "/>
    <s v=" 九龍灣讓賽"/>
    <n v="2"/>
    <s v="電源之駒"/>
    <x v="2"/>
  </r>
  <r>
    <s v="2022/11/23"/>
    <s v="第 7 場"/>
    <x v="1"/>
    <x v="1"/>
    <s v=" (60"/>
    <s v="40) "/>
    <s v=" 草地 "/>
    <s v=" &quot;C&quot; 賽道 "/>
    <s v=" 牛池灣讓賽"/>
    <n v="7"/>
    <s v="雪勇神駒"/>
    <x v="5"/>
  </r>
  <r>
    <s v="2022/11/23"/>
    <s v="第 8 場"/>
    <x v="3"/>
    <x v="4"/>
    <s v=" (80"/>
    <s v="60) "/>
    <s v=" 草地 "/>
    <s v=" &quot;C&quot; 賽道 "/>
    <s v=" 觀塘讓賽"/>
    <n v="10"/>
    <s v="友港友笑"/>
    <x v="8"/>
  </r>
  <r>
    <s v="2022/11/27"/>
    <s v="第 1 場"/>
    <x v="1"/>
    <x v="2"/>
    <s v=" (60"/>
    <s v="40) "/>
    <s v=" 草地 "/>
    <s v=" &quot;C&quot; 賽道 "/>
    <s v=" 其士鋁工程讓賽"/>
    <n v="5"/>
    <s v="英雄豪傑"/>
    <x v="23"/>
  </r>
  <r>
    <s v="2022/11/27"/>
    <s v="第 2 場"/>
    <x v="0"/>
    <x v="3"/>
    <s v=" (40"/>
    <s v="0) "/>
    <s v=" 草地 "/>
    <s v=" &quot;C&quot; 賽道 "/>
    <s v=" 其士建材工程讓賽"/>
    <n v="3"/>
    <s v="潮州大兄"/>
    <x v="11"/>
  </r>
  <r>
    <s v="2022/11/27"/>
    <s v="第 3 場"/>
    <x v="1"/>
    <x v="1"/>
    <s v=" (60"/>
    <s v="40) "/>
    <s v=" 全天候跑道 "/>
    <s v=" 其士汽車代理讓賽"/>
    <m/>
    <n v="3"/>
    <s v="年少有威"/>
    <x v="0"/>
  </r>
  <r>
    <s v="2022/11/27"/>
    <s v="第 4 場"/>
    <x v="1"/>
    <x v="0"/>
    <s v=" (60"/>
    <s v="40) "/>
    <s v=" 草地 "/>
    <s v=" &quot;C&quot; 賽道 "/>
    <s v=" 其士冷倉物流讓賽"/>
    <n v="4"/>
    <s v="安力寶"/>
    <x v="0"/>
  </r>
  <r>
    <s v="2022/11/27"/>
    <s v="第 5 場"/>
    <x v="3"/>
    <x v="1"/>
    <s v=" (80"/>
    <s v="60) "/>
    <s v=" 全天候跑道 "/>
    <s v=" 其士建築讓賽"/>
    <m/>
    <n v="10"/>
    <s v="火鑽"/>
    <x v="9"/>
  </r>
  <r>
    <s v="2022/11/27"/>
    <s v="第 6 場"/>
    <x v="1"/>
    <x v="3"/>
    <s v=" (60"/>
    <s v="40) "/>
    <s v=" 草地 "/>
    <s v=" &quot;C&quot; 賽道 "/>
    <s v=" 其士機電工程讓賽"/>
    <n v="9"/>
    <s v="雄龍"/>
    <x v="0"/>
  </r>
  <r>
    <s v="2022/11/27"/>
    <s v="第 7 場"/>
    <x v="2"/>
    <x v="0"/>
    <s v=" (110"/>
    <s v="85) "/>
    <s v=" 草地 "/>
    <s v=" &quot;C&quot; 賽道 "/>
    <s v=" 其士盃（讓賽）"/>
    <n v="8"/>
    <s v="瑪瑙"/>
    <x v="9"/>
  </r>
  <r>
    <s v="2022/11/27"/>
    <s v="第 8 場"/>
    <x v="3"/>
    <x v="0"/>
    <s v=" (80"/>
    <s v="60) "/>
    <s v=" 草地 "/>
    <s v=" &quot;C&quot; 賽道 "/>
    <s v=" 其士企業數碼方案讓賽"/>
    <n v="11"/>
    <s v="魅力知遇"/>
    <x v="0"/>
  </r>
  <r>
    <s v="2022/11/27"/>
    <s v="第 9 場"/>
    <x v="3"/>
    <x v="1"/>
    <s v=" (80"/>
    <s v="60) "/>
    <s v=" 草地 "/>
    <s v=" &quot;C&quot; 賽道 "/>
    <s v=" 其士環保工程讓賽"/>
    <n v="4"/>
    <s v="銀亮之風"/>
    <x v="23"/>
  </r>
  <r>
    <s v="2022/11/27"/>
    <s v="第 10 場"/>
    <x v="4"/>
    <x v="3"/>
    <s v=" (95"/>
    <s v="75) "/>
    <s v=" 草地 "/>
    <s v=" &quot;C&quot; 賽道 "/>
    <s v=" 其士保健護理投資讓賽"/>
    <n v="10"/>
    <s v="包裝必勝"/>
    <x v="0"/>
  </r>
  <r>
    <s v="2022/11/30"/>
    <s v="第 1 場"/>
    <x v="0"/>
    <x v="2"/>
    <s v=" (40"/>
    <s v="0) "/>
    <s v=" 草地 "/>
    <s v=" &quot;C+3&quot; 賽道 "/>
    <s v=" 貝拉休斯頓讓賽"/>
    <n v="12"/>
    <s v="創福威"/>
    <x v="19"/>
  </r>
  <r>
    <s v="2022/11/30"/>
    <s v="第 2 場"/>
    <x v="1"/>
    <x v="1"/>
    <s v=" (60"/>
    <s v="40) "/>
    <s v=" 草地 "/>
    <s v=" &quot;C+3&quot; 賽道 "/>
    <s v=" 伊布羅克斯讓賽"/>
    <n v="2"/>
    <s v="高明駿將"/>
    <x v="5"/>
  </r>
  <r>
    <s v="2022/11/30"/>
    <s v="第 3 場"/>
    <x v="1"/>
    <x v="7"/>
    <s v=" (60"/>
    <s v="35) "/>
    <s v=" 草地 "/>
    <s v=" &quot;C+3&quot; 賽道 "/>
    <s v=" 帕克希德讓賽"/>
    <n v="8"/>
    <s v="特醒"/>
    <x v="13"/>
  </r>
  <r>
    <s v="2022/11/30"/>
    <s v="第 4 場"/>
    <x v="0"/>
    <x v="5"/>
    <s v=" (40"/>
    <s v="0) "/>
    <s v=" 草地 "/>
    <s v=" &quot;C+3&quot; 賽道 "/>
    <s v=" 皇后公園讓賽"/>
    <n v="1"/>
    <s v="躡景追飛"/>
    <x v="23"/>
  </r>
  <r>
    <s v="2022/11/30"/>
    <s v="第 5 場"/>
    <x v="1"/>
    <x v="1"/>
    <s v=" (60"/>
    <s v="40) "/>
    <s v=" 草地 "/>
    <s v=" &quot;C+3&quot; 賽道 "/>
    <s v=" 伊布羅克斯讓賽"/>
    <n v="9"/>
    <s v="亞洲籐王"/>
    <x v="15"/>
  </r>
  <r>
    <s v="2022/11/30"/>
    <s v="第 6 場"/>
    <x v="3"/>
    <x v="2"/>
    <s v=" (80"/>
    <s v="60) "/>
    <s v=" 草地 "/>
    <s v=" &quot;C+3&quot; 賽道 "/>
    <s v=" 聖安度挑戰碟（讓賽）"/>
    <n v="10"/>
    <s v="加州得力"/>
    <x v="13"/>
  </r>
  <r>
    <s v="2022/11/30"/>
    <s v="第 7 場"/>
    <x v="4"/>
    <x v="1"/>
    <s v=" (100"/>
    <s v="80) "/>
    <s v=" 草地 "/>
    <s v=" &quot;C+3&quot; 賽道 "/>
    <s v=" 格拉斯哥讓賽"/>
    <n v="3"/>
    <s v="駿馬風采"/>
    <x v="13"/>
  </r>
  <r>
    <s v="2022/11/30"/>
    <s v="第 8 場"/>
    <x v="3"/>
    <x v="5"/>
    <s v=" (80"/>
    <s v="60) "/>
    <s v=" 草地 "/>
    <s v=" &quot;C+3&quot; 賽道 "/>
    <s v=" 斯凱島讓賽"/>
    <n v="2"/>
    <s v="寶賢得得"/>
    <x v="23"/>
  </r>
  <r>
    <s v="2022/12/04"/>
    <s v="第 1 場"/>
    <x v="0"/>
    <x v="1"/>
    <s v=" (40"/>
    <s v="0) "/>
    <s v=" 全天候跑道 "/>
    <s v=" 亞士厘讓賽"/>
    <m/>
    <n v="5"/>
    <s v="倍增勝數"/>
    <x v="8"/>
  </r>
  <r>
    <s v="2022/12/04"/>
    <s v="第 2 場"/>
    <x v="0"/>
    <x v="4"/>
    <s v=" (40"/>
    <s v="0) "/>
    <s v=" 全天候跑道 "/>
    <s v=" 金馬倫讓賽"/>
    <m/>
    <n v="5"/>
    <s v="跑得寶寶"/>
    <x v="11"/>
  </r>
  <r>
    <s v="2022/12/04"/>
    <s v="第 3 場"/>
    <x v="1"/>
    <x v="1"/>
    <s v=" (60"/>
    <s v="40) "/>
    <s v=" 草地 "/>
    <s v=" &quot;C+3&quot; 賽道 "/>
    <s v=" 加拿分讓賽"/>
    <n v="12"/>
    <s v="同有友"/>
    <x v="10"/>
  </r>
  <r>
    <s v="2022/12/04"/>
    <s v="第 4 場"/>
    <x v="1"/>
    <x v="1"/>
    <s v=" (60"/>
    <s v="40) "/>
    <s v=" 全天候跑道 "/>
    <s v=" 漢口讓賽"/>
    <m/>
    <n v="2"/>
    <s v="冰雪奇遇"/>
    <x v="9"/>
  </r>
  <r>
    <s v="2022/12/04"/>
    <s v="第 5 場"/>
    <x v="1"/>
    <x v="5"/>
    <s v=" (60"/>
    <s v="40) "/>
    <s v=" 全天候跑道 "/>
    <s v=" 中間讓賽"/>
    <m/>
    <n v="6"/>
    <s v="大道至正"/>
    <x v="2"/>
  </r>
  <r>
    <s v="2022/12/04"/>
    <s v="第 6 場"/>
    <x v="3"/>
    <x v="2"/>
    <s v=" (80"/>
    <s v="60) "/>
    <s v=" 草地 "/>
    <s v=" &quot;C+3&quot; 賽道 "/>
    <s v=" 半島金禧挑戰盃（讓賽）"/>
    <n v="11"/>
    <s v="合衷共濟"/>
    <x v="18"/>
  </r>
  <r>
    <s v="2022/12/04"/>
    <s v="第 7 場"/>
    <x v="3"/>
    <x v="4"/>
    <s v=" (80"/>
    <s v="60) "/>
    <s v=" 全天候跑道 "/>
    <s v=" 堪富利士讓賽"/>
    <m/>
    <n v="5"/>
    <s v="盈嵐"/>
    <x v="0"/>
  </r>
  <r>
    <s v="2022/12/04"/>
    <s v="第 8 場"/>
    <x v="1"/>
    <x v="3"/>
    <s v=" (60"/>
    <s v="40) "/>
    <s v=" 草地 "/>
    <s v=" &quot;C+3&quot; 賽道 "/>
    <s v=" 麼地讓賽"/>
    <n v="2"/>
    <s v="鹿鼎記"/>
    <x v="0"/>
  </r>
  <r>
    <s v="2022/12/04"/>
    <s v="第 9 場"/>
    <x v="3"/>
    <x v="3"/>
    <s v=" (80"/>
    <s v="60) "/>
    <s v=" 草地 "/>
    <s v=" &quot;C+3&quot; 賽道 "/>
    <s v=" 彌敦讓賽"/>
    <n v="3"/>
    <s v="縱橫天下"/>
    <x v="0"/>
  </r>
  <r>
    <s v="2022/12/04"/>
    <s v="第 10 場"/>
    <x v="4"/>
    <x v="1"/>
    <s v=" (105"/>
    <s v="80) "/>
    <s v=" 全天候跑道 "/>
    <s v=" 梳士巴利讓賽"/>
    <m/>
    <n v="12"/>
    <s v="勝意龍"/>
    <x v="13"/>
  </r>
  <r>
    <s v="2022/12/07"/>
    <s v="第 1 場"/>
    <x v="1"/>
    <x v="4"/>
    <s v=" (60"/>
    <s v="40) "/>
    <s v=" 草地 "/>
    <s v=" &quot;A&quot; 賽道 "/>
    <s v=" 澳洲讓賽"/>
    <n v="4"/>
    <s v="成才"/>
    <x v="15"/>
  </r>
  <r>
    <s v="2022/12/07"/>
    <s v="第 2 場"/>
    <x v="0"/>
    <x v="4"/>
    <s v=" (40"/>
    <s v="0) "/>
    <s v=" 草地 "/>
    <s v=" &quot;A&quot; 賽道 "/>
    <s v=" 法國讓賽"/>
    <n v="7"/>
    <s v="無敵精英"/>
    <x v="24"/>
  </r>
  <r>
    <s v="2022/12/07"/>
    <s v="第 3 場"/>
    <x v="0"/>
    <x v="1"/>
    <s v=" (40"/>
    <s v="0) "/>
    <s v=" 草地 "/>
    <s v=" &quot;A&quot; 賽道 "/>
    <s v=" 日本讓賽"/>
    <n v="4"/>
    <s v="誠心所願"/>
    <x v="25"/>
  </r>
  <r>
    <s v="2022/12/07"/>
    <s v="第 4 場"/>
    <x v="1"/>
    <x v="2"/>
    <s v=" (60"/>
    <s v="40) "/>
    <s v=" 草地 "/>
    <s v=" &quot;A&quot; 賽道 "/>
    <s v=" 浪琴國際騎師錦標賽（讓賽）－第一關"/>
    <n v="11"/>
    <s v="旋里多彩"/>
    <x v="5"/>
  </r>
  <r>
    <s v="2022/12/07"/>
    <s v="第 5 場"/>
    <x v="1"/>
    <x v="4"/>
    <s v=" (60"/>
    <s v="40) "/>
    <s v=" 草地 "/>
    <s v=" &quot;A&quot; 賽道 "/>
    <s v=" 浪琴國際騎師錦標賽（讓賽）－第二關"/>
    <n v="1"/>
    <s v="威威鬥士"/>
    <x v="9"/>
  </r>
  <r>
    <s v="2022/12/07"/>
    <s v="第 6 場"/>
    <x v="1"/>
    <x v="1"/>
    <s v=" (60"/>
    <s v="40) "/>
    <s v=" 草地 "/>
    <s v=" &quot;A&quot; 賽道 "/>
    <s v=" 紐西蘭讓賽"/>
    <n v="4"/>
    <s v="純金酒杯"/>
    <x v="5"/>
  </r>
  <r>
    <s v="2022/12/07"/>
    <s v="第 7 場"/>
    <x v="3"/>
    <x v="4"/>
    <s v=" (80"/>
    <s v="60) "/>
    <s v=" 草地 "/>
    <s v=" &quot;A&quot; 賽道 "/>
    <s v=" 浪琴國際騎師錦標賽（讓賽）－第三關"/>
    <n v="7"/>
    <s v="又龍串鳳"/>
    <x v="26"/>
  </r>
  <r>
    <s v="2022/12/07"/>
    <s v="第 8 場"/>
    <x v="3"/>
    <x v="1"/>
    <s v=" (80"/>
    <s v="60) "/>
    <s v=" 草地 "/>
    <s v=" &quot;A&quot; 賽道 "/>
    <s v=" 浪琴國際騎師錦標賽（讓賽）－第四關"/>
    <n v="3"/>
    <s v="順勢而飛"/>
    <x v="2"/>
  </r>
  <r>
    <s v="2022/12/07"/>
    <s v="第 9 場"/>
    <x v="4"/>
    <x v="5"/>
    <s v=" (100"/>
    <s v="80) "/>
    <s v=" 草地 "/>
    <s v=" &quot;A&quot; 賽道 "/>
    <s v=" 英國讓賽"/>
    <n v="12"/>
    <s v="駿馬快車"/>
    <x v="27"/>
  </r>
  <r>
    <s v="2022/12/11"/>
    <s v="第 1 場"/>
    <x v="1"/>
    <x v="3"/>
    <s v=" (60"/>
    <s v="40) "/>
    <s v=" 草地 "/>
    <s v=" &quot;A&quot; 賽道 "/>
    <s v=" 美麗傳承讓賽"/>
    <n v="1"/>
    <s v="綫路神驊"/>
    <x v="0"/>
  </r>
  <r>
    <s v="2022/12/11"/>
    <s v="第 2 場"/>
    <x v="1"/>
    <x v="1"/>
    <s v=" (60"/>
    <s v="40) "/>
    <s v=" 草地 "/>
    <s v=" &quot;A&quot; 賽道 "/>
    <s v=" 飛快龍讓賽"/>
    <n v="2"/>
    <s v="步大威猛"/>
    <x v="28"/>
  </r>
  <r>
    <s v="2022/12/11"/>
    <s v="第 3 場"/>
    <x v="3"/>
    <x v="1"/>
    <s v=" (80"/>
    <s v="60) "/>
    <s v=" 草地 "/>
    <s v=" &quot;A&quot; 賽道 "/>
    <s v=" 龍王讓賽"/>
    <n v="14"/>
    <s v="吉龍"/>
    <x v="8"/>
  </r>
  <r>
    <s v="2022/12/11"/>
    <s v="第 4 場"/>
    <x v="8"/>
    <x v="8"/>
    <m/>
    <m/>
    <s v=" 草地 "/>
    <s v=" &quot;A&quot; 賽道 "/>
    <s v=" 浪琴香港瓶"/>
    <n v="9"/>
    <s v="瑪蓮必勝"/>
    <x v="29"/>
  </r>
  <r>
    <s v="2022/12/11"/>
    <s v="第 5 場"/>
    <x v="8"/>
    <x v="1"/>
    <m/>
    <m/>
    <s v=" 草地 "/>
    <s v=" &quot;A&quot; 賽道 "/>
    <s v=" 浪琴香港短途錦標"/>
    <n v="1"/>
    <s v="福逸"/>
    <x v="24"/>
  </r>
  <r>
    <s v="2022/12/11"/>
    <s v="第 6 場"/>
    <x v="3"/>
    <x v="5"/>
    <s v=" (80"/>
    <s v="55) "/>
    <s v=" 草地 "/>
    <s v=" &quot;A&quot; 賽道 "/>
    <s v=" 雞尾酒讓賽"/>
    <n v="3"/>
    <s v="魅力知遇"/>
    <x v="0"/>
  </r>
  <r>
    <s v="2022/12/11"/>
    <s v="第 7 場"/>
    <x v="8"/>
    <x v="0"/>
    <m/>
    <m/>
    <s v=" 草地 "/>
    <s v=" &quot;A&quot; 賽道 "/>
    <s v=" 浪琴香港一哩錦標"/>
    <n v="2"/>
    <s v="加州星球"/>
    <x v="0"/>
  </r>
  <r>
    <s v="2022/12/11"/>
    <s v="第 8 場"/>
    <x v="8"/>
    <x v="6"/>
    <m/>
    <m/>
    <s v=" 草地 "/>
    <s v=" &quot;A&quot; 賽道 "/>
    <s v=" 浪琴香港盃"/>
    <n v="2"/>
    <s v="浪漫勇士"/>
    <x v="22"/>
  </r>
  <r>
    <s v="2022/12/11"/>
    <s v="第 9 場"/>
    <x v="3"/>
    <x v="3"/>
    <s v=" (80"/>
    <s v="60) "/>
    <s v=" 草地 "/>
    <s v=" &quot;A&quot; 賽道 "/>
    <s v=" 滿樂時讓賽"/>
    <n v="12"/>
    <s v="新力高升"/>
    <x v="13"/>
  </r>
  <r>
    <s v="2022/12/11"/>
    <s v="第 10 場"/>
    <x v="4"/>
    <x v="3"/>
    <s v=" (105"/>
    <s v="80) "/>
    <s v=" 草地 "/>
    <s v=" &quot;A&quot; 賽道 "/>
    <s v=" 高地之舞讓賽"/>
    <n v="3"/>
    <s v="風火戰駒"/>
    <x v="24"/>
  </r>
  <r>
    <s v="2022/12/14"/>
    <s v="第 1 場"/>
    <x v="0"/>
    <x v="7"/>
    <s v=" (40"/>
    <s v="0) "/>
    <s v=" 草地 "/>
    <s v=" &quot;B&quot; 賽道 "/>
    <s v=" 軍艦鳥讓賽"/>
    <n v="2"/>
    <s v="管之友"/>
    <x v="23"/>
  </r>
  <r>
    <s v="2022/12/14"/>
    <s v="第 2 場"/>
    <x v="0"/>
    <x v="4"/>
    <s v=" (40"/>
    <s v="0) "/>
    <s v=" 草地 "/>
    <s v=" &quot;B&quot; 賽道 "/>
    <s v=" 相思鳥讓賽"/>
    <n v="7"/>
    <s v="一舖成名"/>
    <x v="2"/>
  </r>
  <r>
    <s v="2022/12/14"/>
    <s v="第 3 場"/>
    <x v="1"/>
    <x v="1"/>
    <s v=" (60"/>
    <s v="40) "/>
    <s v=" 草地 "/>
    <s v=" &quot;B&quot; 賽道 "/>
    <s v=" 信天翁讓賽"/>
    <n v="2"/>
    <s v="凌厲"/>
    <x v="0"/>
  </r>
  <r>
    <s v="2022/12/14"/>
    <s v="第 4 場"/>
    <x v="1"/>
    <x v="1"/>
    <s v=" (60"/>
    <s v="40) "/>
    <s v=" 草地 "/>
    <s v=" &quot;B&quot; 賽道 "/>
    <s v=" 信天翁讓賽"/>
    <n v="12"/>
    <s v="電子兄弟"/>
    <x v="2"/>
  </r>
  <r>
    <s v="2022/12/14"/>
    <s v="第 5 場"/>
    <x v="1"/>
    <x v="1"/>
    <s v=" (60"/>
    <s v="40) "/>
    <s v=" 草地 "/>
    <s v=" &quot;B&quot; 賽道 "/>
    <s v=" 香港高爾夫球會百週年紀念盃（讓賽）"/>
    <n v="12"/>
    <s v="皇帝英明"/>
    <x v="4"/>
  </r>
  <r>
    <s v="2022/12/14"/>
    <s v="第 6 場"/>
    <x v="1"/>
    <x v="5"/>
    <s v=" (60"/>
    <s v="40) "/>
    <s v=" 草地 "/>
    <s v=" &quot;B&quot; 賽道 "/>
    <s v=" 夜鷹讓賽"/>
    <n v="9"/>
    <s v="躡景追飛"/>
    <x v="0"/>
  </r>
  <r>
    <s v="2022/12/14"/>
    <s v="第 7 場"/>
    <x v="3"/>
    <x v="2"/>
    <s v=" (80"/>
    <s v="60) "/>
    <s v=" 草地 "/>
    <s v=" &quot;B&quot; 賽道 "/>
    <s v=" 知更鳥讓賽"/>
    <n v="4"/>
    <s v="加州得力"/>
    <x v="7"/>
  </r>
  <r>
    <s v="2022/12/14"/>
    <s v="第 8 場"/>
    <x v="3"/>
    <x v="4"/>
    <s v=" (80"/>
    <s v="60) "/>
    <s v=" 草地 "/>
    <s v=" &quot;B&quot; 賽道 "/>
    <s v=" 沙燕讓賽"/>
    <n v="9"/>
    <s v="安遇"/>
    <x v="2"/>
  </r>
  <r>
    <s v="2022/12/14"/>
    <s v="第 9 場"/>
    <x v="3"/>
    <x v="1"/>
    <s v=" (80"/>
    <s v="60) "/>
    <s v=" 草地 "/>
    <s v=" &quot;B&quot; 賽道 "/>
    <s v=" 燕鷗讓賽"/>
    <n v="2"/>
    <s v="美麗笑聲"/>
    <x v="0"/>
  </r>
  <r>
    <s v="2022/12/18"/>
    <s v="第 1 場"/>
    <x v="0"/>
    <x v="3"/>
    <s v=" (40"/>
    <s v="0) "/>
    <s v=" 草地 "/>
    <s v=" &quot;C+3&quot; 賽道 "/>
    <s v=" 六福珠寶HEXICON讓賽"/>
    <n v="2"/>
    <s v="喜悅精靈"/>
    <x v="0"/>
  </r>
  <r>
    <s v="2022/12/18"/>
    <s v="第 2 場"/>
    <x v="1"/>
    <x v="1"/>
    <s v=" (60"/>
    <s v="40) "/>
    <s v=" 草地 "/>
    <s v=" &quot;C+3&quot; 賽道 "/>
    <s v=" 六福珠寶婚嫁系列讓賽"/>
    <n v="5"/>
    <s v="超威力"/>
    <x v="8"/>
  </r>
  <r>
    <s v="2022/12/18"/>
    <s v="第 3 場"/>
    <x v="1"/>
    <x v="2"/>
    <s v=" (60"/>
    <s v="40) "/>
    <s v=" 草地 "/>
    <s v=" &quot;C+3&quot; 賽道 "/>
    <s v=" 六福珠寶DIAPURE讓賽"/>
    <n v="7"/>
    <s v="你知我拼"/>
    <x v="30"/>
  </r>
  <r>
    <s v="2022/12/18"/>
    <s v="第 4 場"/>
    <x v="1"/>
    <x v="3"/>
    <s v=" (60"/>
    <s v="40) "/>
    <s v=" 草地 "/>
    <s v=" &quot;C+3&quot; 賽道 "/>
    <s v=" 六福珠寶愛很美系列讓賽"/>
    <n v="10"/>
    <s v="一舖縱橫"/>
    <x v="2"/>
  </r>
  <r>
    <s v="2022/12/18"/>
    <s v="第 5 場"/>
    <x v="1"/>
    <x v="0"/>
    <s v=" (60"/>
    <s v="40) "/>
    <s v=" 草地 "/>
    <s v=" &quot;C+3&quot; 賽道 "/>
    <s v=" 六福珠寶GOLDSTYLE讓賽"/>
    <n v="2"/>
    <s v="志友盈"/>
    <x v="0"/>
  </r>
  <r>
    <s v="2022/12/18"/>
    <s v="第 6 場"/>
    <x v="3"/>
    <x v="1"/>
    <s v=" (80"/>
    <s v="60) "/>
    <s v=" 草地 "/>
    <s v=" &quot;C+3&quot; 賽道 "/>
    <s v=" 六福珠寶DEAR Q讓賽"/>
    <n v="6"/>
    <s v="川河首駒"/>
    <x v="5"/>
  </r>
  <r>
    <s v="2022/12/18"/>
    <s v="第 7 場"/>
    <x v="1"/>
    <x v="1"/>
    <s v=" (60"/>
    <s v="40) "/>
    <s v=" 全天候跑道 "/>
    <s v=" 六福珠寶福滿傳家系列讓賽"/>
    <m/>
    <n v="8"/>
    <s v="明駿福星"/>
    <x v="0"/>
  </r>
  <r>
    <s v="2022/12/18"/>
    <s v="第 8 場"/>
    <x v="4"/>
    <x v="2"/>
    <s v=" (100"/>
    <s v="80) "/>
    <s v=" 草地 "/>
    <s v=" &quot;C+3&quot; 賽道 "/>
    <s v=" 六福珠寶盃（讓賽）"/>
    <n v="8"/>
    <s v="平海歡星"/>
    <x v="0"/>
  </r>
  <r>
    <s v="2022/12/18"/>
    <s v="第 9 場"/>
    <x v="3"/>
    <x v="1"/>
    <s v=" (80"/>
    <s v="60) "/>
    <s v=" 全天候跑道 "/>
    <s v=" 六福珠寶娉婷系列讓賽"/>
    <m/>
    <n v="8"/>
    <s v="閃電"/>
    <x v="8"/>
  </r>
  <r>
    <s v="2022/12/18"/>
    <s v="第 10 場"/>
    <x v="3"/>
    <x v="0"/>
    <s v=" (80"/>
    <s v="60) "/>
    <s v=" 草地 "/>
    <s v=" &quot;C+3&quot; 賽道 "/>
    <s v=" 六福珠寶囍愛系列讓賽"/>
    <n v="8"/>
    <s v="大紅袍"/>
    <x v="9"/>
  </r>
  <r>
    <s v="2022/12/21"/>
    <s v="第 1 場"/>
    <x v="0"/>
    <x v="1"/>
    <s v=" (40"/>
    <s v="0) "/>
    <s v=" 草地 "/>
    <s v=" &quot;C&quot; 賽道 "/>
    <s v=" 水星讓賽"/>
    <n v="4"/>
    <s v="電訊飛彈"/>
    <x v="5"/>
  </r>
  <r>
    <s v="2022/12/21"/>
    <s v="第 2 場"/>
    <x v="3"/>
    <x v="7"/>
    <s v=" (80"/>
    <s v="60) "/>
    <s v=" 草地 "/>
    <s v=" &quot;C&quot; 賽道 "/>
    <s v=" 金星讓賽"/>
    <n v="9"/>
    <s v="自然力量"/>
    <x v="4"/>
  </r>
  <r>
    <s v="2022/12/21"/>
    <s v="第 3 場"/>
    <x v="1"/>
    <x v="1"/>
    <s v=" (60"/>
    <s v="40) "/>
    <s v=" 草地 "/>
    <s v=" &quot;C&quot; 賽道 "/>
    <s v=" 火星讓賽"/>
    <n v="2"/>
    <s v="勇敢巨星"/>
    <x v="5"/>
  </r>
  <r>
    <s v="2022/12/21"/>
    <s v="第 4 場"/>
    <x v="0"/>
    <x v="1"/>
    <s v=" (40"/>
    <s v="0) "/>
    <s v=" 草地 "/>
    <s v=" &quot;C&quot; 賽道 "/>
    <s v=" 水星讓賽"/>
    <n v="3"/>
    <s v="淺草飛"/>
    <x v="0"/>
  </r>
  <r>
    <s v="2022/12/21"/>
    <s v="第 5 場"/>
    <x v="1"/>
    <x v="2"/>
    <s v=" (60"/>
    <s v="40) "/>
    <s v=" 草地 "/>
    <s v=" &quot;C&quot; 賽道 "/>
    <s v=" 美國會所挑戰盃（讓賽）"/>
    <n v="9"/>
    <s v="快一步"/>
    <x v="0"/>
  </r>
  <r>
    <s v="2022/12/21"/>
    <s v="第 6 場"/>
    <x v="1"/>
    <x v="4"/>
    <s v=" (60"/>
    <s v="40) "/>
    <s v=" 草地 "/>
    <s v=" &quot;C&quot; 賽道 "/>
    <s v=" 木星讓賽"/>
    <n v="9"/>
    <s v="爆谷"/>
    <x v="4"/>
  </r>
  <r>
    <s v="2022/12/21"/>
    <s v="第 7 場"/>
    <x v="1"/>
    <x v="1"/>
    <s v=" (60"/>
    <s v="40) "/>
    <s v=" 草地 "/>
    <s v=" &quot;C&quot; 賽道 "/>
    <s v=" 火星讓賽"/>
    <n v="5"/>
    <s v="嫡愛心"/>
    <x v="0"/>
  </r>
  <r>
    <s v="2022/12/21"/>
    <s v="第 8 場"/>
    <x v="3"/>
    <x v="1"/>
    <s v=" (80"/>
    <s v="60) "/>
    <s v=" 草地 "/>
    <s v=" &quot;C&quot; 賽道 "/>
    <s v=" 土星讓賽"/>
    <n v="5"/>
    <s v="終身美麗"/>
    <x v="16"/>
  </r>
  <r>
    <s v="2022/12/21"/>
    <s v="第 9 場"/>
    <x v="3"/>
    <x v="1"/>
    <s v=" (80"/>
    <s v="60) "/>
    <s v=" 草地 "/>
    <s v=" &quot;C&quot; 賽道 "/>
    <s v=" 土星讓賽"/>
    <n v="11"/>
    <s v="雪勇神駒"/>
    <x v="5"/>
  </r>
  <r>
    <s v="2022/12/24"/>
    <s v="第 1 場"/>
    <x v="6"/>
    <x v="3"/>
    <s v=" (60"/>
    <s v="40) "/>
    <s v=" 草地 "/>
    <s v=" &quot;B&quot; 賽道 "/>
    <s v=" 喇叭花讓賽"/>
    <n v="7"/>
    <s v="博愛先鋒"/>
    <x v="23"/>
  </r>
  <r>
    <s v="2022/12/24"/>
    <s v="第 2 場"/>
    <x v="0"/>
    <x v="0"/>
    <s v=" (40"/>
    <s v="0) "/>
    <s v=" 草地 "/>
    <s v=" &quot;B&quot; 賽道 "/>
    <s v=" 雪松讓賽"/>
    <n v="12"/>
    <s v="滿貫摯友"/>
    <x v="3"/>
  </r>
  <r>
    <s v="2022/12/24"/>
    <s v="第 3 場"/>
    <x v="1"/>
    <x v="1"/>
    <s v=" (60"/>
    <s v="40) "/>
    <s v=" 草地 "/>
    <s v=" &quot;B&quot; 賽道 "/>
    <s v=" 歐石楠讓賽"/>
    <n v="14"/>
    <s v="揚揚大道"/>
    <x v="4"/>
  </r>
  <r>
    <s v="2022/12/24"/>
    <s v="第 4 場"/>
    <x v="1"/>
    <x v="3"/>
    <s v=" (60"/>
    <s v="40) "/>
    <s v=" 草地 "/>
    <s v=" &quot;B&quot; 賽道 "/>
    <s v=" 芙蓉讓賽"/>
    <n v="1"/>
    <s v="善傳萬里"/>
    <x v="23"/>
  </r>
  <r>
    <s v="2022/12/28"/>
    <s v="第 1 場"/>
    <x v="0"/>
    <x v="5"/>
    <s v=" (40"/>
    <s v="0) "/>
    <s v=" 草地 "/>
    <s v=" &quot;C+3&quot; 賽道 "/>
    <s v=" 黃宜洲讓賽"/>
    <n v="1"/>
    <s v="龍船快"/>
    <x v="5"/>
  </r>
  <r>
    <s v="2022/12/28"/>
    <s v="第 2 場"/>
    <x v="4"/>
    <x v="7"/>
    <s v=" (100"/>
    <s v="75) "/>
    <s v=" 草地 "/>
    <s v=" &quot;C+3&quot; 賽道 "/>
    <s v=" 赤徑讓賽"/>
    <n v="7"/>
    <s v="路路醒"/>
    <x v="4"/>
  </r>
  <r>
    <s v="2022/12/28"/>
    <s v="第 3 場"/>
    <x v="1"/>
    <x v="1"/>
    <s v=" (60"/>
    <s v="40) "/>
    <s v=" 草地 "/>
    <s v=" &quot;C+3&quot; 賽道 "/>
    <s v=" 北潭涌讓賽"/>
    <n v="7"/>
    <s v="南莊加好"/>
    <x v="3"/>
  </r>
  <r>
    <s v="2022/12/28"/>
    <s v="第 4 場"/>
    <x v="0"/>
    <x v="2"/>
    <s v=" (40"/>
    <s v="0) "/>
    <s v=" 草地 "/>
    <s v=" &quot;C+3&quot; 賽道 "/>
    <s v=" 黃石讓賽"/>
    <n v="1"/>
    <s v="育成精彩"/>
    <x v="5"/>
  </r>
  <r>
    <s v="2022/12/28"/>
    <s v="第 5 場"/>
    <x v="1"/>
    <x v="4"/>
    <s v=" (60"/>
    <s v="40) "/>
    <s v=" 草地 "/>
    <s v=" &quot;C+3&quot; 賽道 "/>
    <s v=" 大浪咀讓賽"/>
    <n v="10"/>
    <s v="精彩非凡"/>
    <x v="4"/>
  </r>
  <r>
    <s v="2022/12/28"/>
    <s v="第 6 場"/>
    <x v="1"/>
    <x v="4"/>
    <s v=" (60"/>
    <s v="40) "/>
    <s v=" 草地 "/>
    <s v=" &quot;C+3&quot; 賽道 "/>
    <s v=" 大浪咀讓賽"/>
    <n v="5"/>
    <s v="中華英雄"/>
    <x v="4"/>
  </r>
  <r>
    <s v="2022/12/28"/>
    <s v="第 7 場"/>
    <x v="1"/>
    <x v="1"/>
    <s v=" (60"/>
    <s v="40) "/>
    <s v=" 草地 "/>
    <s v=" &quot;C+3&quot; 賽道 "/>
    <s v=" 北潭涌讓賽"/>
    <n v="3"/>
    <s v="亞洲籐王"/>
    <x v="0"/>
  </r>
  <r>
    <s v="2022/12/28"/>
    <s v="第 8 場"/>
    <x v="3"/>
    <x v="1"/>
    <s v=" (80"/>
    <s v="60) "/>
    <s v=" 草地 "/>
    <s v=" &quot;C+3&quot; 賽道 "/>
    <s v=" 浪茄讓賽"/>
    <n v="11"/>
    <s v="財才"/>
    <x v="11"/>
  </r>
  <r>
    <s v="2022/12/28"/>
    <s v="第 9 場"/>
    <x v="3"/>
    <x v="4"/>
    <s v=" (80"/>
    <s v="60) "/>
    <s v=" 草地 "/>
    <s v=" &quot;C+3&quot; 賽道 "/>
    <s v=" 鹿湖讓賽"/>
    <n v="11"/>
    <s v="忠誠駒"/>
    <x v="1"/>
  </r>
  <r>
    <s v="2023/01/01"/>
    <s v="第 1 場"/>
    <x v="0"/>
    <x v="3"/>
    <s v=" (40"/>
    <s v="0) "/>
    <s v=" 草地 "/>
    <s v=" &quot;C&quot; 賽道 "/>
    <s v=" 紫杉讓賽"/>
    <n v="3"/>
    <s v="合夥贛勁"/>
    <x v="5"/>
  </r>
  <r>
    <s v="2023/01/01"/>
    <s v="第 2 場"/>
    <x v="0"/>
    <x v="3"/>
    <s v=" (40"/>
    <s v="0) "/>
    <s v=" 草地 "/>
    <s v=" &quot;C&quot; 賽道 "/>
    <s v=" 紫杉讓賽"/>
    <n v="4"/>
    <s v="神舟時代"/>
    <x v="0"/>
  </r>
  <r>
    <s v="2023/01/01"/>
    <s v="第 3 場"/>
    <x v="1"/>
    <x v="1"/>
    <s v=" (60"/>
    <s v="40) "/>
    <s v=" 草地 "/>
    <s v=" &quot;C&quot; 賽道 "/>
    <s v=" 白楊讓賽"/>
    <n v="10"/>
    <s v="天足貓"/>
    <x v="16"/>
  </r>
  <r>
    <s v="2023/01/01"/>
    <s v="第 4 場"/>
    <x v="1"/>
    <x v="1"/>
    <s v=" (60"/>
    <s v="40) "/>
    <s v=" 草地 "/>
    <s v=" &quot;C&quot; 賽道 "/>
    <s v=" 白楊讓賽"/>
    <n v="6"/>
    <s v="旺旺神駒"/>
    <x v="1"/>
  </r>
  <r>
    <s v="2023/01/01"/>
    <s v="第 5 場"/>
    <x v="1"/>
    <x v="2"/>
    <s v=" (60"/>
    <s v="40) "/>
    <s v=" 草地 "/>
    <s v=" &quot;C&quot; 賽道 "/>
    <s v=" 棕櫚讓賽"/>
    <n v="5"/>
    <s v="烈火駿馬"/>
    <x v="5"/>
  </r>
  <r>
    <s v="2023/01/01"/>
    <s v="第 6 場"/>
    <x v="1"/>
    <x v="0"/>
    <s v=" (60"/>
    <s v="40) "/>
    <s v=" 草地 "/>
    <s v=" &quot;C&quot; 賽道 "/>
    <s v=" 楊柳讓賽"/>
    <n v="6"/>
    <s v="錶之將來"/>
    <x v="16"/>
  </r>
  <r>
    <s v="2023/01/01"/>
    <s v="第 7 場"/>
    <x v="4"/>
    <x v="1"/>
    <s v=" (100"/>
    <s v="80) "/>
    <s v=" 草地 "/>
    <s v=" &quot;C&quot; 賽道 "/>
    <s v=" 櫻桃讓賽"/>
    <n v="3"/>
    <s v="樂滿貫"/>
    <x v="10"/>
  </r>
  <r>
    <s v="2023/01/01"/>
    <s v="第 8 場"/>
    <x v="5"/>
    <x v="3"/>
    <m/>
    <m/>
    <s v=" 草地 "/>
    <s v=" &quot;C&quot; 賽道 "/>
    <s v=" 華商會挑戰盃（讓賽）"/>
    <n v="2"/>
    <s v="金鑽貴人"/>
    <x v="0"/>
  </r>
  <r>
    <s v="2023/01/01"/>
    <s v="第 9 場"/>
    <x v="3"/>
    <x v="1"/>
    <s v=" (80"/>
    <s v="60) "/>
    <s v=" 草地 "/>
    <s v=" &quot;C&quot; 賽道 "/>
    <s v=" 紅棉讓賽"/>
    <n v="2"/>
    <s v="增有"/>
    <x v="23"/>
  </r>
  <r>
    <s v="2023/01/01"/>
    <s v="第 10 場"/>
    <x v="3"/>
    <x v="2"/>
    <s v=" (80"/>
    <s v="60) "/>
    <s v=" 草地 "/>
    <s v=" &quot;C&quot; 賽道 "/>
    <s v=" 細葉榕讓賽"/>
    <n v="5"/>
    <s v="精彩勇士"/>
    <x v="5"/>
  </r>
  <r>
    <s v="2023/01/01"/>
    <s v="第 11 場"/>
    <x v="3"/>
    <x v="3"/>
    <s v=" (80"/>
    <s v="60) "/>
    <s v=" 草地 "/>
    <s v=" &quot;C&quot; 賽道 "/>
    <s v=" 鳳凰木讓賽"/>
    <n v="12"/>
    <s v="新力高升"/>
    <x v="5"/>
  </r>
  <r>
    <s v="2023/01/04"/>
    <s v="第 1 場"/>
    <x v="0"/>
    <x v="4"/>
    <s v=" (40"/>
    <s v="0) "/>
    <s v=" 草地 "/>
    <s v=" &quot;A&quot; 賽道 "/>
    <s v=" 裕民讓賽"/>
    <n v="12"/>
    <s v="捷報"/>
    <x v="19"/>
  </r>
  <r>
    <s v="2023/01/04"/>
    <s v="第 2 場"/>
    <x v="0"/>
    <x v="1"/>
    <s v=" (40"/>
    <s v="0) "/>
    <s v=" 草地 "/>
    <s v=" &quot;A&quot; 賽道 "/>
    <s v=" 偉業讓賽"/>
    <n v="8"/>
    <s v="合金皇"/>
    <x v="3"/>
  </r>
  <r>
    <s v="2023/01/04"/>
    <s v="第 3 場"/>
    <x v="1"/>
    <x v="4"/>
    <s v=" (60"/>
    <s v="40) "/>
    <s v=" 草地 "/>
    <s v=" &quot;A&quot; 賽道 "/>
    <s v=" 駿業讓賽"/>
    <n v="7"/>
    <s v="赤火驍龍"/>
    <x v="5"/>
  </r>
  <r>
    <s v="2023/01/04"/>
    <s v="第 4 場"/>
    <x v="1"/>
    <x v="4"/>
    <s v=" (60"/>
    <s v="40) "/>
    <s v=" 草地 "/>
    <s v=" &quot;A&quot; 賽道 "/>
    <s v=" 駿業讓賽"/>
    <n v="7"/>
    <s v="功夫茶"/>
    <x v="7"/>
  </r>
  <r>
    <s v="2023/01/04"/>
    <s v="第 5 場"/>
    <x v="1"/>
    <x v="1"/>
    <s v=" (60"/>
    <s v="40) "/>
    <s v=" 草地 "/>
    <s v=" &quot;A&quot; 賽道 "/>
    <s v=" 物華讓賽"/>
    <n v="7"/>
    <s v="皇帝英明"/>
    <x v="4"/>
  </r>
  <r>
    <s v="2023/01/04"/>
    <s v="第 6 場"/>
    <x v="1"/>
    <x v="1"/>
    <s v=" (60"/>
    <s v="40) "/>
    <s v=" 草地 "/>
    <s v=" &quot;A&quot; 賽道 "/>
    <s v=" 物華讓賽"/>
    <n v="5"/>
    <s v="盛世名駒"/>
    <x v="12"/>
  </r>
  <r>
    <s v="2023/01/04"/>
    <s v="第 7 場"/>
    <x v="1"/>
    <x v="2"/>
    <s v=" (60"/>
    <s v="40) "/>
    <s v=" 草地 "/>
    <s v=" &quot;A&quot; 賽道 "/>
    <s v=" 鴻圖讓賽"/>
    <n v="7"/>
    <s v="快一步"/>
    <x v="2"/>
  </r>
  <r>
    <s v="2023/01/04"/>
    <s v="第 8 場"/>
    <x v="3"/>
    <x v="4"/>
    <s v=" (80"/>
    <s v="60) "/>
    <s v=" 草地 "/>
    <s v=" &quot;A&quot; 賽道 "/>
    <s v=" 開源讓賽"/>
    <n v="5"/>
    <s v="美麗滿滿"/>
    <x v="5"/>
  </r>
  <r>
    <s v="2023/01/04"/>
    <s v="第 9 場"/>
    <x v="3"/>
    <x v="1"/>
    <s v=" (80"/>
    <s v="60) "/>
    <s v=" 草地 "/>
    <s v=" &quot;A&quot; 賽道 "/>
    <s v=" 協和讓賽"/>
    <n v="9"/>
    <s v="純金酒杯"/>
    <x v="5"/>
  </r>
  <r>
    <s v="2023/01/08"/>
    <s v="第 1 場"/>
    <x v="0"/>
    <x v="4"/>
    <s v=" (40"/>
    <s v="0) "/>
    <s v=" 全天候跑道 "/>
    <s v=" 筆架山讓賽"/>
    <m/>
    <n v="9"/>
    <s v="日日靚"/>
    <x v="5"/>
  </r>
  <r>
    <s v="2023/01/08"/>
    <s v="第 2 場"/>
    <x v="1"/>
    <x v="5"/>
    <s v=" (60"/>
    <s v="40) "/>
    <s v=" 草地 "/>
    <s v=" &quot;C+3&quot; 賽道 "/>
    <s v=" 班納山讓賽"/>
    <n v="4"/>
    <s v="翔龍再現"/>
    <x v="23"/>
  </r>
  <r>
    <s v="2023/01/08"/>
    <s v="第 3 場"/>
    <x v="2"/>
    <x v="4"/>
    <s v=" (110"/>
    <s v="80) "/>
    <s v=" 全天候跑道 "/>
    <s v=" 加路連山讓賽"/>
    <m/>
    <n v="7"/>
    <s v="禪勝寶駒"/>
    <x v="12"/>
  </r>
  <r>
    <s v="2023/01/08"/>
    <s v="第 4 場"/>
    <x v="1"/>
    <x v="1"/>
    <s v=" (60"/>
    <s v="40) "/>
    <s v=" 草地 "/>
    <s v=" &quot;C+3&quot; 賽道 "/>
    <s v=" 保良局盃（讓賽）"/>
    <n v="3"/>
    <s v="善傳香江"/>
    <x v="2"/>
  </r>
  <r>
    <s v="2023/01/08"/>
    <s v="第 5 場"/>
    <x v="1"/>
    <x v="3"/>
    <s v=" (60"/>
    <s v="40) "/>
    <s v=" 草地 "/>
    <s v=" &quot;C+3&quot; 賽道 "/>
    <s v=" 象山讓賽"/>
    <n v="1"/>
    <s v="宜春火力"/>
    <x v="23"/>
  </r>
  <r>
    <s v="2023/01/08"/>
    <s v="第 6 場"/>
    <x v="1"/>
    <x v="4"/>
    <s v=" (60"/>
    <s v="40) "/>
    <s v=" 全天候跑道 "/>
    <s v=" 鑽石山讓賽"/>
    <m/>
    <n v="5"/>
    <s v="美麗喝采"/>
    <x v="3"/>
  </r>
  <r>
    <s v="2023/01/08"/>
    <s v="第 7 場"/>
    <x v="3"/>
    <x v="5"/>
    <s v=" (80"/>
    <s v="60) "/>
    <s v=" 草地 "/>
    <s v=" &quot;C+3&quot; 賽道 "/>
    <s v=" 羌山讓賽"/>
    <n v="5"/>
    <s v="知足常樂"/>
    <x v="23"/>
  </r>
  <r>
    <s v="2023/01/08"/>
    <s v="第 8 場"/>
    <x v="9"/>
    <x v="0"/>
    <s v=" (85"/>
    <s v="60) "/>
    <s v=" 草地 "/>
    <s v=" &quot;C+3&quot; 賽道 "/>
    <s v=" 龍虎山讓賽"/>
    <n v="11"/>
    <s v="飛鷹翱翔"/>
    <x v="10"/>
  </r>
  <r>
    <s v="2023/01/08"/>
    <s v="第 9 場"/>
    <x v="5"/>
    <x v="2"/>
    <m/>
    <m/>
    <s v=" 草地 "/>
    <s v=" &quot;C+3&quot; 賽道 "/>
    <s v=" 洋紫荊短途錦標（讓賽）"/>
    <n v="3"/>
    <s v="好眼光"/>
    <x v="6"/>
  </r>
  <r>
    <s v="2023/01/08"/>
    <s v="第 10 場"/>
    <x v="3"/>
    <x v="3"/>
    <s v=" (80"/>
    <s v="60) "/>
    <s v=" 草地 "/>
    <s v=" &quot;C+3&quot; 賽道 "/>
    <s v=" 慈雲山讓賽"/>
    <n v="8"/>
    <s v="開心寶貝"/>
    <x v="4"/>
  </r>
  <r>
    <s v="2023/01/08"/>
    <s v="第 11 場"/>
    <x v="3"/>
    <x v="1"/>
    <s v=" (80"/>
    <s v="60) "/>
    <s v=" 草地 "/>
    <s v=" &quot;C+3&quot; 賽道 "/>
    <s v=" 田灣山讓賽"/>
    <n v="4"/>
    <s v="識贏"/>
    <x v="10"/>
  </r>
  <r>
    <s v="2023/01/11"/>
    <s v="第 1 場"/>
    <x v="1"/>
    <x v="1"/>
    <s v=" (60"/>
    <s v="40) "/>
    <s v=" 草地 "/>
    <s v=" &quot;B&quot; 賽道 "/>
    <s v=" 記利佐治讓賽"/>
    <n v="9"/>
    <s v="砂漿金剛"/>
    <x v="9"/>
  </r>
  <r>
    <s v="2023/01/11"/>
    <s v="第 2 場"/>
    <x v="0"/>
    <x v="5"/>
    <s v=" (40"/>
    <s v="0) "/>
    <s v=" 草地 "/>
    <s v=" &quot;B&quot; 賽道 "/>
    <s v=" 百德新讓賽"/>
    <n v="5"/>
    <s v="樂天派"/>
    <x v="0"/>
  </r>
  <r>
    <s v="2023/01/11"/>
    <s v="第 3 場"/>
    <x v="1"/>
    <x v="1"/>
    <s v=" (60"/>
    <s v="40) "/>
    <s v=" 草地 "/>
    <s v=" &quot;B&quot; 賽道 "/>
    <s v=" 記利佐治讓賽"/>
    <n v="2"/>
    <s v="喜駿之星"/>
    <x v="2"/>
  </r>
  <r>
    <s v="2023/01/11"/>
    <s v="第 4 場"/>
    <x v="4"/>
    <x v="2"/>
    <s v=" (100"/>
    <s v="80) "/>
    <s v=" 草地 "/>
    <s v=" &quot;B&quot; 賽道 "/>
    <s v=" 景隆讓賽"/>
    <n v="2"/>
    <s v="艮志騰雲"/>
    <x v="23"/>
  </r>
  <r>
    <s v="2023/01/11"/>
    <s v="第 5 場"/>
    <x v="1"/>
    <x v="1"/>
    <s v=" (60"/>
    <s v="40) "/>
    <s v=" 草地 "/>
    <s v=" &quot;B&quot; 賽道 "/>
    <s v=" 記利佐治讓賽"/>
    <n v="10"/>
    <s v="健康心靈"/>
    <x v="8"/>
  </r>
  <r>
    <s v="2023/01/11"/>
    <s v="第 6 場"/>
    <x v="1"/>
    <x v="4"/>
    <s v=" (60"/>
    <s v="40) "/>
    <s v=" 草地 "/>
    <s v=" &quot;B&quot; 賽道 "/>
    <s v=" 京士頓讓賽"/>
    <n v="1"/>
    <s v="超勁寶寶"/>
    <x v="2"/>
  </r>
  <r>
    <s v="2023/01/11"/>
    <s v="第 7 場"/>
    <x v="5"/>
    <x v="5"/>
    <m/>
    <m/>
    <s v=" 草地 "/>
    <s v=" &quot;B&quot; 賽道 "/>
    <s v=" 一月盃（讓賽）"/>
    <n v="2"/>
    <s v="發財先鋒"/>
    <x v="2"/>
  </r>
  <r>
    <s v="2023/01/11"/>
    <s v="第 8 場"/>
    <x v="3"/>
    <x v="4"/>
    <s v=" (80"/>
    <s v="60) "/>
    <s v=" 草地 "/>
    <s v=" &quot;B&quot; 賽道 "/>
    <s v=" 加寧讓賽"/>
    <n v="3"/>
    <s v="安遇"/>
    <x v="2"/>
  </r>
  <r>
    <s v="2023/01/11"/>
    <s v="第 9 場"/>
    <x v="3"/>
    <x v="1"/>
    <s v=" (80"/>
    <s v="60) "/>
    <s v=" 草地 "/>
    <s v=" &quot;B&quot; 賽道 "/>
    <s v=" 高士威讓賽"/>
    <n v="4"/>
    <s v="穿甲鷹"/>
    <x v="0"/>
  </r>
  <r>
    <s v="2023/01/15"/>
    <s v="第 1 場"/>
    <x v="0"/>
    <x v="1"/>
    <s v=" (40"/>
    <s v="0) "/>
    <s v=" 草地 "/>
    <s v=" &quot;A&quot; 賽道 "/>
    <s v=" 洪水橋讓賽"/>
    <n v="2"/>
    <s v="奮鬥雄才"/>
    <x v="14"/>
  </r>
  <r>
    <s v="2023/01/15"/>
    <s v="第 2 場"/>
    <x v="0"/>
    <x v="3"/>
    <s v=" (40"/>
    <s v="0) "/>
    <s v=" 草地 "/>
    <s v=" &quot;A&quot; 賽道 "/>
    <s v=" 錦田讓賽"/>
    <n v="4"/>
    <s v="亞洲力量"/>
    <x v="2"/>
  </r>
  <r>
    <s v="2023/01/15"/>
    <s v="第 3 場"/>
    <x v="1"/>
    <x v="1"/>
    <s v=" (60"/>
    <s v="40) "/>
    <s v=" 草地 "/>
    <s v=" &quot;A&quot; 賽道 "/>
    <s v=" 藍地讓賽"/>
    <n v="5"/>
    <s v="大千眼界"/>
    <x v="5"/>
  </r>
  <r>
    <s v="2023/01/15"/>
    <s v="第 4 場"/>
    <x v="1"/>
    <x v="1"/>
    <s v=" (60"/>
    <s v="40) "/>
    <s v=" 草地 "/>
    <s v=" &quot;A&quot; 賽道 "/>
    <s v=" 藍地讓賽"/>
    <n v="8"/>
    <s v="時尚歡欣"/>
    <x v="11"/>
  </r>
  <r>
    <s v="2023/01/15"/>
    <s v="第 5 場"/>
    <x v="1"/>
    <x v="3"/>
    <s v=" (60"/>
    <s v="40) "/>
    <s v=" 草地 "/>
    <s v=" &quot;A&quot; 賽道 "/>
    <s v=" 南生圍讓賽"/>
    <n v="9"/>
    <s v="健康之星"/>
    <x v="10"/>
  </r>
  <r>
    <s v="2023/01/15"/>
    <s v="第 6 場"/>
    <x v="1"/>
    <x v="3"/>
    <s v=" (60"/>
    <s v="40) "/>
    <s v=" 草地 "/>
    <s v=" &quot;A&quot; 賽道 "/>
    <s v=" 南生圍讓賽"/>
    <n v="6"/>
    <s v="快錢"/>
    <x v="0"/>
  </r>
  <r>
    <s v="2023/01/15"/>
    <s v="第 7 場"/>
    <x v="3"/>
    <x v="2"/>
    <s v=" (80"/>
    <s v="60) "/>
    <s v=" 草地 "/>
    <s v=" &quot;A&quot; 賽道 "/>
    <s v=" 博愛盃（讓賽）"/>
    <n v="7"/>
    <s v="英雄豪傑"/>
    <x v="23"/>
  </r>
  <r>
    <s v="2023/01/15"/>
    <s v="第 8 場"/>
    <x v="3"/>
    <x v="0"/>
    <s v=" (80"/>
    <s v="60) "/>
    <s v=" 草地 "/>
    <s v=" &quot;A&quot; 賽道 "/>
    <s v=" 屏山讓賽"/>
    <n v="4"/>
    <s v="遨遊氣泡"/>
    <x v="9"/>
  </r>
  <r>
    <s v="2023/01/15"/>
    <s v="第 9 場"/>
    <x v="3"/>
    <x v="1"/>
    <s v=" (80"/>
    <s v="60) "/>
    <s v=" 草地 "/>
    <s v=" &quot;A&quot; 賽道 "/>
    <s v=" 大棠讓賽"/>
    <n v="4"/>
    <s v="非凡之星"/>
    <x v="8"/>
  </r>
  <r>
    <s v="2023/01/15"/>
    <s v="第 10 場"/>
    <x v="4"/>
    <x v="3"/>
    <s v=" (95"/>
    <s v="75) "/>
    <s v=" 草地 "/>
    <s v=" &quot;A&quot; 賽道 "/>
    <s v=" 元朗讓賽"/>
    <n v="12"/>
    <s v="自勝者強"/>
    <x v="0"/>
  </r>
  <r>
    <s v="2023/01/18"/>
    <s v="第 1 場"/>
    <x v="0"/>
    <x v="4"/>
    <s v=" (40"/>
    <s v="0) "/>
    <s v=" 草地 "/>
    <s v=" &quot;C&quot; 賽道 "/>
    <s v=" 美利讓賽"/>
    <n v="5"/>
    <s v="日日靚"/>
    <x v="5"/>
  </r>
  <r>
    <s v="2023/01/18"/>
    <s v="第 2 場"/>
    <x v="0"/>
    <x v="4"/>
    <s v=" (40"/>
    <s v="0) "/>
    <s v=" 草地 "/>
    <s v=" &quot;C&quot; 賽道 "/>
    <s v=" 美利讓賽"/>
    <n v="7"/>
    <s v="旅英福星"/>
    <x v="11"/>
  </r>
  <r>
    <s v="2023/01/18"/>
    <s v="第 3 場"/>
    <x v="1"/>
    <x v="7"/>
    <s v=" (60"/>
    <s v="40) "/>
    <s v=" 草地 "/>
    <s v=" &quot;C&quot; 賽道 "/>
    <s v=" 昃臣讓賽"/>
    <n v="5"/>
    <s v="九龍神駒"/>
    <x v="8"/>
  </r>
  <r>
    <s v="2023/01/18"/>
    <s v="第 4 場"/>
    <x v="1"/>
    <x v="1"/>
    <s v=" (60"/>
    <s v="40) "/>
    <s v=" 草地 "/>
    <s v=" &quot;C&quot; 賽道 "/>
    <s v=" 會所讓賽"/>
    <n v="11"/>
    <s v="淺草飛"/>
    <x v="0"/>
  </r>
  <r>
    <s v="2023/01/18"/>
    <s v="第 5 場"/>
    <x v="1"/>
    <x v="1"/>
    <s v=" (60"/>
    <s v="40) "/>
    <s v=" 草地 "/>
    <s v=" &quot;C&quot; 賽道 "/>
    <s v=" 會所讓賽"/>
    <n v="1"/>
    <s v="鈁糖武士"/>
    <x v="18"/>
  </r>
  <r>
    <s v="2023/01/18"/>
    <s v="第 6 場"/>
    <x v="1"/>
    <x v="4"/>
    <s v=" (60"/>
    <s v="40) "/>
    <s v=" 草地 "/>
    <s v=" &quot;C&quot; 賽道 "/>
    <s v=" 香港會挑戰盃（讓賽）"/>
    <n v="4"/>
    <s v="久久為攻"/>
    <x v="0"/>
  </r>
  <r>
    <s v="2023/01/18"/>
    <s v="第 7 場"/>
    <x v="3"/>
    <x v="4"/>
    <s v=" (80"/>
    <s v="60) "/>
    <s v=" 草地 "/>
    <s v=" &quot;C&quot; 賽道 "/>
    <s v=" 干諾讓賽"/>
    <n v="2"/>
    <s v="自力更生"/>
    <x v="8"/>
  </r>
  <r>
    <s v="2023/01/18"/>
    <s v="第 8 場"/>
    <x v="3"/>
    <x v="2"/>
    <s v=" (80"/>
    <s v="60) "/>
    <s v=" 草地 "/>
    <s v=" &quot;C&quot; 賽道 "/>
    <s v=" 遮打讓賽"/>
    <n v="5"/>
    <s v="靚蝦女"/>
    <x v="16"/>
  </r>
  <r>
    <s v="2023/01/21"/>
    <s v="第 1 場"/>
    <x v="4"/>
    <x v="1"/>
    <s v=" (100"/>
    <s v="70) "/>
    <s v=" 全天候跑道 "/>
    <s v=" 水仙花讓賽"/>
    <m/>
    <n v="2"/>
    <s v="平海歡星"/>
    <x v="0"/>
  </r>
  <r>
    <s v="2023/01/21"/>
    <s v="第 2 場"/>
    <x v="0"/>
    <x v="1"/>
    <s v=" (40"/>
    <s v="0) "/>
    <s v=" 全天候跑道 "/>
    <s v=" 蘭花讓賽"/>
    <m/>
    <n v="2"/>
    <s v="顏色王子"/>
    <x v="8"/>
  </r>
  <r>
    <s v="2023/01/21"/>
    <s v="第 3 場"/>
    <x v="4"/>
    <x v="0"/>
    <s v=" (100"/>
    <s v="80) "/>
    <s v=" 草地 "/>
    <s v=" &quot;B&quot; 賽道 "/>
    <s v=" 百合讓賽"/>
    <n v="6"/>
    <s v="美麗在線"/>
    <x v="0"/>
  </r>
  <r>
    <s v="2023/01/21"/>
    <s v="第 4 場"/>
    <x v="0"/>
    <x v="1"/>
    <s v=" (40"/>
    <s v="0) "/>
    <s v=" 草地 "/>
    <s v=" &quot;B&quot; 賽道 "/>
    <s v=" 雛菊讓賽"/>
    <n v="2"/>
    <s v="樂加福"/>
    <x v="4"/>
  </r>
  <r>
    <s v="2023/01/21"/>
    <s v="第 5 場"/>
    <x v="1"/>
    <x v="1"/>
    <s v=" (60"/>
    <s v="40) "/>
    <s v=" 全天候跑道 "/>
    <s v=" 桃花讓賽"/>
    <m/>
    <n v="9"/>
    <s v="魅影獵飛"/>
    <x v="4"/>
  </r>
  <r>
    <s v="2023/01/21"/>
    <s v="第 6 場"/>
    <x v="1"/>
    <x v="0"/>
    <s v=" (60"/>
    <s v="40) "/>
    <s v=" 草地 "/>
    <s v=" &quot;B&quot; 賽道 "/>
    <s v=" 劍蘭讓賽"/>
    <n v="5"/>
    <s v="晴王"/>
    <x v="8"/>
  </r>
  <r>
    <s v="2023/01/21"/>
    <s v="第 7 場"/>
    <x v="1"/>
    <x v="2"/>
    <s v=" (60"/>
    <s v="40) "/>
    <s v=" 草地 "/>
    <s v=" &quot;B&quot; 賽道 "/>
    <s v=" 玫瑰讓賽"/>
    <n v="9"/>
    <s v="還看今朝"/>
    <x v="0"/>
  </r>
  <r>
    <s v="2023/01/21"/>
    <s v="第 8 場"/>
    <x v="1"/>
    <x v="3"/>
    <s v=" (60"/>
    <s v="40) "/>
    <s v=" 草地 "/>
    <s v=" &quot;B&quot; 賽道 "/>
    <s v=" 富貴菊讓賽"/>
    <n v="1"/>
    <s v="海島材子"/>
    <x v="12"/>
  </r>
  <r>
    <s v="2023/01/21"/>
    <s v="第 9 場"/>
    <x v="3"/>
    <x v="6"/>
    <s v=" (80"/>
    <s v="60) "/>
    <s v=" 草地 "/>
    <s v=" &quot;B&quot; 賽道 "/>
    <s v=" 杜鵑花讓賽"/>
    <n v="4"/>
    <s v="錶之五知"/>
    <x v="23"/>
  </r>
  <r>
    <s v="2023/01/21"/>
    <s v="第 10 場"/>
    <x v="3"/>
    <x v="1"/>
    <s v=" (80"/>
    <s v="60) "/>
    <s v=" 草地 "/>
    <s v=" &quot;B&quot; 賽道 "/>
    <s v=" 牡丹讓賽"/>
    <n v="4"/>
    <s v="永遠美麗"/>
    <x v="0"/>
  </r>
  <r>
    <s v="2023/01/24"/>
    <s v="第 1 場"/>
    <x v="1"/>
    <x v="1"/>
    <s v=" (60"/>
    <s v="40) "/>
    <s v=" 草地 "/>
    <s v=" &quot;C&quot; 賽道 "/>
    <s v=" 恭喜讓賽"/>
    <n v="3"/>
    <s v="水晶酒杯"/>
    <x v="0"/>
  </r>
  <r>
    <s v="2023/01/24"/>
    <s v="第 2 場"/>
    <x v="0"/>
    <x v="3"/>
    <s v=" (40"/>
    <s v="0) "/>
    <s v=" 草地 "/>
    <s v=" &quot;C&quot; 賽道 "/>
    <s v=" 利是讓賽"/>
    <n v="10"/>
    <s v="友盈友福"/>
    <x v="7"/>
  </r>
  <r>
    <s v="2023/01/24"/>
    <s v="第 3 場"/>
    <x v="1"/>
    <x v="3"/>
    <s v=" (60"/>
    <s v="40) "/>
    <s v=" 草地 "/>
    <s v=" &quot;C&quot; 賽道 "/>
    <s v=" 吉祥讓賽"/>
    <n v="12"/>
    <s v="神舟時代"/>
    <x v="9"/>
  </r>
  <r>
    <s v="2023/01/24"/>
    <s v="第 4 場"/>
    <x v="1"/>
    <x v="1"/>
    <s v=" (60"/>
    <s v="40) "/>
    <s v=" 草地 "/>
    <s v=" &quot;C&quot; 賽道 "/>
    <s v=" 恭喜讓賽"/>
    <n v="8"/>
    <s v="電子兄弟"/>
    <x v="2"/>
  </r>
  <r>
    <s v="2023/01/24"/>
    <s v="第 5 場"/>
    <x v="0"/>
    <x v="5"/>
    <s v=" (40"/>
    <s v="0) "/>
    <s v=" 草地 "/>
    <s v=" &quot;C&quot; 賽道 "/>
    <s v=" 如意讓賽"/>
    <n v="3"/>
    <s v="縱橫十六"/>
    <x v="4"/>
  </r>
  <r>
    <s v="2023/01/24"/>
    <s v="第 6 場"/>
    <x v="1"/>
    <x v="5"/>
    <s v=" (60"/>
    <s v="40) "/>
    <s v=" 草地 "/>
    <s v=" &quot;C&quot; 賽道 "/>
    <s v=" 興隆讓賽"/>
    <n v="1"/>
    <s v="翔龍再現"/>
    <x v="23"/>
  </r>
  <r>
    <s v="2023/01/24"/>
    <s v="第 7 場"/>
    <x v="1"/>
    <x v="3"/>
    <s v=" (60"/>
    <s v="40) "/>
    <s v=" 草地 "/>
    <s v=" &quot;C&quot; 賽道 "/>
    <s v=" 吉祥讓賽"/>
    <n v="6"/>
    <s v="世澤歆星"/>
    <x v="4"/>
  </r>
  <r>
    <s v="2023/01/24"/>
    <s v="第 8 場"/>
    <x v="2"/>
    <x v="3"/>
    <s v=" (110"/>
    <s v="85) "/>
    <s v=" 草地 "/>
    <s v=" &quot;C&quot; 賽道 "/>
    <s v=" 賀年盃（讓賽）"/>
    <n v="10"/>
    <s v="一先生"/>
    <x v="2"/>
  </r>
  <r>
    <s v="2023/01/24"/>
    <s v="第 9 場"/>
    <x v="3"/>
    <x v="1"/>
    <s v=" (80"/>
    <s v="60) "/>
    <s v=" 草地 "/>
    <s v=" &quot;C&quot; 賽道 "/>
    <s v=" 發財讓賽"/>
    <n v="6"/>
    <s v="維港智能"/>
    <x v="23"/>
  </r>
  <r>
    <s v="2023/01/24"/>
    <s v="第 10 場"/>
    <x v="3"/>
    <x v="3"/>
    <s v=" (80"/>
    <s v="60) "/>
    <s v=" 草地 "/>
    <s v=" &quot;C&quot; 賽道 "/>
    <s v=" 好運讓賽"/>
    <n v="3"/>
    <s v="彩虹千里"/>
    <x v="9"/>
  </r>
  <r>
    <s v="2023/01/24"/>
    <s v="第 11 場"/>
    <x v="3"/>
    <x v="0"/>
    <s v=" (80"/>
    <s v="60) "/>
    <s v=" 草地 "/>
    <s v=" &quot;C&quot; 賽道 "/>
    <s v=" 大利讓賽"/>
    <n v="6"/>
    <s v="新力高升"/>
    <x v="5"/>
  </r>
  <r>
    <s v="2023/01/29"/>
    <s v="第 1 場"/>
    <x v="0"/>
    <x v="4"/>
    <s v=" (40"/>
    <s v="0) "/>
    <s v=" 全天候跑道 "/>
    <s v=" 大印銀紙讓賽"/>
    <m/>
    <n v="9"/>
    <s v="日日夠"/>
    <x v="4"/>
  </r>
  <r>
    <s v="2023/01/29"/>
    <s v="第 2 場"/>
    <x v="1"/>
    <x v="4"/>
    <s v=" (60"/>
    <s v="40) "/>
    <s v=" 全天候跑道 "/>
    <s v=" 將男讓賽"/>
    <m/>
    <n v="2"/>
    <s v="雙天至尊"/>
    <x v="10"/>
  </r>
  <r>
    <s v="2023/01/29"/>
    <s v="第 3 場"/>
    <x v="4"/>
    <x v="1"/>
    <s v=" (100"/>
    <s v="80) "/>
    <s v=" 草地 "/>
    <s v=" &quot;A+3&quot; 賽道 "/>
    <s v=" 鄉議局盃（讓賽）"/>
    <n v="9"/>
    <s v="旋風飛影"/>
    <x v="6"/>
  </r>
  <r>
    <s v="2023/01/29"/>
    <s v="第 4 場"/>
    <x v="1"/>
    <x v="1"/>
    <s v=" (60"/>
    <s v="40) "/>
    <s v=" 草地 "/>
    <s v=" &quot;A+3&quot; 賽道 "/>
    <s v=" 精彩日子讓賽"/>
    <n v="6"/>
    <s v="四喜鳥"/>
    <x v="22"/>
  </r>
  <r>
    <s v="2023/01/29"/>
    <s v="第 5 場"/>
    <x v="3"/>
    <x v="4"/>
    <s v=" (85"/>
    <s v="60) "/>
    <s v=" 全天候跑道 "/>
    <s v=" 步步友讓賽"/>
    <m/>
    <n v="9"/>
    <s v="王炸"/>
    <x v="25"/>
  </r>
  <r>
    <s v="2023/01/29"/>
    <s v="第 6 場"/>
    <x v="1"/>
    <x v="2"/>
    <s v=" (60"/>
    <s v="40) "/>
    <s v=" 草地 "/>
    <s v=" &quot;A+3&quot; 賽道 "/>
    <s v=" 四季旺讓賽"/>
    <n v="5"/>
    <s v="至尊高飛"/>
    <x v="24"/>
  </r>
  <r>
    <s v="2023/01/29"/>
    <s v="第 7 場"/>
    <x v="8"/>
    <x v="0"/>
    <m/>
    <m/>
    <s v=" 草地 "/>
    <s v=" &quot;A+3&quot; 賽道 "/>
    <s v=" 董事盃"/>
    <n v="1"/>
    <s v="金鎗六十"/>
    <x v="5"/>
  </r>
  <r>
    <s v="2023/01/29"/>
    <s v="第 8 場"/>
    <x v="1"/>
    <x v="3"/>
    <s v=" (60"/>
    <s v="40) "/>
    <s v=" 草地 "/>
    <s v=" &quot;A+3&quot; 賽道 "/>
    <s v=" 喜蓮獎星讓賽"/>
    <n v="9"/>
    <s v="色種笑"/>
    <x v="24"/>
  </r>
  <r>
    <s v="2023/01/29"/>
    <s v="第 9 場"/>
    <x v="10"/>
    <x v="0"/>
    <m/>
    <m/>
    <s v=" 草地 "/>
    <s v=" &quot;A+3&quot; 賽道 "/>
    <s v=" 香港經典一哩賽"/>
    <n v="11"/>
    <s v="遨遊氣泡"/>
    <x v="25"/>
  </r>
  <r>
    <s v="2023/01/29"/>
    <s v="第 10 場"/>
    <x v="3"/>
    <x v="3"/>
    <s v=" (80"/>
    <s v="60) "/>
    <s v=" 草地 "/>
    <s v=" &quot;A+3&quot; 賽道 "/>
    <s v=" 雄心威龍讓賽"/>
    <n v="4"/>
    <s v="極速飛彈"/>
    <x v="23"/>
  </r>
  <r>
    <s v="2023/02/01"/>
    <s v="第 1 場"/>
    <x v="0"/>
    <x v="1"/>
    <s v=" (40"/>
    <s v="0) "/>
    <s v=" 草地 "/>
    <s v=" &quot;A&quot; 賽道 "/>
    <s v=" 寶雲讓賽"/>
    <n v="1"/>
    <s v="同盟力量"/>
    <x v="5"/>
  </r>
  <r>
    <s v="2023/02/01"/>
    <s v="第 2 場"/>
    <x v="0"/>
    <x v="5"/>
    <s v=" (40"/>
    <s v="0) "/>
    <s v=" 草地 "/>
    <s v=" &quot;A&quot; 賽道 "/>
    <s v=" 摩理臣山讓賽"/>
    <n v="4"/>
    <s v="帝豪大師"/>
    <x v="1"/>
  </r>
  <r>
    <s v="2023/02/01"/>
    <s v="第 3 場"/>
    <x v="1"/>
    <x v="4"/>
    <s v=" (60"/>
    <s v="40) "/>
    <s v=" 草地 "/>
    <s v=" &quot;A&quot; 賽道 "/>
    <s v=" 愛群讓賽"/>
    <n v="1"/>
    <s v="電子傳奇"/>
    <x v="0"/>
  </r>
  <r>
    <s v="2023/02/01"/>
    <s v="第 4 場"/>
    <x v="1"/>
    <x v="4"/>
    <s v=" (60"/>
    <s v="40) "/>
    <s v=" 草地 "/>
    <s v=" &quot;A&quot; 賽道 "/>
    <s v=" 愛群讓賽"/>
    <n v="4"/>
    <s v="超超比"/>
    <x v="11"/>
  </r>
  <r>
    <s v="2023/02/01"/>
    <s v="第 5 場"/>
    <x v="1"/>
    <x v="1"/>
    <s v=" (60"/>
    <s v="40) "/>
    <s v=" 草地 "/>
    <s v=" &quot;A&quot; 賽道 "/>
    <s v=" 司徒拔讓賽"/>
    <n v="6"/>
    <s v="勝神威"/>
    <x v="0"/>
  </r>
  <r>
    <s v="2023/02/01"/>
    <s v="第 6 場"/>
    <x v="3"/>
    <x v="5"/>
    <s v=" (80"/>
    <s v="60) "/>
    <s v=" 草地 "/>
    <s v=" &quot;A&quot; 賽道 "/>
    <s v=" 義勇軍挑戰盃（讓賽）"/>
    <n v="8"/>
    <s v="波爾多"/>
    <x v="4"/>
  </r>
  <r>
    <s v="2023/02/01"/>
    <s v="第 7 場"/>
    <x v="1"/>
    <x v="1"/>
    <s v=" (60"/>
    <s v="40) "/>
    <s v=" 草地 "/>
    <s v=" &quot;A&quot; 賽道 "/>
    <s v=" 司徒拔讓賽"/>
    <n v="7"/>
    <s v="正氣青驅"/>
    <x v="5"/>
  </r>
  <r>
    <s v="2023/02/01"/>
    <s v="第 8 場"/>
    <x v="3"/>
    <x v="1"/>
    <s v=" (80"/>
    <s v="60) "/>
    <s v=" 草地 "/>
    <s v=" &quot;A&quot; 賽道 "/>
    <s v=" 天樂讓賽"/>
    <n v="7"/>
    <s v="戰熊三千"/>
    <x v="7"/>
  </r>
  <r>
    <s v="2023/02/01"/>
    <s v="第 9 場"/>
    <x v="3"/>
    <x v="1"/>
    <s v=" (80"/>
    <s v="60) "/>
    <s v=" 草地 "/>
    <s v=" &quot;A&quot; 賽道 "/>
    <s v=" 天樂讓賽"/>
    <n v="9"/>
    <s v="旌鷹"/>
    <x v="16"/>
  </r>
  <r>
    <s v="2023/02/05"/>
    <s v="第 1 場"/>
    <x v="0"/>
    <x v="3"/>
    <s v=" (40"/>
    <s v="0) "/>
    <s v=" 草地 "/>
    <s v=" &quot;B+2&quot; 賽道 "/>
    <s v=" 龍逸讓賽"/>
    <n v="13"/>
    <s v="真感"/>
    <x v="16"/>
  </r>
  <r>
    <s v="2023/02/05"/>
    <s v="第 2 場"/>
    <x v="1"/>
    <x v="0"/>
    <s v=" (60"/>
    <s v="40) "/>
    <s v=" 草地 "/>
    <s v=" &quot;B+2&quot; 賽道 "/>
    <s v=" 安定讓賽"/>
    <n v="11"/>
    <s v="一絕"/>
    <x v="0"/>
  </r>
  <r>
    <s v="2023/02/05"/>
    <s v="第 3 場"/>
    <x v="3"/>
    <x v="2"/>
    <s v=" (80"/>
    <s v="60) "/>
    <s v=" 草地 "/>
    <s v=" &quot;B+2&quot; 賽道 "/>
    <s v=" 寶田讓賽"/>
    <n v="4"/>
    <s v="英雄豪傑"/>
    <x v="23"/>
  </r>
  <r>
    <s v="2023/02/05"/>
    <s v="第 4 場"/>
    <x v="1"/>
    <x v="3"/>
    <s v=" (60"/>
    <s v="40) "/>
    <s v=" 草地 "/>
    <s v=" &quot;B+2&quot; 賽道 "/>
    <s v=" 三聖讓賽"/>
    <n v="13"/>
    <s v="陸知"/>
    <x v="2"/>
  </r>
  <r>
    <s v="2023/02/05"/>
    <s v="第 5 場"/>
    <x v="1"/>
    <x v="1"/>
    <s v=" (60"/>
    <s v="40) "/>
    <s v=" 草地 "/>
    <s v=" &quot;B+2&quot; 賽道 "/>
    <s v=" 仁愛堂盃（讓賽）"/>
    <n v="4"/>
    <s v="天足貓"/>
    <x v="10"/>
  </r>
  <r>
    <s v="2023/02/05"/>
    <s v="第 6 場"/>
    <x v="1"/>
    <x v="1"/>
    <s v=" (60"/>
    <s v="40) "/>
    <s v=" 草地 "/>
    <s v=" &quot;B+2&quot; 賽道 "/>
    <s v=" 大興讓賽"/>
    <n v="1"/>
    <s v="旺旺神駒"/>
    <x v="1"/>
  </r>
  <r>
    <s v="2023/02/05"/>
    <s v="第 7 場"/>
    <x v="5"/>
    <x v="5"/>
    <m/>
    <m/>
    <s v=" 草地 "/>
    <s v=" &quot;B+2&quot; 賽道 "/>
    <s v=" 百週年紀念銀瓶（讓賽）"/>
    <n v="2"/>
    <s v="多巴先生"/>
    <x v="23"/>
  </r>
  <r>
    <s v="2023/02/05"/>
    <s v="第 8 場"/>
    <x v="8"/>
    <x v="1"/>
    <m/>
    <m/>
    <s v=" 草地 "/>
    <s v=" &quot;B+2&quot; 賽道 "/>
    <s v=" 百週年紀念短途盃"/>
    <n v="2"/>
    <s v="金鑽貴人"/>
    <x v="0"/>
  </r>
  <r>
    <s v="2023/02/05"/>
    <s v="第 9 場"/>
    <x v="3"/>
    <x v="0"/>
    <s v=" (80"/>
    <s v="60) "/>
    <s v=" 草地 "/>
    <s v=" &quot;B+2&quot; 賽道 "/>
    <s v=" 湖景讓賽"/>
    <n v="9"/>
    <s v="越駿歡欣"/>
    <x v="14"/>
  </r>
  <r>
    <s v="2023/02/05"/>
    <s v="第 10 場"/>
    <x v="3"/>
    <x v="1"/>
    <s v=" (80"/>
    <s v="60) "/>
    <s v=" 草地 "/>
    <s v=" &quot;B+2&quot; 賽道 "/>
    <s v=" 友愛讓賽"/>
    <n v="8"/>
    <s v="吉龍"/>
    <x v="8"/>
  </r>
  <r>
    <s v="2023/02/08"/>
    <s v="第 1 場"/>
    <x v="0"/>
    <x v="4"/>
    <s v=" (40"/>
    <s v="0) "/>
    <s v=" 草地 "/>
    <s v=" &quot;B&quot; 賽道 "/>
    <s v=" 毓秀讓賽"/>
    <n v="12"/>
    <s v="獵狐者威"/>
    <x v="5"/>
  </r>
  <r>
    <s v="2023/02/08"/>
    <s v="第 2 場"/>
    <x v="1"/>
    <x v="5"/>
    <s v=" (60"/>
    <s v="40) "/>
    <s v=" 草地 "/>
    <s v=" &quot;B&quot; 賽道 "/>
    <s v=" 奕蔭讓賽"/>
    <n v="3"/>
    <s v="躡景追飛"/>
    <x v="23"/>
  </r>
  <r>
    <s v="2023/02/08"/>
    <s v="第 3 場"/>
    <x v="1"/>
    <x v="1"/>
    <s v=" (60"/>
    <s v="40) "/>
    <s v=" 草地 "/>
    <s v=" &quot;B&quot; 賽道 "/>
    <s v=" 宏德讓賽"/>
    <n v="8"/>
    <s v="砂漿金剛"/>
    <x v="9"/>
  </r>
  <r>
    <s v="2023/02/08"/>
    <s v="第 4 場"/>
    <x v="3"/>
    <x v="2"/>
    <s v=" (85"/>
    <s v="60) "/>
    <s v=" 草地 "/>
    <s v=" &quot;B&quot; 賽道 "/>
    <s v=" 景光讓賽"/>
    <n v="3"/>
    <s v="飛凡"/>
    <x v="23"/>
  </r>
  <r>
    <s v="2023/02/08"/>
    <s v="第 5 場"/>
    <x v="1"/>
    <x v="2"/>
    <s v=" (60"/>
    <s v="40) "/>
    <s v=" 草地 "/>
    <s v=" &quot;B&quot; 賽道 "/>
    <s v=" 山村讓賽"/>
    <n v="12"/>
    <s v="誠心所願"/>
    <x v="8"/>
  </r>
  <r>
    <s v="2023/02/08"/>
    <s v="第 6 場"/>
    <x v="3"/>
    <x v="1"/>
    <s v=" (85"/>
    <s v="60) "/>
    <s v=" 草地 "/>
    <s v=" &quot;B&quot; 賽道 "/>
    <s v=" 成和讓賽"/>
    <n v="10"/>
    <s v="超音鼠"/>
    <x v="6"/>
  </r>
  <r>
    <s v="2023/02/08"/>
    <s v="第 7 場"/>
    <x v="2"/>
    <x v="4"/>
    <s v=" (110"/>
    <s v="85) "/>
    <s v=" 草地 "/>
    <s v=" &quot;B&quot; 賽道 "/>
    <s v=" 山光讓賽"/>
    <n v="4"/>
    <s v="包裝智威"/>
    <x v="5"/>
  </r>
  <r>
    <s v="2023/02/08"/>
    <s v="第 8 場"/>
    <x v="2"/>
    <x v="1"/>
    <s v=" (110"/>
    <s v="85) "/>
    <s v=" 草地 "/>
    <s v=" &quot;B&quot; 賽道 "/>
    <s v=" 藍塘讓賽"/>
    <n v="12"/>
    <s v="星耀王者"/>
    <x v="14"/>
  </r>
  <r>
    <s v="2023/02/08"/>
    <s v="第 9 場"/>
    <x v="3"/>
    <x v="4"/>
    <s v=" (85"/>
    <s v="60) "/>
    <s v=" 草地 "/>
    <s v=" &quot;B&quot; 賽道 "/>
    <s v=" 聚文讓賽"/>
    <n v="1"/>
    <s v="幸福至上"/>
    <x v="11"/>
  </r>
  <r>
    <s v="2023/02/12"/>
    <s v="第 1 場"/>
    <x v="0"/>
    <x v="1"/>
    <s v=" (40"/>
    <s v="0) "/>
    <s v=" 草地 "/>
    <s v=" &quot;C+3&quot; 賽道 "/>
    <s v=" 修打蘭讓賽"/>
    <n v="7"/>
    <s v="澳華威威"/>
    <x v="23"/>
  </r>
  <r>
    <s v="2023/02/12"/>
    <s v="第 2 場"/>
    <x v="0"/>
    <x v="0"/>
    <s v=" (40"/>
    <s v="0) "/>
    <s v=" 草地 "/>
    <s v=" &quot;C+3&quot; 賽道 "/>
    <s v=" 永樂讓賽"/>
    <n v="8"/>
    <s v="摘星光輝"/>
    <x v="10"/>
  </r>
  <r>
    <s v="2023/02/12"/>
    <s v="第 3 場"/>
    <x v="4"/>
    <x v="3"/>
    <s v=" (100"/>
    <s v="80) "/>
    <s v=" 草地 "/>
    <s v=" &quot;C+3&quot; 賽道 "/>
    <s v=" 卑路乍灣讓賽"/>
    <n v="5"/>
    <s v="綫路之星"/>
    <x v="0"/>
  </r>
  <r>
    <s v="2023/02/12"/>
    <s v="第 4 場"/>
    <x v="1"/>
    <x v="1"/>
    <s v=" (60"/>
    <s v="40) "/>
    <s v=" 草地 "/>
    <s v=" &quot;C+3&quot; 賽道 "/>
    <s v=" 高陞讓賽"/>
    <n v="4"/>
    <s v="激光天下"/>
    <x v="0"/>
  </r>
  <r>
    <s v="2023/02/12"/>
    <s v="第 5 場"/>
    <x v="1"/>
    <x v="1"/>
    <s v=" (60"/>
    <s v="35) "/>
    <s v=" 全天候跑道 "/>
    <s v=" 列堤頓讓賽"/>
    <m/>
    <n v="6"/>
    <s v="魅影獵飛"/>
    <x v="4"/>
  </r>
  <r>
    <s v="2023/02/12"/>
    <s v="第 6 場"/>
    <x v="1"/>
    <x v="3"/>
    <s v=" (60"/>
    <s v="40) "/>
    <s v=" 草地 "/>
    <s v=" &quot;C+3&quot; 賽道 "/>
    <s v=" 林士讓賽"/>
    <n v="9"/>
    <s v="日日友"/>
    <x v="9"/>
  </r>
  <r>
    <s v="2023/02/12"/>
    <s v="第 7 場"/>
    <x v="3"/>
    <x v="1"/>
    <s v=" (85"/>
    <s v="60) "/>
    <s v=" 全天候跑道 "/>
    <s v=" 急庇利讓賽"/>
    <m/>
    <n v="12"/>
    <s v="龍騰飛翔"/>
    <x v="3"/>
  </r>
  <r>
    <s v="2023/02/12"/>
    <s v="第 8 場"/>
    <x v="1"/>
    <x v="3"/>
    <s v=" (60"/>
    <s v="40) "/>
    <s v=" 草地 "/>
    <s v=" &quot;C+3&quot; 賽道 "/>
    <s v=" 林士讓賽"/>
    <n v="9"/>
    <s v="馬主雄風"/>
    <x v="9"/>
  </r>
  <r>
    <s v="2023/02/12"/>
    <s v="第 9 場"/>
    <x v="3"/>
    <x v="5"/>
    <s v=" (80"/>
    <s v="60) "/>
    <s v=" 草地 "/>
    <s v=" &quot;C+3&quot; 賽道 "/>
    <s v=" 禧利讓賽"/>
    <n v="6"/>
    <s v="木火兄弟"/>
    <x v="9"/>
  </r>
  <r>
    <s v="2023/02/12"/>
    <s v="第 10 場"/>
    <x v="3"/>
    <x v="3"/>
    <s v=" (80"/>
    <s v="60) "/>
    <s v=" 草地 "/>
    <s v=" &quot;C+3&quot; 賽道 "/>
    <s v=" 德輔讓賽"/>
    <n v="5"/>
    <s v="永遠美麗"/>
    <x v="0"/>
  </r>
  <r>
    <s v="2023/02/15"/>
    <s v="第 1 場"/>
    <x v="0"/>
    <x v="2"/>
    <s v=" (40"/>
    <s v="0) "/>
    <s v=" 草地 "/>
    <s v=" &quot;C&quot; 賽道 "/>
    <s v=" 上水讓賽"/>
    <n v="1"/>
    <s v="鑽飾翱翔"/>
    <x v="23"/>
  </r>
  <r>
    <s v="2023/02/15"/>
    <s v="第 2 場"/>
    <x v="0"/>
    <x v="7"/>
    <s v=" (40"/>
    <s v="0) "/>
    <s v=" 草地 "/>
    <s v=" &quot;C&quot; 賽道 "/>
    <s v=" 粉嶺讓賽"/>
    <n v="1"/>
    <s v="奇妙年華"/>
    <x v="4"/>
  </r>
  <r>
    <s v="2023/02/15"/>
    <s v="第 3 場"/>
    <x v="1"/>
    <x v="2"/>
    <s v=" (60"/>
    <s v="40) "/>
    <s v=" 草地 "/>
    <s v=" &quot;C&quot; 賽道 "/>
    <s v=" 大埔讓賽"/>
    <n v="11"/>
    <s v="育成精彩"/>
    <x v="5"/>
  </r>
  <r>
    <s v="2023/02/15"/>
    <s v="第 4 場"/>
    <x v="1"/>
    <x v="4"/>
    <s v=" (60"/>
    <s v="40) "/>
    <s v=" 草地 "/>
    <s v=" &quot;C&quot; 賽道 "/>
    <s v=" 西貢讓賽"/>
    <n v="10"/>
    <s v="精彩生活"/>
    <x v="3"/>
  </r>
  <r>
    <s v="2023/02/15"/>
    <s v="第 5 場"/>
    <x v="1"/>
    <x v="1"/>
    <s v=" (60"/>
    <s v="40) "/>
    <s v=" 草地 "/>
    <s v=" &quot;C&quot; 賽道 "/>
    <s v=" 葵涌讓賽"/>
    <n v="7"/>
    <s v="想見你"/>
    <x v="11"/>
  </r>
  <r>
    <s v="2023/02/15"/>
    <s v="第 6 場"/>
    <x v="1"/>
    <x v="4"/>
    <s v=" (60"/>
    <s v="40) "/>
    <s v=" 草地 "/>
    <s v=" &quot;C&quot; 賽道 "/>
    <s v=" 西貢讓賽"/>
    <n v="3"/>
    <s v="悅風雲"/>
    <x v="7"/>
  </r>
  <r>
    <s v="2023/02/15"/>
    <s v="第 7 場"/>
    <x v="1"/>
    <x v="1"/>
    <s v=" (60"/>
    <s v="40) "/>
    <s v=" 草地 "/>
    <s v=" &quot;C&quot; 賽道 "/>
    <s v=" 扶輪百週年挑戰盃（讓賽）"/>
    <n v="10"/>
    <s v="小霸王"/>
    <x v="11"/>
  </r>
  <r>
    <s v="2023/02/15"/>
    <s v="第 8 場"/>
    <x v="3"/>
    <x v="1"/>
    <s v=" (80"/>
    <s v="60) "/>
    <s v=" 草地 "/>
    <s v=" &quot;C&quot; 賽道 "/>
    <s v=" 青衣讓賽"/>
    <n v="7"/>
    <s v="實力派"/>
    <x v="0"/>
  </r>
  <r>
    <s v="2023/02/15"/>
    <s v="第 9 場"/>
    <x v="3"/>
    <x v="4"/>
    <s v=" (80"/>
    <s v="60) "/>
    <s v=" 草地 "/>
    <s v=" &quot;C&quot; 賽道 "/>
    <s v=" 荃灣讓賽"/>
    <n v="4"/>
    <s v="觔斗雲"/>
    <x v="23"/>
  </r>
  <r>
    <s v="2023/02/19"/>
    <s v="第 1 場"/>
    <x v="0"/>
    <x v="3"/>
    <s v=" (40"/>
    <s v="0) "/>
    <s v=" 草地 "/>
    <s v=" &quot;A&quot; 賽道 "/>
    <s v=" TVB愛心基金讓賽"/>
    <n v="10"/>
    <s v="富存大師"/>
    <x v="0"/>
  </r>
  <r>
    <s v="2023/02/19"/>
    <s v="第 2 場"/>
    <x v="1"/>
    <x v="6"/>
    <s v=" (60"/>
    <s v="40) "/>
    <s v=" 草地 "/>
    <s v=" &quot;A&quot; 賽道 "/>
    <s v=" TVB萬眾一心耀東華讓賽"/>
    <n v="9"/>
    <s v="香港精神"/>
    <x v="13"/>
  </r>
  <r>
    <s v="2023/02/19"/>
    <s v="第 3 場"/>
    <x v="2"/>
    <x v="3"/>
    <s v=" (95+) "/>
    <s v=" 草地 "/>
    <s v=" &quot;A&quot; 賽道 "/>
    <s v=" TVB善心滿載仁愛堂讓賽"/>
    <m/>
    <n v="7"/>
    <s v="北極光"/>
    <x v="1"/>
  </r>
  <r>
    <s v="2023/02/19"/>
    <s v="第 4 場"/>
    <x v="1"/>
    <x v="2"/>
    <s v=" (60"/>
    <s v="40) "/>
    <s v=" 草地 "/>
    <s v=" &quot;A&quot; 賽道 "/>
    <s v=" TVB慈善星輝仁濟夜讓賽"/>
    <n v="2"/>
    <s v="萬里飛至"/>
    <x v="13"/>
  </r>
  <r>
    <s v="2023/02/19"/>
    <s v="第 5 場"/>
    <x v="1"/>
    <x v="0"/>
    <s v=" (60"/>
    <s v="40) "/>
    <s v=" 草地 "/>
    <s v=" &quot;A&quot; 賽道 "/>
    <s v=" TVB星光熠熠耀保良讓賽"/>
    <n v="6"/>
    <s v="勤德威力"/>
    <x v="0"/>
  </r>
  <r>
    <s v="2023/02/19"/>
    <s v="第 6 場"/>
    <x v="1"/>
    <x v="1"/>
    <s v=" (60"/>
    <s v="40) "/>
    <s v=" 草地 "/>
    <s v=" &quot;A&quot; 賽道 "/>
    <s v=" TVB歡樂滿東華讓賽"/>
    <n v="3"/>
    <s v="還看今朝"/>
    <x v="0"/>
  </r>
  <r>
    <s v="2023/02/19"/>
    <s v="第 7 場"/>
    <x v="4"/>
    <x v="2"/>
    <s v=" (100"/>
    <s v="75) "/>
    <s v=" 草地 "/>
    <s v=" &quot;A&quot; 賽道 "/>
    <s v=" TVB博愛歡樂傳萬家讓賽"/>
    <n v="7"/>
    <s v="當家精神"/>
    <x v="4"/>
  </r>
  <r>
    <s v="2023/02/19"/>
    <s v="第 8 場"/>
    <x v="4"/>
    <x v="6"/>
    <s v=" (100"/>
    <s v="75) "/>
    <s v=" 草地 "/>
    <s v=" &quot;A&quot; 賽道 "/>
    <s v=" TVB盃（讓賽）"/>
    <n v="1"/>
    <s v="健康快駒"/>
    <x v="23"/>
  </r>
  <r>
    <s v="2023/02/19"/>
    <s v="第 9 場"/>
    <x v="3"/>
    <x v="1"/>
    <s v=" (80"/>
    <s v="60) "/>
    <s v=" 草地 "/>
    <s v=" &quot;A&quot; 賽道 "/>
    <s v=" TVB慧妍雅集愛心傳承讓賽"/>
    <n v="4"/>
    <s v="超霸勝"/>
    <x v="23"/>
  </r>
  <r>
    <s v="2023/02/19"/>
    <s v="第 10 場"/>
    <x v="3"/>
    <x v="0"/>
    <s v=" (80"/>
    <s v="60) "/>
    <s v=" 草地 "/>
    <s v=" &quot;A&quot; 賽道 "/>
    <s v=" TVB中年好聲音讓賽"/>
    <n v="4"/>
    <s v="增有"/>
    <x v="23"/>
  </r>
  <r>
    <s v="2023/02/22"/>
    <s v="第 1 場"/>
    <x v="0"/>
    <x v="1"/>
    <s v=" (40"/>
    <s v="0) "/>
    <s v=" 草地 "/>
    <s v=" &quot;C+3&quot; 賽道 "/>
    <s v=" 分域讓賽"/>
    <n v="2"/>
    <s v="闖一"/>
    <x v="14"/>
  </r>
  <r>
    <s v="2023/02/22"/>
    <s v="第 2 場"/>
    <x v="0"/>
    <x v="1"/>
    <s v=" (40"/>
    <s v="0) "/>
    <s v=" 草地 "/>
    <s v=" &quot;C+3&quot; 賽道 "/>
    <s v=" 分域讓賽"/>
    <n v="11"/>
    <s v="精算赤焰"/>
    <x v="4"/>
  </r>
  <r>
    <s v="2023/02/22"/>
    <s v="第 3 場"/>
    <x v="1"/>
    <x v="4"/>
    <s v=" (60"/>
    <s v="40) "/>
    <s v=" 草地 "/>
    <s v=" &quot;C+3&quot; 賽道 "/>
    <s v=" 菲林明讓賽"/>
    <n v="11"/>
    <s v="勁叻仔"/>
    <x v="19"/>
  </r>
  <r>
    <s v="2023/02/22"/>
    <s v="第 4 場"/>
    <x v="1"/>
    <x v="1"/>
    <s v=" (60"/>
    <s v="40) "/>
    <s v=" 草地 "/>
    <s v=" &quot;C+3&quot; 賽道 "/>
    <s v=" 香港足球會百週年紀念盃（讓賽）"/>
    <n v="4"/>
    <s v="電子兄弟"/>
    <x v="2"/>
  </r>
  <r>
    <s v="2023/02/22"/>
    <s v="第 5 場"/>
    <x v="1"/>
    <x v="4"/>
    <s v=" (60"/>
    <s v="40) "/>
    <s v=" 草地 "/>
    <s v=" &quot;C+3&quot; 賽道 "/>
    <s v=" 菲林明讓賽"/>
    <n v="5"/>
    <s v="包裝全承"/>
    <x v="0"/>
  </r>
  <r>
    <s v="2023/02/22"/>
    <s v="第 6 場"/>
    <x v="1"/>
    <x v="1"/>
    <s v=" (60"/>
    <s v="40) "/>
    <s v=" 草地 "/>
    <s v=" &quot;C+3&quot; 賽道 "/>
    <s v=" 駱克讓賽"/>
    <n v="4"/>
    <s v="雅典武士"/>
    <x v="5"/>
  </r>
  <r>
    <s v="2023/02/22"/>
    <s v="第 7 場"/>
    <x v="1"/>
    <x v="1"/>
    <s v=" (60"/>
    <s v="40) "/>
    <s v=" 草地 "/>
    <s v=" &quot;C+3&quot; 賽道 "/>
    <s v=" 駱克讓賽"/>
    <n v="8"/>
    <s v="淺草飛"/>
    <x v="0"/>
  </r>
  <r>
    <s v="2023/02/26"/>
    <s v="第 1 場"/>
    <x v="1"/>
    <x v="4"/>
    <s v=" (60"/>
    <s v="35) "/>
    <s v=" 全天候跑道 "/>
    <s v=" 花旗銀行CITI GLOBAL WEALTH讓賽"/>
    <m/>
    <n v="13"/>
    <s v="中華叻叻"/>
    <x v="19"/>
  </r>
  <r>
    <s v="2023/02/26"/>
    <s v="第 2 場"/>
    <x v="3"/>
    <x v="4"/>
    <s v=" (85"/>
    <s v="60) "/>
    <s v=" 全天候跑道 "/>
    <s v=" 花旗銀行CITIGOLD PRIVATE CLIENT讓賽"/>
    <m/>
    <n v="1"/>
    <s v="幸運傳奇"/>
    <x v="10"/>
  </r>
  <r>
    <s v="2023/02/26"/>
    <s v="第 3 場"/>
    <x v="4"/>
    <x v="0"/>
    <s v=" (100"/>
    <s v="75) "/>
    <s v=" 草地 "/>
    <s v=" &quot;A+3&quot; 賽道 "/>
    <s v=" 花旗銀行CITIGOLD讓賽"/>
    <n v="9"/>
    <s v="永遠美麗"/>
    <x v="0"/>
  </r>
  <r>
    <s v="2023/02/26"/>
    <s v="第 4 場"/>
    <x v="1"/>
    <x v="1"/>
    <s v=" (60"/>
    <s v="40) "/>
    <s v=" 草地 "/>
    <s v=" &quot;A+3&quot; 賽道 "/>
    <s v=" CITI ULTIMA讓賽"/>
    <n v="3"/>
    <s v="勇敢夢想"/>
    <x v="0"/>
  </r>
  <r>
    <s v="2023/02/26"/>
    <s v="第 5 場"/>
    <x v="3"/>
    <x v="2"/>
    <s v=" (80"/>
    <s v="60) "/>
    <s v=" 草地 "/>
    <s v=" &quot;A+3&quot; 賽道 "/>
    <s v=" 花旗銀行CITI PRIVATE BANK讓賽"/>
    <n v="5"/>
    <s v="怡心聲"/>
    <x v="9"/>
  </r>
  <r>
    <s v="2023/02/26"/>
    <s v="第 6 場"/>
    <x v="1"/>
    <x v="3"/>
    <s v=" (60"/>
    <s v="40) "/>
    <s v=" 草地 "/>
    <s v=" &quot;A+3&quot; 賽道 "/>
    <s v=" 花旗銀行財富管理服務讓賽"/>
    <n v="2"/>
    <s v="色種笑"/>
    <x v="0"/>
  </r>
  <r>
    <s v="2023/02/26"/>
    <s v="第 7 場"/>
    <x v="8"/>
    <x v="6"/>
    <m/>
    <m/>
    <s v=" 草地 "/>
    <s v=" &quot;A+3&quot; 賽道 "/>
    <s v=" 花旗銀行香港金盃"/>
    <n v="1"/>
    <s v="金鎗六十"/>
    <x v="5"/>
  </r>
  <r>
    <s v="2023/02/26"/>
    <s v="第 8 場"/>
    <x v="3"/>
    <x v="5"/>
    <s v=" (80"/>
    <s v="60) "/>
    <s v=" 草地 "/>
    <s v=" &quot;A+3&quot; 賽道 "/>
    <s v=" 花旗銀行保險服務讓賽"/>
    <n v="5"/>
    <s v="直線力山"/>
    <x v="31"/>
  </r>
  <r>
    <s v="2023/02/26"/>
    <s v="第 9 場"/>
    <x v="10"/>
    <x v="5"/>
    <m/>
    <m/>
    <s v=" 草地 "/>
    <s v=" &quot;A+3&quot; 賽道 "/>
    <s v=" 香港經典盃"/>
    <n v="8"/>
    <s v="新力高升"/>
    <x v="5"/>
  </r>
  <r>
    <s v="2023/02/26"/>
    <s v="第 10 場"/>
    <x v="3"/>
    <x v="3"/>
    <s v=" (80"/>
    <s v="60) "/>
    <s v=" 草地 "/>
    <s v=" &quot;A+3&quot; 賽道 "/>
    <s v=" 花旗銀行按揭服務讓賽"/>
    <n v="9"/>
    <s v="宜春火力"/>
    <x v="16"/>
  </r>
  <r>
    <s v="2023/03/01"/>
    <s v="第 1 場"/>
    <x v="0"/>
    <x v="4"/>
    <s v=" (40"/>
    <s v="0) "/>
    <s v=" 草地 "/>
    <s v=" &quot;A&quot; 賽道 "/>
    <s v=" 元州讓賽"/>
    <n v="6"/>
    <s v="創建群英"/>
    <x v="7"/>
  </r>
  <r>
    <s v="2023/03/01"/>
    <s v="第 2 場"/>
    <x v="1"/>
    <x v="4"/>
    <s v=" (60"/>
    <s v="40) "/>
    <s v=" 草地 "/>
    <s v=" &quot;A&quot; 賽道 "/>
    <s v=" 蘇屋讓賽"/>
    <n v="1"/>
    <s v="龍來了"/>
    <x v="8"/>
  </r>
  <r>
    <s v="2023/03/01"/>
    <s v="第 3 場"/>
    <x v="1"/>
    <x v="1"/>
    <s v=" (60"/>
    <s v="40) "/>
    <s v=" 草地 "/>
    <s v=" &quot;A&quot; 賽道 "/>
    <s v=" 石硤尾讓賽"/>
    <n v="9"/>
    <s v="有財有勢"/>
    <x v="0"/>
  </r>
  <r>
    <s v="2023/03/01"/>
    <s v="第 4 場"/>
    <x v="1"/>
    <x v="7"/>
    <s v=" (60"/>
    <s v="35) "/>
    <s v=" 草地 "/>
    <s v=" &quot;A&quot; 賽道 "/>
    <s v=" 大坑東讓賽"/>
    <n v="8"/>
    <s v="一舖到位"/>
    <x v="2"/>
  </r>
  <r>
    <s v="2023/03/01"/>
    <s v="第 5 場"/>
    <x v="1"/>
    <x v="1"/>
    <s v=" (60"/>
    <s v="40) "/>
    <s v=" 草地 "/>
    <s v=" &quot;A&quot; 賽道 "/>
    <s v=" 石硤尾讓賽"/>
    <n v="10"/>
    <s v="錢多多"/>
    <x v="8"/>
  </r>
  <r>
    <s v="2023/03/01"/>
    <s v="第 6 場"/>
    <x v="1"/>
    <x v="1"/>
    <s v=" (60"/>
    <s v="40) "/>
    <s v=" 草地 "/>
    <s v=" &quot;A&quot; 賽道 "/>
    <s v=" 石硤尾讓賽"/>
    <n v="2"/>
    <s v="勝神威"/>
    <x v="0"/>
  </r>
  <r>
    <s v="2023/03/01"/>
    <s v="第 7 場"/>
    <x v="3"/>
    <x v="2"/>
    <s v=" (80"/>
    <s v="60) "/>
    <s v=" 草地 "/>
    <s v=" &quot;A&quot; 賽道 "/>
    <s v=" 澤安讓賽"/>
    <n v="4"/>
    <s v="巴薩諾瓦"/>
    <x v="3"/>
  </r>
  <r>
    <s v="2023/03/01"/>
    <s v="第 8 場"/>
    <x v="3"/>
    <x v="4"/>
    <s v=" (80"/>
    <s v="60) "/>
    <s v=" 草地 "/>
    <s v=" &quot;A&quot; 賽道 "/>
    <s v=" 白田讓賽"/>
    <n v="11"/>
    <s v="久久為攻"/>
    <x v="4"/>
  </r>
  <r>
    <s v="2023/03/01"/>
    <s v="第 9 場"/>
    <x v="3"/>
    <x v="1"/>
    <s v=" (80"/>
    <s v="60) "/>
    <s v=" 草地 "/>
    <s v=" &quot;A&quot; 賽道 "/>
    <s v=" 南山讓賽"/>
    <n v="9"/>
    <s v="嫡愛心"/>
    <x v="4"/>
  </r>
  <r>
    <s v="2023/03/05"/>
    <s v="第 1 場"/>
    <x v="0"/>
    <x v="4"/>
    <s v=" (40"/>
    <s v="0) "/>
    <s v=" 全天候跑道 "/>
    <s v=" 歌和老讓賽"/>
    <m/>
    <n v="6"/>
    <s v="麒麟"/>
    <x v="9"/>
  </r>
  <r>
    <s v="2023/03/05"/>
    <s v="第 2 場"/>
    <x v="1"/>
    <x v="1"/>
    <s v=" (60"/>
    <s v="40) "/>
    <s v=" 草地 "/>
    <s v=" &quot;B+2&quot; 賽道 "/>
    <s v=" 金巴倫讓賽"/>
    <n v="3"/>
    <s v="你知我拼"/>
    <x v="2"/>
  </r>
  <r>
    <s v="2023/03/05"/>
    <s v="第 3 場"/>
    <x v="2"/>
    <x v="1"/>
    <s v=" (95+) "/>
    <m/>
    <s v=" 草地 "/>
    <s v=" &quot;B+2&quot; 賽道 "/>
    <s v=" 德雲讓賽"/>
    <n v="2"/>
    <s v="韋小寶"/>
    <x v="11"/>
  </r>
  <r>
    <s v="2023/03/05"/>
    <s v="第 4 場"/>
    <x v="0"/>
    <x v="1"/>
    <s v=" (40"/>
    <s v="0) "/>
    <s v=" 草地 "/>
    <s v=" &quot;B+2&quot; 賽道 "/>
    <s v=" 雅息士讓賽"/>
    <n v="11"/>
    <s v="上校"/>
    <x v="2"/>
  </r>
  <r>
    <s v="2023/03/05"/>
    <s v="第 5 場"/>
    <x v="1"/>
    <x v="1"/>
    <s v=" (60"/>
    <s v="40) "/>
    <s v=" 全天候跑道 "/>
    <s v=" 九龍塘會盃（讓賽）"/>
    <m/>
    <n v="9"/>
    <s v="倍增勝數"/>
    <x v="8"/>
  </r>
  <r>
    <s v="2023/03/05"/>
    <s v="第 6 場"/>
    <x v="1"/>
    <x v="0"/>
    <s v=" (60"/>
    <s v="40) "/>
    <s v=" 草地 "/>
    <s v=" &quot;B+2&quot; 賽道 "/>
    <s v=" 根德讓賽"/>
    <n v="5"/>
    <s v="得勝多"/>
    <x v="4"/>
  </r>
  <r>
    <s v="2023/03/05"/>
    <s v="第 7 場"/>
    <x v="2"/>
    <x v="4"/>
    <s v=" (110"/>
    <s v="85) "/>
    <s v=" 全天候跑道 "/>
    <s v=" 羅福讓賽"/>
    <m/>
    <n v="8"/>
    <s v="大眾開心"/>
    <x v="13"/>
  </r>
  <r>
    <s v="2023/03/05"/>
    <s v="第 8 場"/>
    <x v="4"/>
    <x v="5"/>
    <s v=" (105"/>
    <s v="75) "/>
    <s v=" 草地 "/>
    <s v=" &quot;B+2&quot; 賽道 "/>
    <s v=" 律倫讓賽"/>
    <n v="10"/>
    <s v="龍船狀元"/>
    <x v="13"/>
  </r>
  <r>
    <s v="2023/03/05"/>
    <s v="第 9 場"/>
    <x v="3"/>
    <x v="1"/>
    <s v=" (85"/>
    <s v="60) "/>
    <s v=" 全天候跑道 "/>
    <s v=" 森麻實讓賽"/>
    <m/>
    <n v="11"/>
    <s v="魅影獵飛"/>
    <x v="4"/>
  </r>
  <r>
    <s v="2023/03/05"/>
    <s v="第 10 場"/>
    <x v="3"/>
    <x v="0"/>
    <s v=" (80"/>
    <s v="60) "/>
    <s v=" 草地 "/>
    <s v=" &quot;B+2&quot; 賽道 "/>
    <s v=" 沙福讓賽"/>
    <n v="12"/>
    <s v="晴王"/>
    <x v="8"/>
  </r>
  <r>
    <s v="2023/03/08"/>
    <s v="第 1 場"/>
    <x v="1"/>
    <x v="1"/>
    <s v=" (60"/>
    <s v="40) "/>
    <s v=" 草地 "/>
    <s v=" &quot;B&quot; 賽道 "/>
    <s v=" 禮頓讓賽"/>
    <n v="10"/>
    <s v="小霸王"/>
    <x v="11"/>
  </r>
  <r>
    <s v="2023/03/08"/>
    <s v="第 2 場"/>
    <x v="0"/>
    <x v="2"/>
    <s v=" (40"/>
    <s v="0) "/>
    <s v=" 草地 "/>
    <s v=" &quot;B&quot; 賽道 "/>
    <s v=" 寶靈頓讓賽"/>
    <n v="1"/>
    <s v="龍東傳承"/>
    <x v="13"/>
  </r>
  <r>
    <s v="2023/03/08"/>
    <s v="第 3 場"/>
    <x v="1"/>
    <x v="4"/>
    <s v=" (60"/>
    <s v="40) "/>
    <s v=" 草地 "/>
    <s v=" &quot;B&quot; 賽道 "/>
    <s v=" 堅拿讓賽"/>
    <n v="8"/>
    <s v="競駿翩翩"/>
    <x v="13"/>
  </r>
  <r>
    <s v="2023/03/08"/>
    <s v="第 4 場"/>
    <x v="1"/>
    <x v="4"/>
    <s v=" (60"/>
    <s v="40) "/>
    <s v=" 草地 "/>
    <s v=" &quot;B&quot; 賽道 "/>
    <s v=" 堅拿讓賽"/>
    <n v="12"/>
    <s v="場長勝"/>
    <x v="8"/>
  </r>
  <r>
    <s v="2023/03/08"/>
    <s v="第 5 場"/>
    <x v="1"/>
    <x v="1"/>
    <s v=" (60"/>
    <s v="40) "/>
    <s v=" 草地 "/>
    <s v=" &quot;B&quot; 賽道 "/>
    <s v=" 紀利華木球會挑戰盃（讓賽）"/>
    <n v="1"/>
    <s v="旭日光"/>
    <x v="4"/>
  </r>
  <r>
    <s v="2023/03/08"/>
    <s v="第 6 場"/>
    <x v="3"/>
    <x v="5"/>
    <s v=" (80"/>
    <s v="60) "/>
    <s v=" 草地 "/>
    <s v=" &quot;B&quot; 賽道 "/>
    <s v=" 波斯富讓賽"/>
    <n v="11"/>
    <s v="飛馬將軍"/>
    <x v="13"/>
  </r>
  <r>
    <s v="2023/03/08"/>
    <s v="第 7 場"/>
    <x v="3"/>
    <x v="1"/>
    <s v=" (80"/>
    <s v="60) "/>
    <s v=" 草地 "/>
    <s v=" &quot;B&quot; 賽道 "/>
    <s v=" 羅素讓賽"/>
    <n v="12"/>
    <s v="勇敢巨星"/>
    <x v="5"/>
  </r>
  <r>
    <s v="2023/03/08"/>
    <s v="第 8 場"/>
    <x v="3"/>
    <x v="1"/>
    <s v=" (80"/>
    <s v="60) "/>
    <s v=" 草地 "/>
    <s v=" &quot;B&quot; 賽道 "/>
    <s v=" 羅素讓賽"/>
    <n v="6"/>
    <s v="純金酒杯"/>
    <x v="5"/>
  </r>
  <r>
    <s v="2023/03/08"/>
    <s v="第 9 場"/>
    <x v="4"/>
    <x v="2"/>
    <s v=" (100"/>
    <s v="80) "/>
    <s v=" 草地 "/>
    <s v=" &quot;B&quot; 賽道 "/>
    <s v=" 黃泥涌讓賽"/>
    <n v="2"/>
    <s v="艮志騰雲"/>
    <x v="23"/>
  </r>
  <r>
    <s v="2023/03/11"/>
    <s v="第 1 場"/>
    <x v="0"/>
    <x v="3"/>
    <s v=" (40"/>
    <s v="0) "/>
    <s v=" 草地 "/>
    <s v=" &quot;C&quot; 賽道 "/>
    <s v=" 侯王讓賽"/>
    <n v="1"/>
    <s v="極速之星"/>
    <x v="23"/>
  </r>
  <r>
    <s v="2023/03/11"/>
    <s v="第 2 場"/>
    <x v="1"/>
    <x v="1"/>
    <s v=" (60"/>
    <s v="40) "/>
    <s v=" 草地 "/>
    <s v=" &quot;C&quot; 賽道 "/>
    <s v=" 聯合讓賽"/>
    <n v="7"/>
    <s v="開心高球"/>
    <x v="23"/>
  </r>
  <r>
    <s v="2023/03/11"/>
    <s v="第 3 場"/>
    <x v="3"/>
    <x v="2"/>
    <s v=" (80"/>
    <s v="60) "/>
    <s v=" 草地 "/>
    <s v=" &quot;C&quot; 賽道 "/>
    <s v=" 南角讓賽"/>
    <n v="2"/>
    <s v="日日型"/>
    <x v="0"/>
  </r>
  <r>
    <s v="2023/03/11"/>
    <s v="第 4 場"/>
    <x v="1"/>
    <x v="3"/>
    <s v=" (60"/>
    <s v="40) "/>
    <s v=" 草地 "/>
    <s v=" &quot;C&quot; 賽道 "/>
    <s v=" 衙前圍讓賽"/>
    <n v="14"/>
    <s v="寶麗生輝"/>
    <x v="4"/>
  </r>
  <r>
    <s v="2023/03/11"/>
    <s v="第 5 場"/>
    <x v="1"/>
    <x v="5"/>
    <s v=" (60"/>
    <s v="40) "/>
    <s v=" 草地 "/>
    <s v=" &quot;C&quot; 賽道 "/>
    <s v=" 樂善堂盃（讓賽）"/>
    <n v="10"/>
    <s v="逐步贏"/>
    <x v="14"/>
  </r>
  <r>
    <s v="2023/03/11"/>
    <s v="第 6 場"/>
    <x v="1"/>
    <x v="2"/>
    <s v=" (60"/>
    <s v="40) "/>
    <s v=" 草地 "/>
    <s v=" &quot;C&quot; 賽道 "/>
    <s v=" 沙浦讓賽"/>
    <n v="1"/>
    <s v="不可擋"/>
    <x v="10"/>
  </r>
  <r>
    <s v="2023/03/11"/>
    <s v="第 7 場"/>
    <x v="4"/>
    <x v="3"/>
    <s v=" (100"/>
    <s v="80) "/>
    <s v=" 草地 "/>
    <s v=" &quot;C&quot; 賽道 "/>
    <s v=" 龍崗讓賽"/>
    <n v="3"/>
    <s v="綫路之星"/>
    <x v="0"/>
  </r>
  <r>
    <s v="2023/03/11"/>
    <s v="第 8 場"/>
    <x v="1"/>
    <x v="3"/>
    <s v=" (60"/>
    <s v="40) "/>
    <s v=" 草地 "/>
    <s v=" &quot;C&quot; 賽道 "/>
    <s v=" 衙前圍讓賽"/>
    <n v="6"/>
    <s v="日日友"/>
    <x v="9"/>
  </r>
  <r>
    <s v="2023/03/11"/>
    <s v="第 9 場"/>
    <x v="3"/>
    <x v="3"/>
    <s v=" (80"/>
    <s v="60) "/>
    <s v=" 草地 "/>
    <s v=" &quot;C&quot; 賽道 "/>
    <s v=" 城南讓賽"/>
    <n v="1"/>
    <s v="紅運帝王"/>
    <x v="0"/>
  </r>
  <r>
    <s v="2023/03/11"/>
    <s v="第 10 場"/>
    <x v="3"/>
    <x v="1"/>
    <s v=" (80"/>
    <s v="60) "/>
    <s v=" 草地 "/>
    <s v=" &quot;C&quot; 賽道 "/>
    <s v=" 打鼓嶺讓賽"/>
    <n v="6"/>
    <s v="金馳"/>
    <x v="0"/>
  </r>
  <r>
    <s v="2023/03/15"/>
    <s v="第 1 場"/>
    <x v="0"/>
    <x v="5"/>
    <s v=" (40"/>
    <s v="0) "/>
    <s v=" 草地 "/>
    <s v=" &quot;C&quot; 賽道 "/>
    <s v=" 坪洲讓賽"/>
    <n v="12"/>
    <s v="帥男"/>
    <x v="4"/>
  </r>
  <r>
    <s v="2023/03/15"/>
    <s v="第 2 場"/>
    <x v="0"/>
    <x v="1"/>
    <s v=" (40"/>
    <s v="0) "/>
    <s v=" 草地 "/>
    <s v=" &quot;C&quot; 賽道 "/>
    <s v=" 馬灣讓賽"/>
    <n v="8"/>
    <s v="精算赤焰"/>
    <x v="4"/>
  </r>
  <r>
    <s v="2023/03/15"/>
    <s v="第 3 場"/>
    <x v="1"/>
    <x v="1"/>
    <s v=" (60"/>
    <s v="40) "/>
    <s v=" 草地 "/>
    <s v=" &quot;C&quot; 賽道 "/>
    <s v=" 南丫島讓賽"/>
    <n v="9"/>
    <s v="福滿寶"/>
    <x v="7"/>
  </r>
  <r>
    <s v="2023/03/15"/>
    <s v="第 4 場"/>
    <x v="1"/>
    <x v="4"/>
    <s v=" (60"/>
    <s v="40) "/>
    <s v=" 草地 "/>
    <s v=" &quot;C&quot; 賽道 "/>
    <s v=" 青洲讓賽"/>
    <n v="8"/>
    <s v="勁快聯盟"/>
    <x v="14"/>
  </r>
  <r>
    <s v="2023/03/15"/>
    <s v="第 5 場"/>
    <x v="1"/>
    <x v="2"/>
    <s v=" (60"/>
    <s v="40) "/>
    <s v=" 草地 "/>
    <s v=" &quot;C&quot; 賽道 "/>
    <s v=" 愛爾蘭錦標（讓賽）"/>
    <n v="7"/>
    <s v="育成精彩"/>
    <x v="5"/>
  </r>
  <r>
    <s v="2023/03/15"/>
    <s v="第 6 場"/>
    <x v="1"/>
    <x v="4"/>
    <s v=" (60"/>
    <s v="40) "/>
    <s v=" 草地 "/>
    <s v=" &quot;C&quot; 賽道 "/>
    <s v=" 青洲讓賽"/>
    <n v="2"/>
    <s v="芙蓉莊"/>
    <x v="23"/>
  </r>
  <r>
    <s v="2023/03/15"/>
    <s v="第 7 場"/>
    <x v="3"/>
    <x v="1"/>
    <s v=" (80"/>
    <s v="60) "/>
    <s v=" 草地 "/>
    <s v=" &quot;C&quot; 賽道 "/>
    <s v=" 長洲讓賽"/>
    <n v="2"/>
    <s v="嫡愛心"/>
    <x v="4"/>
  </r>
  <r>
    <s v="2023/03/15"/>
    <s v="第 8 場"/>
    <x v="1"/>
    <x v="1"/>
    <s v=" (60"/>
    <s v="40) "/>
    <s v=" 草地 "/>
    <s v=" &quot;C&quot; 賽道 "/>
    <s v=" 南丫島讓賽"/>
    <n v="10"/>
    <s v="木火同明"/>
    <x v="4"/>
  </r>
  <r>
    <s v="2023/03/15"/>
    <s v="第 9 場"/>
    <x v="3"/>
    <x v="4"/>
    <s v=" (80"/>
    <s v="60) "/>
    <s v=" 草地 "/>
    <s v=" &quot;C&quot; 賽道 "/>
    <s v=" 鴨脷洲讓賽"/>
    <n v="2"/>
    <s v="觔斗雲"/>
    <x v="23"/>
  </r>
  <r>
    <s v="2023/03/19"/>
    <s v="第 1 場"/>
    <x v="1"/>
    <x v="1"/>
    <s v=" (60"/>
    <s v="40) "/>
    <s v=" 草地 "/>
    <s v=" &quot;A&quot; 賽道 "/>
    <s v=" 達心星讓賽"/>
    <n v="10"/>
    <s v="龍之心"/>
    <x v="13"/>
  </r>
  <r>
    <s v="2023/03/19"/>
    <s v="第 2 場"/>
    <x v="1"/>
    <x v="3"/>
    <s v=" (60"/>
    <s v="40) "/>
    <s v=" 草地 "/>
    <s v=" &quot;A&quot; 賽道 "/>
    <s v=" 添滿意讓賽"/>
    <n v="3"/>
    <s v="盛世名駒"/>
    <x v="10"/>
  </r>
  <r>
    <s v="2023/03/19"/>
    <s v="第 3 場"/>
    <x v="1"/>
    <x v="1"/>
    <s v=" (60"/>
    <s v="40) "/>
    <s v=" 草地 "/>
    <s v=" &quot;A&quot; 賽道 "/>
    <s v=" 平海福星讓賽"/>
    <n v="4"/>
    <s v="攻頂"/>
    <x v="23"/>
  </r>
  <r>
    <s v="2023/03/19"/>
    <s v="第 4 場"/>
    <x v="1"/>
    <x v="3"/>
    <s v=" (60"/>
    <s v="40) "/>
    <s v=" 草地 "/>
    <s v=" &quot;A&quot; 賽道 "/>
    <s v=" 陽明飛飛讓賽"/>
    <n v="4"/>
    <s v="金發銀發"/>
    <x v="5"/>
  </r>
  <r>
    <s v="2023/03/19"/>
    <s v="第 5 場"/>
    <x v="4"/>
    <x v="1"/>
    <s v=" (100"/>
    <s v="80) "/>
    <s v=" 草地 "/>
    <s v=" &quot;A&quot; 賽道 "/>
    <s v=" 佳龍駒讓賽"/>
    <n v="10"/>
    <s v="維港智能"/>
    <x v="0"/>
  </r>
  <r>
    <s v="2023/03/19"/>
    <s v="第 6 場"/>
    <x v="3"/>
    <x v="6"/>
    <s v=" (85"/>
    <s v="60) "/>
    <s v=" 草地 "/>
    <s v=" &quot;A&quot; 賽道 "/>
    <s v=" 明月千里讓賽"/>
    <n v="7"/>
    <s v="波爾多"/>
    <x v="29"/>
  </r>
  <r>
    <s v="2023/03/19"/>
    <s v="第 7 場"/>
    <x v="8"/>
    <x v="3"/>
    <m/>
    <m/>
    <s v=" 草地 "/>
    <s v=" &quot;A&quot; 賽道 "/>
    <s v=" 女皇銀禧紀念盃"/>
    <n v="3"/>
    <s v="金鑽貴人"/>
    <x v="22"/>
  </r>
  <r>
    <s v="2023/03/19"/>
    <s v="第 8 場"/>
    <x v="10"/>
    <x v="6"/>
    <m/>
    <m/>
    <s v=" 草地 "/>
    <s v=" &quot;A&quot; 賽道 "/>
    <s v=" 寶馬香港打吡大賽2023"/>
    <n v="4"/>
    <s v="遨遊氣泡"/>
    <x v="14"/>
  </r>
  <r>
    <s v="2023/03/19"/>
    <s v="第 9 場"/>
    <x v="3"/>
    <x v="1"/>
    <s v=" (80"/>
    <s v="60) "/>
    <s v=" 草地 "/>
    <s v=" &quot;A&quot; 賽道 "/>
    <s v=" 戰利品讓賽"/>
    <n v="4"/>
    <s v="旺旺神駒"/>
    <x v="1"/>
  </r>
  <r>
    <s v="2023/03/19"/>
    <s v="第 10 場"/>
    <x v="3"/>
    <x v="3"/>
    <s v=" (80"/>
    <s v="60) "/>
    <s v=" 草地 "/>
    <s v=" &quot;A&quot; 賽道 "/>
    <s v=" 威爾頓讓賽"/>
    <n v="6"/>
    <s v="步大威猛"/>
    <x v="23"/>
  </r>
  <r>
    <s v="2023/03/22"/>
    <s v="第 1 場"/>
    <x v="0"/>
    <x v="4"/>
    <s v=" (40"/>
    <s v="0) "/>
    <s v=" 草地 "/>
    <s v=" &quot;C+3&quot; 賽道 "/>
    <s v=" 擺花讓賽"/>
    <n v="6"/>
    <s v="極速滿貫"/>
    <x v="9"/>
  </r>
  <r>
    <s v="2023/03/22"/>
    <s v="第 2 場"/>
    <x v="1"/>
    <x v="1"/>
    <s v=" (60"/>
    <s v="40) "/>
    <s v=" 草地 "/>
    <s v=" &quot;C+3&quot; 賽道 "/>
    <s v=" 奧卑利讓賽"/>
    <n v="12"/>
    <s v="心想事成"/>
    <x v="2"/>
  </r>
  <r>
    <s v="2023/03/22"/>
    <s v="第 3 場"/>
    <x v="1"/>
    <x v="2"/>
    <s v=" (60"/>
    <s v="40) "/>
    <s v=" 草地 "/>
    <s v=" &quot;C+3&quot; 賽道 "/>
    <s v=" 伊利近讓賽"/>
    <n v="5"/>
    <s v="浪茄仔"/>
    <x v="10"/>
  </r>
  <r>
    <s v="2023/03/22"/>
    <s v="第 4 場"/>
    <x v="1"/>
    <x v="5"/>
    <s v=" (60"/>
    <s v="40) "/>
    <s v=" 草地 "/>
    <s v=" &quot;C+3&quot; 賽道 "/>
    <s v=" 士丹頓讓賽"/>
    <n v="5"/>
    <s v="健康馬"/>
    <x v="4"/>
  </r>
  <r>
    <s v="2023/03/22"/>
    <s v="第 5 場"/>
    <x v="1"/>
    <x v="1"/>
    <s v=" (60"/>
    <s v="40) "/>
    <s v=" 草地 "/>
    <s v=" &quot;C+3&quot; 賽道 "/>
    <s v=" 奧卑利讓賽"/>
    <n v="12"/>
    <s v="精明勇駿"/>
    <x v="32"/>
  </r>
  <r>
    <s v="2023/03/22"/>
    <s v="第 6 場"/>
    <x v="1"/>
    <x v="4"/>
    <s v=" (60"/>
    <s v="40) "/>
    <s v=" 草地 "/>
    <s v=" &quot;C+3&quot; 賽道 "/>
    <s v=" 贊善讓賽"/>
    <n v="7"/>
    <s v="陸知"/>
    <x v="5"/>
  </r>
  <r>
    <s v="2023/03/22"/>
    <s v="第 7 場"/>
    <x v="3"/>
    <x v="1"/>
    <s v=" (80"/>
    <s v="60) "/>
    <s v=" 草地 "/>
    <s v=" &quot;C+3&quot; 賽道 "/>
    <s v=" 警察盃（讓賽）"/>
    <n v="6"/>
    <s v="運高八斗"/>
    <x v="4"/>
  </r>
  <r>
    <s v="2023/03/22"/>
    <s v="第 8 場"/>
    <x v="4"/>
    <x v="4"/>
    <s v=" (100"/>
    <s v="80) "/>
    <s v=" 草地 "/>
    <s v=" &quot;C+3&quot; 賽道 "/>
    <s v=" 亞畢諾讓賽"/>
    <n v="7"/>
    <s v="喜駿駒"/>
    <x v="23"/>
  </r>
  <r>
    <s v="2023/03/22"/>
    <s v="第 9 場"/>
    <x v="3"/>
    <x v="1"/>
    <s v=" (80"/>
    <s v="60) "/>
    <s v=" 草地 "/>
    <s v=" &quot;C+3&quot; 賽道 "/>
    <s v=" 荷李活讓賽"/>
    <n v="1"/>
    <s v="伊臣"/>
    <x v="14"/>
  </r>
  <r>
    <s v="2023/03/26"/>
    <s v="第 1 場"/>
    <x v="1"/>
    <x v="1"/>
    <s v=" (60"/>
    <s v="40) "/>
    <s v=" 草地 "/>
    <s v=" &quot;C+3&quot; 賽道 "/>
    <s v=" 敬文與和聲校友讓賽"/>
    <n v="8"/>
    <s v="勇眼光"/>
    <x v="23"/>
  </r>
  <r>
    <s v="2023/03/26"/>
    <s v="第 2 場"/>
    <x v="0"/>
    <x v="0"/>
    <s v=" (40"/>
    <s v="0) "/>
    <s v=" 草地 "/>
    <s v=" &quot;C+3&quot; 賽道 "/>
    <s v=" 晨興與善衡校友讓賽"/>
    <n v="1"/>
    <s v="傲龍駒"/>
    <x v="0"/>
  </r>
  <r>
    <s v="2023/03/26"/>
    <s v="第 3 場"/>
    <x v="1"/>
    <x v="1"/>
    <s v=" (60"/>
    <s v="40) "/>
    <s v=" 草地 "/>
    <s v=" &quot;C+3&quot; 賽道 "/>
    <s v=" 研究院校友讓賽"/>
    <n v="8"/>
    <s v="伶俐驫駒"/>
    <x v="0"/>
  </r>
  <r>
    <s v="2023/03/26"/>
    <s v="第 4 場"/>
    <x v="0"/>
    <x v="3"/>
    <s v=" (40"/>
    <s v="0) "/>
    <s v=" 草地 "/>
    <s v=" &quot;C+3&quot; 賽道 "/>
    <s v=" 崇基校友讓賽"/>
    <n v="6"/>
    <s v="真感"/>
    <x v="16"/>
  </r>
  <r>
    <s v="2023/03/26"/>
    <s v="第 5 場"/>
    <x v="1"/>
    <x v="3"/>
    <s v=" (60"/>
    <s v="40) "/>
    <s v=" 草地 "/>
    <s v=" &quot;C+3&quot; 賽道 "/>
    <s v=" 新亞校友讓賽"/>
    <n v="8"/>
    <s v="滿歡笑"/>
    <x v="23"/>
  </r>
  <r>
    <s v="2023/03/26"/>
    <s v="第 6 場"/>
    <x v="1"/>
    <x v="0"/>
    <s v=" (60"/>
    <s v="40) "/>
    <s v=" 草地 "/>
    <s v=" &quot;C+3&quot; 賽道 "/>
    <s v=" 聯合校友讓賽"/>
    <n v="9"/>
    <s v="年年友福"/>
    <x v="16"/>
  </r>
  <r>
    <s v="2023/03/26"/>
    <s v="第 7 場"/>
    <x v="3"/>
    <x v="1"/>
    <s v=" (80"/>
    <s v="60) "/>
    <s v=" 草地 "/>
    <s v=" &quot;C+3&quot; 賽道 "/>
    <s v=" 香港中文大學校友會聯會盃（讓賽）"/>
    <n v="10"/>
    <s v="你知我拼"/>
    <x v="2"/>
  </r>
  <r>
    <s v="2023/03/26"/>
    <s v="第 8 場"/>
    <x v="3"/>
    <x v="2"/>
    <s v=" (80"/>
    <s v="60) "/>
    <s v=" 草地 "/>
    <s v=" &quot;C+3&quot; 賽道 "/>
    <s v=" 逸夫校友讓賽"/>
    <n v="11"/>
    <s v="萬里飛至"/>
    <x v="13"/>
  </r>
  <r>
    <s v="2023/03/26"/>
    <s v="第 9 場"/>
    <x v="3"/>
    <x v="0"/>
    <s v=" (80"/>
    <s v="60) "/>
    <s v=" 草地 "/>
    <s v=" &quot;C+3&quot; 賽道 "/>
    <s v=" 伍宜孫校友讓賽"/>
    <n v="6"/>
    <s v="晴王"/>
    <x v="8"/>
  </r>
  <r>
    <s v="2023/03/26"/>
    <s v="第 10 場"/>
    <x v="3"/>
    <x v="3"/>
    <s v=" (80"/>
    <s v="60) "/>
    <s v=" 草地 "/>
    <s v=" &quot;C+3&quot; 賽道 "/>
    <s v=" 教育學院校友讓賽"/>
    <n v="2"/>
    <s v="飛鷹翱翔"/>
    <x v="10"/>
  </r>
  <r>
    <s v="2023/03/29"/>
    <s v="第 1 場"/>
    <x v="0"/>
    <x v="1"/>
    <s v=" (40"/>
    <s v="0) "/>
    <s v=" 全天候跑道 "/>
    <s v=" 廈門灣讓賽"/>
    <m/>
    <n v="11"/>
    <s v="劍在九天"/>
    <x v="2"/>
  </r>
  <r>
    <s v="2023/03/29"/>
    <s v="第 2 場"/>
    <x v="1"/>
    <x v="1"/>
    <s v=" (60"/>
    <s v="40) "/>
    <s v=" 全天候跑道 "/>
    <s v=" 貝澳讓賽"/>
    <m/>
    <n v="8"/>
    <s v="歡喜福星"/>
    <x v="15"/>
  </r>
  <r>
    <s v="2023/03/29"/>
    <s v="第 3 場"/>
    <x v="0"/>
    <x v="5"/>
    <s v=" (40"/>
    <s v="0) "/>
    <s v=" 全天候跑道 "/>
    <s v=" 長沙讓賽"/>
    <m/>
    <n v="14"/>
    <s v="緣份"/>
    <x v="13"/>
  </r>
  <r>
    <s v="2023/03/29"/>
    <s v="第 4 場"/>
    <x v="1"/>
    <x v="1"/>
    <s v=" (60"/>
    <s v="40) "/>
    <s v=" 全天候跑道 "/>
    <s v=" 貝澳讓賽"/>
    <m/>
    <n v="5"/>
    <s v="明駿福星"/>
    <x v="4"/>
  </r>
  <r>
    <s v="2023/03/29"/>
    <s v="第 5 場"/>
    <x v="1"/>
    <x v="4"/>
    <s v=" (60"/>
    <s v="40) "/>
    <s v=" 全天候跑道 "/>
    <s v=" 橋咀讓賽"/>
    <m/>
    <n v="13"/>
    <s v="亞洲力量"/>
    <x v="13"/>
  </r>
  <r>
    <s v="2023/03/29"/>
    <s v="第 6 場"/>
    <x v="3"/>
    <x v="4"/>
    <s v=" (85"/>
    <s v="60) "/>
    <s v=" 全天候跑道 "/>
    <s v=" 銀鑛灣讓賽"/>
    <m/>
    <n v="4"/>
    <s v="爽快"/>
    <x v="2"/>
  </r>
  <r>
    <s v="2023/03/29"/>
    <s v="第 7 場"/>
    <x v="3"/>
    <x v="1"/>
    <s v=" (80"/>
    <s v="60) "/>
    <s v=" 全天候跑道 "/>
    <s v=" 塘福讓賽"/>
    <m/>
    <n v="8"/>
    <s v="年少有威"/>
    <x v="5"/>
  </r>
  <r>
    <s v="2023/03/29"/>
    <s v="第 8 場"/>
    <x v="4"/>
    <x v="1"/>
    <s v=" (105"/>
    <s v="80) "/>
    <s v=" 全天候跑道 "/>
    <s v=" 東灣讓賽"/>
    <m/>
    <n v="12"/>
    <s v="順勢而飛"/>
    <x v="4"/>
  </r>
  <r>
    <s v="2023/04/02"/>
    <s v="第 1 場"/>
    <x v="1"/>
    <x v="1"/>
    <s v=" (60"/>
    <s v="40) "/>
    <s v=" 草地 "/>
    <s v=" &quot;A+3&quot; 賽道 "/>
    <s v=" 錦田河讓賽"/>
    <n v="13"/>
    <s v="多多配合"/>
    <x v="11"/>
  </r>
  <r>
    <s v="2023/04/02"/>
    <s v="第 2 場"/>
    <x v="0"/>
    <x v="1"/>
    <s v=" (40"/>
    <s v="0) "/>
    <s v=" 草地 "/>
    <s v=" &quot;A+3&quot; 賽道 "/>
    <s v=" 林村河讓賽"/>
    <n v="8"/>
    <s v="投資有利"/>
    <x v="7"/>
  </r>
  <r>
    <s v="2023/04/02"/>
    <s v="第 3 場"/>
    <x v="4"/>
    <x v="0"/>
    <s v=" (100"/>
    <s v="80) "/>
    <s v=" 草地 "/>
    <s v=" &quot;A+3&quot; 賽道 "/>
    <s v=" 雙魚河讓賽"/>
    <n v="7"/>
    <s v="駿馬快車"/>
    <x v="14"/>
  </r>
  <r>
    <s v="2023/04/02"/>
    <s v="第 4 場"/>
    <x v="1"/>
    <x v="2"/>
    <s v=" (60"/>
    <s v="40) "/>
    <s v=" 草地 "/>
    <s v=" &quot;A+3&quot; 賽道 "/>
    <s v=" 南涌河讓賽"/>
    <n v="9"/>
    <s v="卓諾人生"/>
    <x v="5"/>
  </r>
  <r>
    <s v="2023/04/02"/>
    <s v="第 5 場"/>
    <x v="1"/>
    <x v="3"/>
    <s v=" (60"/>
    <s v="40) "/>
    <s v=" 草地 "/>
    <s v=" &quot;A+3&quot; 賽道 "/>
    <s v=" 梧桐河讓賽"/>
    <n v="13"/>
    <s v="是必飛飛"/>
    <x v="14"/>
  </r>
  <r>
    <s v="2023/04/02"/>
    <s v="第 6 場"/>
    <x v="1"/>
    <x v="6"/>
    <s v=" (60"/>
    <s v="40) "/>
    <s v=" 草地 "/>
    <s v=" &quot;A+3&quot; 賽道 "/>
    <s v=" 沙頭角河讓賽"/>
    <n v="10"/>
    <s v="奇妙年華"/>
    <x v="3"/>
  </r>
  <r>
    <s v="2023/04/02"/>
    <s v="第 7 場"/>
    <x v="1"/>
    <x v="3"/>
    <s v=" (60"/>
    <s v="40) "/>
    <s v=" 草地 "/>
    <s v=" &quot;A+3&quot; 賽道 "/>
    <s v=" 梧桐河讓賽"/>
    <n v="8"/>
    <s v="浪漫老撾"/>
    <x v="0"/>
  </r>
  <r>
    <s v="2023/04/02"/>
    <s v="第 8 場"/>
    <x v="3"/>
    <x v="3"/>
    <s v=" (80"/>
    <s v="60) "/>
    <s v=" 草地 "/>
    <s v=" &quot;A+3&quot; 賽道 "/>
    <s v=" 皮亞士紀念挑戰盃（讓賽）"/>
    <n v="11"/>
    <s v="金佰令"/>
    <x v="2"/>
  </r>
  <r>
    <s v="2023/04/02"/>
    <s v="第 9 場"/>
    <x v="3"/>
    <x v="1"/>
    <s v=" (80"/>
    <s v="60) "/>
    <s v=" 草地 "/>
    <s v=" &quot;A+3&quot; 賽道 "/>
    <s v=" 石上河讓賽"/>
    <n v="9"/>
    <s v="勇敢夢想"/>
    <x v="13"/>
  </r>
  <r>
    <s v="2023/04/02"/>
    <s v="第 10 場"/>
    <x v="3"/>
    <x v="5"/>
    <s v=" (80"/>
    <s v="60) "/>
    <s v=" 草地 "/>
    <s v=" &quot;A+3&quot; 賽道 "/>
    <s v=" 丹山河讓賽"/>
    <n v="2"/>
    <s v="敏捷神駒"/>
    <x v="0"/>
  </r>
  <r>
    <s v="2023/04/06"/>
    <s v="第 1 場"/>
    <x v="0"/>
    <x v="7"/>
    <s v=" (40"/>
    <s v="0) "/>
    <s v=" 草地 "/>
    <s v=" &quot;A&quot; 賽道 "/>
    <s v=" 紅掌花讓賽"/>
    <n v="5"/>
    <s v="赤子雄心"/>
    <x v="5"/>
  </r>
  <r>
    <s v="2023/04/06"/>
    <s v="第 2 場"/>
    <x v="0"/>
    <x v="2"/>
    <s v=" (40"/>
    <s v="0) "/>
    <s v=" 草地 "/>
    <s v=" &quot;A&quot; 賽道 "/>
    <s v=" 洋葵讓賽"/>
    <n v="6"/>
    <s v="佳尊三"/>
    <x v="7"/>
  </r>
  <r>
    <s v="2023/04/06"/>
    <s v="第 3 場"/>
    <x v="1"/>
    <x v="4"/>
    <s v=" (60"/>
    <s v="40) "/>
    <s v=" 草地 "/>
    <s v=" &quot;A&quot; 賽道 "/>
    <s v=" 家樂花讓賽"/>
    <n v="3"/>
    <s v="勁快聯盟"/>
    <x v="14"/>
  </r>
  <r>
    <s v="2023/04/06"/>
    <s v="第 4 場"/>
    <x v="1"/>
    <x v="4"/>
    <s v=" (60"/>
    <s v="40) "/>
    <s v=" 草地 "/>
    <s v=" &quot;A&quot; 賽道 "/>
    <s v=" 家樂花讓賽"/>
    <n v="5"/>
    <s v="星運明爵"/>
    <x v="15"/>
  </r>
  <r>
    <s v="2023/04/06"/>
    <s v="第 5 場"/>
    <x v="3"/>
    <x v="4"/>
    <s v=" (80"/>
    <s v="60) "/>
    <s v=" 草地 "/>
    <s v=" &quot;A&quot; 賽道 "/>
    <s v=" 薰衣草讓賽"/>
    <n v="5"/>
    <s v="二雋"/>
    <x v="0"/>
  </r>
  <r>
    <s v="2023/04/06"/>
    <s v="第 6 場"/>
    <x v="1"/>
    <x v="1"/>
    <s v=" (60"/>
    <s v="40) "/>
    <s v=" 草地 "/>
    <s v=" &quot;A&quot; 賽道 "/>
    <s v=" 跳舞蘭讓賽"/>
    <n v="1"/>
    <s v="國士無雙"/>
    <x v="14"/>
  </r>
  <r>
    <s v="2023/04/06"/>
    <s v="第 7 場"/>
    <x v="3"/>
    <x v="4"/>
    <s v=" (80"/>
    <s v="60) "/>
    <s v=" 草地 "/>
    <s v=" &quot;A&quot; 賽道 "/>
    <s v=" 西洋會挑戰盃（讓賽）"/>
    <n v="5"/>
    <s v="喜蓮勇感"/>
    <x v="0"/>
  </r>
  <r>
    <s v="2023/04/06"/>
    <s v="第 8 場"/>
    <x v="1"/>
    <x v="1"/>
    <s v=" (60"/>
    <s v="40) "/>
    <s v=" 草地 "/>
    <s v=" &quot;A&quot; 賽道 "/>
    <s v=" 跳舞蘭讓賽"/>
    <n v="2"/>
    <s v="小霸王"/>
    <x v="11"/>
  </r>
  <r>
    <s v="2023/04/06"/>
    <s v="第 9 場"/>
    <x v="3"/>
    <x v="1"/>
    <s v=" (80"/>
    <s v="60) "/>
    <s v=" 草地 "/>
    <s v=" &quot;A&quot; 賽道 "/>
    <s v=" 報春花讓賽"/>
    <n v="5"/>
    <s v="紫雲冰"/>
    <x v="7"/>
  </r>
  <r>
    <s v="2023/04/09"/>
    <s v="第 1 場"/>
    <x v="11"/>
    <x v="2"/>
    <m/>
    <m/>
    <s v=" 草地 "/>
    <s v=" &quot;B+2&quot; 賽道 "/>
    <s v=" 白加平磅賽"/>
    <n v="5"/>
    <s v="鈦易搵"/>
    <x v="5"/>
  </r>
  <r>
    <s v="2023/04/09"/>
    <s v="第 2 場"/>
    <x v="0"/>
    <x v="4"/>
    <s v=" (40"/>
    <s v="0) "/>
    <s v=" 全天候跑道 "/>
    <s v=" 夏力讓賽"/>
    <m/>
    <n v="4"/>
    <s v="雷霆戰駒"/>
    <x v="23"/>
  </r>
  <r>
    <s v="2023/04/09"/>
    <s v="第 3 場"/>
    <x v="1"/>
    <x v="2"/>
    <s v=" (60"/>
    <s v="40) "/>
    <s v=" 草地 "/>
    <s v=" &quot;B+2&quot; 賽道 "/>
    <s v=" 堪仕達讓賽"/>
    <n v="8"/>
    <s v="紅逸舍"/>
    <x v="0"/>
  </r>
  <r>
    <s v="2023/04/09"/>
    <s v="第 4 場"/>
    <x v="1"/>
    <x v="5"/>
    <s v=" (60"/>
    <s v="35) "/>
    <s v=" 全天候跑道 "/>
    <s v=" 盧吉讓賽"/>
    <m/>
    <n v="3"/>
    <s v="華卓晴"/>
    <x v="23"/>
  </r>
  <r>
    <s v="2023/04/09"/>
    <s v="第 5 場"/>
    <x v="1"/>
    <x v="0"/>
    <s v=" (60"/>
    <s v="40) "/>
    <s v=" 草地 "/>
    <s v=" &quot;B+2&quot; 賽道 "/>
    <s v=" 貝璐讓賽"/>
    <n v="3"/>
    <s v="聚風雲"/>
    <x v="7"/>
  </r>
  <r>
    <s v="2023/04/09"/>
    <s v="第 6 場"/>
    <x v="3"/>
    <x v="2"/>
    <s v=" (85"/>
    <s v="60) "/>
    <s v=" 草地 "/>
    <s v=" &quot;B+2&quot; 賽道 "/>
    <s v=" 獅子會盃（讓賽）"/>
    <n v="2"/>
    <s v="英雄豪傑"/>
    <x v="23"/>
  </r>
  <r>
    <s v="2023/04/09"/>
    <s v="第 7 場"/>
    <x v="1"/>
    <x v="1"/>
    <s v=" (60"/>
    <s v="40) "/>
    <s v=" 草地 "/>
    <s v=" &quot;B+2&quot; 賽道 "/>
    <s v=" 種植讓賽"/>
    <n v="3"/>
    <s v="開心高球"/>
    <x v="23"/>
  </r>
  <r>
    <s v="2023/04/09"/>
    <s v="第 8 場"/>
    <x v="7"/>
    <x v="1"/>
    <m/>
    <m/>
    <s v=" 草地 "/>
    <s v=" &quot;B+2&quot; 賽道 "/>
    <s v=" 短途錦標"/>
    <n v="1"/>
    <s v="金鑽貴人"/>
    <x v="0"/>
  </r>
  <r>
    <s v="2023/04/09"/>
    <s v="第 9 場"/>
    <x v="7"/>
    <x v="0"/>
    <m/>
    <m/>
    <s v=" 草地 "/>
    <s v=" &quot;B+2&quot; 賽道 "/>
    <s v=" 主席錦標"/>
    <n v="1"/>
    <s v="加州星球"/>
    <x v="0"/>
  </r>
  <r>
    <s v="2023/04/09"/>
    <s v="第 10 場"/>
    <x v="4"/>
    <x v="3"/>
    <s v=" (100"/>
    <s v="80) "/>
    <s v=" 草地 "/>
    <s v=" &quot;B+2&quot; 賽道 "/>
    <s v=" 普樂讓賽"/>
    <n v="9"/>
    <s v="紅運帝王"/>
    <x v="0"/>
  </r>
  <r>
    <s v="2023/04/09"/>
    <s v="第 11 場"/>
    <x v="3"/>
    <x v="3"/>
    <s v=" (80"/>
    <s v="60) "/>
    <s v=" 草地 "/>
    <s v=" &quot;B+2&quot; 賽道 "/>
    <s v=" 施勳讓賽"/>
    <n v="13"/>
    <s v="神虎龍駒"/>
    <x v="5"/>
  </r>
  <r>
    <s v="2023/04/12"/>
    <s v="第 1 場"/>
    <x v="3"/>
    <x v="7"/>
    <s v=" (80"/>
    <s v="55) "/>
    <s v=" 草地 "/>
    <s v=" &quot;B&quot; 賽道 "/>
    <s v=" 閣麟讓賽"/>
    <n v="4"/>
    <s v="自然力量"/>
    <x v="4"/>
  </r>
  <r>
    <s v="2023/04/12"/>
    <s v="第 2 場"/>
    <x v="0"/>
    <x v="4"/>
    <s v=" (40"/>
    <s v="0) "/>
    <s v=" 草地 "/>
    <s v=" &quot;B&quot; 賽道 "/>
    <s v=" 德己立讓賽"/>
    <n v="10"/>
    <s v="鵲橋飛渡"/>
    <x v="13"/>
  </r>
  <r>
    <s v="2023/04/12"/>
    <s v="第 3 場"/>
    <x v="1"/>
    <x v="1"/>
    <s v=" (60"/>
    <s v="40) "/>
    <s v=" 草地 "/>
    <s v=" &quot;B&quot; 賽道 "/>
    <s v=" 己連拿利讓賽"/>
    <n v="10"/>
    <s v="心想事成"/>
    <x v="8"/>
  </r>
  <r>
    <s v="2023/04/12"/>
    <s v="第 4 場"/>
    <x v="3"/>
    <x v="4"/>
    <s v=" (80"/>
    <s v="60) "/>
    <s v=" 草地 "/>
    <s v=" &quot;B&quot; 賽道 "/>
    <s v=" 五陵會鑽禧挑戰盃（讓賽）"/>
    <n v="9"/>
    <s v="亞洲籐王"/>
    <x v="4"/>
  </r>
  <r>
    <s v="2023/04/12"/>
    <s v="第 5 場"/>
    <x v="1"/>
    <x v="2"/>
    <s v=" (60"/>
    <s v="40) "/>
    <s v=" 草地 "/>
    <s v=" &quot;B&quot; 賽道 "/>
    <s v=" 嘉咸讓賽"/>
    <n v="2"/>
    <s v="浪茄仔"/>
    <x v="10"/>
  </r>
  <r>
    <s v="2023/04/12"/>
    <s v="第 6 場"/>
    <x v="1"/>
    <x v="4"/>
    <s v=" (60"/>
    <s v="40) "/>
    <s v=" 草地 "/>
    <s v=" &quot;B&quot; 賽道 "/>
    <s v=" 安蘭讓賽"/>
    <n v="3"/>
    <s v="十八掌"/>
    <x v="5"/>
  </r>
  <r>
    <s v="2023/04/12"/>
    <s v="第 7 場"/>
    <x v="1"/>
    <x v="1"/>
    <s v=" (60"/>
    <s v="40) "/>
    <s v=" 草地 "/>
    <s v=" &quot;B&quot; 賽道 "/>
    <s v=" 己連拿利讓賽"/>
    <n v="10"/>
    <s v="樂加福"/>
    <x v="3"/>
  </r>
  <r>
    <s v="2023/04/12"/>
    <s v="第 8 場"/>
    <x v="4"/>
    <x v="4"/>
    <s v=" (100"/>
    <s v="80) "/>
    <s v=" 草地 "/>
    <s v=" &quot;B&quot; 賽道 "/>
    <s v=" 雲咸讓賽"/>
    <n v="11"/>
    <s v="安遇"/>
    <x v="9"/>
  </r>
  <r>
    <s v="2023/04/12"/>
    <s v="第 9 場"/>
    <x v="3"/>
    <x v="1"/>
    <s v=" (80"/>
    <s v="60) "/>
    <s v=" 草地 "/>
    <s v=" &quot;B&quot; 賽道 "/>
    <s v=" 些利讓賽"/>
    <n v="4"/>
    <s v="量化歡騰"/>
    <x v="8"/>
  </r>
  <r>
    <s v="2023/04/15"/>
    <s v="第 1 場"/>
    <x v="0"/>
    <x v="3"/>
    <s v=" (40"/>
    <s v="0) "/>
    <s v=" 草地 "/>
    <s v=" &quot;C&quot; 賽道 "/>
    <s v=" 賽馬惠慈善1400米讓賽"/>
    <n v="10"/>
    <s v="創高峰"/>
    <x v="7"/>
  </r>
  <r>
    <s v="2023/04/15"/>
    <s v="第 2 場"/>
    <x v="1"/>
    <x v="1"/>
    <s v=" (60"/>
    <s v="40) "/>
    <s v=" 草地 "/>
    <s v=" &quot;C&quot; 賽道 "/>
    <s v=" 賽馬會眾心行善1200米讓賽"/>
    <n v="5"/>
    <s v="金鎗武士"/>
    <x v="5"/>
  </r>
  <r>
    <s v="2023/04/15"/>
    <s v="第 3 場"/>
    <x v="0"/>
    <x v="3"/>
    <s v=" (40"/>
    <s v="0) "/>
    <s v=" 草地 "/>
    <s v=" &quot;C&quot; 賽道 "/>
    <s v=" 關愛社會1400米讓賽"/>
    <n v="7"/>
    <s v="大紅心"/>
    <x v="23"/>
  </r>
  <r>
    <s v="2023/04/15"/>
    <s v="第 4 場"/>
    <x v="3"/>
    <x v="1"/>
    <s v=" (80"/>
    <s v="60) "/>
    <s v=" 草地 "/>
    <s v=" &quot;C&quot; 賽道 "/>
    <s v=" 香港賽馬會社群盃（讓賽）"/>
    <n v="1"/>
    <s v="金馳"/>
    <x v="0"/>
  </r>
  <r>
    <s v="2023/04/15"/>
    <s v="第 5 場"/>
    <x v="1"/>
    <x v="3"/>
    <s v=" (60"/>
    <s v="40) "/>
    <s v=" 草地 "/>
    <s v=" &quot;C&quot; 賽道 "/>
    <s v=" 豐盛耆年1400米讓賽"/>
    <n v="11"/>
    <s v="無敵勇士"/>
    <x v="18"/>
  </r>
  <r>
    <s v="2023/04/15"/>
    <s v="第 6 場"/>
    <x v="1"/>
    <x v="5"/>
    <s v=" (60"/>
    <s v="40) "/>
    <s v=" 草地 "/>
    <s v=" &quot;C&quot; 賽道 "/>
    <s v=" 北京會所週年盃（讓賽）"/>
    <n v="14"/>
    <s v="龍船快"/>
    <x v="5"/>
  </r>
  <r>
    <s v="2023/04/15"/>
    <s v="第 7 場"/>
    <x v="1"/>
    <x v="3"/>
    <s v=" (60"/>
    <s v="40) "/>
    <s v=" 草地 "/>
    <s v=" &quot;C&quot; 賽道 "/>
    <s v=" 啟發青年1400米讓賽"/>
    <n v="5"/>
    <s v="天外飛天"/>
    <x v="8"/>
  </r>
  <r>
    <s v="2023/04/15"/>
    <s v="第 8 場"/>
    <x v="3"/>
    <x v="3"/>
    <s v=" (80"/>
    <s v="60) "/>
    <s v=" 草地 "/>
    <s v=" &quot;C&quot; 賽道 "/>
    <s v=" 健康社區1400米讓賽"/>
    <n v="9"/>
    <s v="超級龍珠"/>
    <x v="0"/>
  </r>
  <r>
    <s v="2023/04/15"/>
    <s v="第 9 場"/>
    <x v="4"/>
    <x v="1"/>
    <s v=" (100"/>
    <s v="80) "/>
    <s v=" 草地 "/>
    <s v=" &quot;C&quot; 賽道 "/>
    <s v=" 人才發展1200米讓賽"/>
    <n v="5"/>
    <s v="維港智能"/>
    <x v="0"/>
  </r>
  <r>
    <s v="2023/04/15"/>
    <s v="第 10 場"/>
    <x v="3"/>
    <x v="0"/>
    <s v=" (80"/>
    <s v="60) "/>
    <s v=" 草地 "/>
    <s v=" &quot;C&quot; 賽道 "/>
    <s v=" 體育及文化1600米讓賽"/>
    <n v="8"/>
    <s v="隱形翅膀"/>
    <x v="14"/>
  </r>
  <r>
    <s v="2023/04/19"/>
    <s v="第 1 場"/>
    <x v="0"/>
    <x v="5"/>
    <s v=" (40"/>
    <s v="0) "/>
    <s v=" 草地 "/>
    <s v=" &quot;C&quot; 賽道 "/>
    <s v=" 尖沙咀讓賽"/>
    <n v="1"/>
    <s v="威武勇駒"/>
    <x v="0"/>
  </r>
  <r>
    <s v="2023/04/19"/>
    <s v="第 2 場"/>
    <x v="0"/>
    <x v="1"/>
    <s v=" (40"/>
    <s v="0) "/>
    <s v=" 草地 "/>
    <s v=" &quot;C&quot; 賽道 "/>
    <s v=" 佐敦讓賽"/>
    <n v="9"/>
    <s v="陽光傳奇"/>
    <x v="9"/>
  </r>
  <r>
    <s v="2023/04/19"/>
    <s v="第 3 場"/>
    <x v="3"/>
    <x v="4"/>
    <s v=" (80"/>
    <s v="60) "/>
    <s v=" 草地 "/>
    <s v=" &quot;C&quot; 賽道 "/>
    <s v=" 油麻地讓賽"/>
    <n v="8"/>
    <s v="怪獸奇兵"/>
    <x v="13"/>
  </r>
  <r>
    <s v="2023/04/19"/>
    <s v="第 4 場"/>
    <x v="1"/>
    <x v="1"/>
    <s v=" (60"/>
    <s v="40) "/>
    <s v=" 草地 "/>
    <s v=" &quot;C&quot; 賽道 "/>
    <s v=" 旺角讓賽"/>
    <n v="1"/>
    <s v="高明駿將"/>
    <x v="5"/>
  </r>
  <r>
    <s v="2023/04/19"/>
    <s v="第 5 場"/>
    <x v="1"/>
    <x v="1"/>
    <s v=" (60"/>
    <s v="40) "/>
    <s v=" 草地 "/>
    <s v=" &quot;C&quot; 賽道 "/>
    <s v=" 旺角讓賽"/>
    <n v="3"/>
    <s v="勝利才子"/>
    <x v="18"/>
  </r>
  <r>
    <s v="2023/04/19"/>
    <s v="第 6 場"/>
    <x v="1"/>
    <x v="4"/>
    <s v=" (60"/>
    <s v="40) "/>
    <s v=" 草地 "/>
    <s v=" &quot;C&quot; 賽道 "/>
    <s v=" 香港欖球總會盃（讓賽）"/>
    <n v="10"/>
    <s v="旅英福星"/>
    <x v="11"/>
  </r>
  <r>
    <s v="2023/04/19"/>
    <s v="第 7 場"/>
    <x v="3"/>
    <x v="1"/>
    <s v=" (80"/>
    <s v="60) "/>
    <s v=" 草地 "/>
    <s v=" &quot;C&quot; 賽道 "/>
    <s v=" 何文田讓賽"/>
    <n v="7"/>
    <s v="怡勁力"/>
    <x v="0"/>
  </r>
  <r>
    <s v="2023/04/19"/>
    <s v="第 8 場"/>
    <x v="1"/>
    <x v="4"/>
    <s v=" (60"/>
    <s v="40) "/>
    <s v=" 草地 "/>
    <s v=" &quot;C&quot; 賽道 "/>
    <s v=" 京士柏讓賽"/>
    <n v="1"/>
    <s v="陸知"/>
    <x v="5"/>
  </r>
  <r>
    <s v="2023/04/19"/>
    <s v="第 9 場"/>
    <x v="3"/>
    <x v="1"/>
    <s v=" (80"/>
    <s v="60) "/>
    <s v=" 草地 "/>
    <s v=" &quot;C&quot; 賽道 "/>
    <s v=" 何文田讓賽"/>
    <n v="5"/>
    <s v="雪勇神駒"/>
    <x v="23"/>
  </r>
  <r>
    <s v="2023/04/23"/>
    <s v="第 1 場"/>
    <x v="3"/>
    <x v="4"/>
    <s v=" (85"/>
    <s v="60) "/>
    <s v=" 全天候跑道 "/>
    <s v=" 鶴咀山讓賽"/>
    <m/>
    <n v="2"/>
    <s v="爽快"/>
    <x v="2"/>
  </r>
  <r>
    <s v="2023/04/23"/>
    <s v="第 2 場"/>
    <x v="1"/>
    <x v="4"/>
    <s v=" (60"/>
    <s v="35) "/>
    <s v=" 全天候跑道 "/>
    <s v=" 馬己仙峽讓賽"/>
    <m/>
    <n v="9"/>
    <s v="藍海鐵騎"/>
    <x v="4"/>
  </r>
  <r>
    <s v="2023/04/23"/>
    <s v="第 3 場"/>
    <x v="1"/>
    <x v="2"/>
    <s v=" (60"/>
    <s v="40) "/>
    <s v=" 草地 "/>
    <s v=" &quot;C+3&quot; 賽道 "/>
    <s v=" 中峽讓賽"/>
    <n v="10"/>
    <s v="海豚星"/>
    <x v="6"/>
  </r>
  <r>
    <s v="2023/04/23"/>
    <s v="第 4 場"/>
    <x v="1"/>
    <x v="0"/>
    <s v=" (60"/>
    <s v="35) "/>
    <s v=" 草地 "/>
    <s v=" &quot;C+3&quot; 賽道 "/>
    <s v=" 畢拿山讓賽"/>
    <n v="6"/>
    <s v="佐治勇駒"/>
    <x v="0"/>
  </r>
  <r>
    <s v="2023/04/23"/>
    <s v="第 5 場"/>
    <x v="1"/>
    <x v="1"/>
    <s v=" (60"/>
    <s v="40) "/>
    <s v=" 全天候跑道 "/>
    <s v=" 摩星嶺讓賽"/>
    <m/>
    <n v="2"/>
    <s v="大眾勝利"/>
    <x v="23"/>
  </r>
  <r>
    <s v="2023/04/23"/>
    <s v="第 6 場"/>
    <x v="3"/>
    <x v="1"/>
    <s v=" (85"/>
    <s v="60) "/>
    <s v=" 全天候跑道 "/>
    <s v=" 九龍木球會百週年紀念盃（讓賽）"/>
    <m/>
    <n v="7"/>
    <s v="年少有威"/>
    <x v="5"/>
  </r>
  <r>
    <s v="2023/04/23"/>
    <s v="第 7 場"/>
    <x v="1"/>
    <x v="3"/>
    <s v=" (60"/>
    <s v="40) "/>
    <s v=" 草地 "/>
    <s v=" &quot;C+3&quot; 賽道 "/>
    <s v=" 砵甸乍山讓賽"/>
    <n v="9"/>
    <s v="馬林"/>
    <x v="3"/>
  </r>
  <r>
    <s v="2023/04/23"/>
    <s v="第 8 場"/>
    <x v="3"/>
    <x v="1"/>
    <s v=" (80"/>
    <s v="60) "/>
    <s v=" 草地 "/>
    <s v=" &quot;C+3&quot; 賽道 "/>
    <s v=" 香港評馬同業協進會挑戰盃（讓賽）"/>
    <n v="7"/>
    <s v="夢巴黎"/>
    <x v="1"/>
  </r>
  <r>
    <s v="2023/04/23"/>
    <s v="第 9 場"/>
    <x v="3"/>
    <x v="3"/>
    <s v=" (80"/>
    <s v="60) "/>
    <s v=" 草地 "/>
    <s v=" &quot;C+3&quot; 賽道 "/>
    <s v=" 小馬山讓賽"/>
    <n v="12"/>
    <s v="美麗喝采"/>
    <x v="3"/>
  </r>
  <r>
    <s v="2023/04/23"/>
    <s v="第 10 場"/>
    <x v="4"/>
    <x v="5"/>
    <s v=" (100"/>
    <s v="80) "/>
    <s v=" 草地 "/>
    <s v=" &quot;C+3&quot; 賽道 "/>
    <s v=" 灣仔峽讓賽"/>
    <n v="12"/>
    <s v="直線力山"/>
    <x v="5"/>
  </r>
  <r>
    <s v="2023/04/26"/>
    <s v="第 1 場"/>
    <x v="0"/>
    <x v="4"/>
    <s v=" (40"/>
    <s v="0) "/>
    <s v=" 草地 "/>
    <s v=" &quot;C+3&quot; 賽道 "/>
    <s v=" 蔚山讓賽"/>
    <n v="2"/>
    <s v="極速滿貫"/>
    <x v="9"/>
  </r>
  <r>
    <s v="2023/04/26"/>
    <s v="第 2 場"/>
    <x v="1"/>
    <x v="1"/>
    <s v=" (60"/>
    <s v="40) "/>
    <s v=" 草地 "/>
    <s v=" &quot;C+3&quot; 賽道 "/>
    <s v=" 大田讓賽"/>
    <n v="9"/>
    <s v="錢多多"/>
    <x v="8"/>
  </r>
  <r>
    <s v="2023/04/26"/>
    <s v="第 3 場"/>
    <x v="1"/>
    <x v="1"/>
    <s v=" (60"/>
    <s v="40) "/>
    <s v=" 草地 "/>
    <s v=" &quot;C+3&quot; 賽道 "/>
    <s v=" 大田讓賽"/>
    <n v="6"/>
    <s v="電訊飛車"/>
    <x v="4"/>
  </r>
  <r>
    <s v="2023/04/26"/>
    <s v="第 4 場"/>
    <x v="1"/>
    <x v="4"/>
    <s v=" (60"/>
    <s v="35) "/>
    <s v=" 草地 "/>
    <s v=" &quot;C+3&quot; 賽道 "/>
    <s v=" 光州讓賽"/>
    <n v="2"/>
    <s v="聰明導彈"/>
    <x v="23"/>
  </r>
  <r>
    <s v="2023/04/26"/>
    <s v="第 5 場"/>
    <x v="1"/>
    <x v="2"/>
    <s v=" (60"/>
    <s v="40) "/>
    <s v=" 草地 "/>
    <s v=" &quot;C+3&quot; 賽道 "/>
    <s v=" 大邱讓賽"/>
    <n v="10"/>
    <s v="天分高"/>
    <x v="14"/>
  </r>
  <r>
    <s v="2023/04/26"/>
    <s v="第 6 場"/>
    <x v="3"/>
    <x v="5"/>
    <s v=" (80"/>
    <s v="60) "/>
    <s v=" 草地 "/>
    <s v=" &quot;C+3&quot; 賽道 "/>
    <s v=" 韓國馬事會錦標（讓賽）"/>
    <n v="3"/>
    <s v="當年情"/>
    <x v="0"/>
  </r>
  <r>
    <s v="2023/04/26"/>
    <s v="第 7 場"/>
    <x v="3"/>
    <x v="1"/>
    <s v=" (80"/>
    <s v="60) "/>
    <s v=" 草地 "/>
    <s v=" &quot;C+3&quot; 賽道 "/>
    <s v=" 仁川讓賽"/>
    <n v="6"/>
    <s v="小霸王"/>
    <x v="11"/>
  </r>
  <r>
    <s v="2023/04/26"/>
    <s v="第 8 場"/>
    <x v="3"/>
    <x v="2"/>
    <s v=" (80"/>
    <s v="60) "/>
    <s v=" 草地 "/>
    <s v=" &quot;C+3&quot; 賽道 "/>
    <s v=" 釜山讓賽"/>
    <n v="6"/>
    <s v="人和家興"/>
    <x v="9"/>
  </r>
  <r>
    <s v="2023/04/26"/>
    <s v="第 9 場"/>
    <x v="4"/>
    <x v="1"/>
    <s v=" (105"/>
    <s v="80) "/>
    <s v=" 草地 "/>
    <s v=" &quot;C+3&quot; 賽道 "/>
    <s v=" 首爾讓賽"/>
    <n v="7"/>
    <s v="嫡愛心"/>
    <x v="4"/>
  </r>
  <r>
    <s v="2023/04/30"/>
    <s v="第 1 場"/>
    <x v="1"/>
    <x v="6"/>
    <s v=" (60"/>
    <s v="40) "/>
    <s v=" 草地 "/>
    <s v=" &quot;A&quot; 賽道 "/>
    <s v=" 富衛保險尚仁讓賽"/>
    <n v="2"/>
    <s v="包裝旋風"/>
    <x v="33"/>
  </r>
  <r>
    <s v="2023/04/30"/>
    <s v="第 2 場"/>
    <x v="1"/>
    <x v="1"/>
    <s v=" (60"/>
    <s v="40) "/>
    <s v=" 草地 "/>
    <s v=" &quot;A&quot; 賽道 "/>
    <s v=" 富衛保險永強讓賽"/>
    <n v="3"/>
    <s v="幸運遇見"/>
    <x v="4"/>
  </r>
  <r>
    <s v="2023/04/30"/>
    <s v="第 3 場"/>
    <x v="3"/>
    <x v="1"/>
    <s v=" (80"/>
    <s v="60) "/>
    <s v=" 草地 "/>
    <s v=" &quot;A&quot; 賽道 "/>
    <s v=" 富衛保險交通銀行讓賽"/>
    <n v="13"/>
    <s v="明心知遇"/>
    <x v="15"/>
  </r>
  <r>
    <s v="2023/04/30"/>
    <s v="第 4 場"/>
    <x v="1"/>
    <x v="3"/>
    <s v=" (60"/>
    <s v="40) "/>
    <s v=" 草地 "/>
    <s v=" &quot;A&quot; 賽道 "/>
    <s v=" 富衛保險建行(亞洲)讓賽"/>
    <n v="6"/>
    <s v="赤兔猴王"/>
    <x v="13"/>
  </r>
  <r>
    <s v="2023/04/30"/>
    <s v="第 5 場"/>
    <x v="8"/>
    <x v="1"/>
    <m/>
    <m/>
    <s v=" 草地 "/>
    <s v=" &quot;A&quot; 賽道 "/>
    <s v=" 主席短途獎"/>
    <n v="1"/>
    <s v="金鑽貴人"/>
    <x v="0"/>
  </r>
  <r>
    <s v="2023/04/30"/>
    <s v="第 6 場"/>
    <x v="3"/>
    <x v="0"/>
    <s v=" (80"/>
    <s v="60) "/>
    <s v=" 草地 "/>
    <s v=" &quot;A&quot; 賽道 "/>
    <s v=" 富衛保險10周年誌慶讓賽"/>
    <n v="3"/>
    <s v="桃花雲"/>
    <x v="4"/>
  </r>
  <r>
    <s v="2023/04/30"/>
    <s v="第 7 場"/>
    <x v="8"/>
    <x v="0"/>
    <m/>
    <m/>
    <s v=" 草地 "/>
    <s v=" &quot;A&quot; 賽道 "/>
    <s v=" 富衛保險冠軍一哩賽"/>
    <n v="1"/>
    <s v="金鎗六十"/>
    <x v="5"/>
  </r>
  <r>
    <s v="2023/04/30"/>
    <s v="第 8 場"/>
    <x v="8"/>
    <x v="6"/>
    <m/>
    <m/>
    <s v=" 草地 "/>
    <s v=" &quot;A&quot; 賽道 "/>
    <s v=" 富衛保險女皇盃"/>
    <n v="1"/>
    <s v="浪漫勇士"/>
    <x v="22"/>
  </r>
  <r>
    <s v="2023/04/30"/>
    <s v="第 9 場"/>
    <x v="3"/>
    <x v="3"/>
    <s v=" (80"/>
    <s v="60) "/>
    <s v=" 草地 "/>
    <s v=" &quot;A&quot; 賽道 "/>
    <s v=" 富衛保險南洋商業銀行讓賽"/>
    <n v="4"/>
    <s v="非凡之星"/>
    <x v="8"/>
  </r>
  <r>
    <s v="2023/04/30"/>
    <s v="第 10 場"/>
    <x v="4"/>
    <x v="3"/>
    <s v=" (105"/>
    <s v="80) "/>
    <s v=" 草地 "/>
    <s v=" &quot;A&quot; 賽道 "/>
    <s v=" 富衛保險招商永隆銀行讓賽"/>
    <n v="4"/>
    <s v="永遠美麗"/>
    <x v="0"/>
  </r>
  <r>
    <s v="2023/05/03"/>
    <s v="第 1 場"/>
    <x v="0"/>
    <x v="5"/>
    <s v=" (40"/>
    <s v="0) "/>
    <s v=" 草地 "/>
    <s v=" &quot;A&quot; 賽道 "/>
    <s v=" 志士達讓賽"/>
    <n v="1"/>
    <s v="博愛之光"/>
    <x v="7"/>
  </r>
  <r>
    <s v="2023/05/03"/>
    <s v="第 2 場"/>
    <x v="0"/>
    <x v="1"/>
    <s v=" (40"/>
    <s v="0) "/>
    <s v=" 草地 "/>
    <s v=" &quot;A&quot; 賽道 "/>
    <s v=" 禧福讓賽"/>
    <n v="6"/>
    <s v="旺鋪永勝"/>
    <x v="23"/>
  </r>
  <r>
    <s v="2023/05/03"/>
    <s v="第 3 場"/>
    <x v="1"/>
    <x v="4"/>
    <s v=" (60"/>
    <s v="40) "/>
    <s v=" 草地 "/>
    <s v=" &quot;A&quot; 賽道 "/>
    <s v=" 蘭開夏讓賽"/>
    <n v="2"/>
    <s v="爆谷"/>
    <x v="10"/>
  </r>
  <r>
    <s v="2023/05/03"/>
    <s v="第 4 場"/>
    <x v="1"/>
    <x v="1"/>
    <s v=" (60"/>
    <s v="40) "/>
    <s v=" 草地 "/>
    <s v=" &quot;A&quot; 賽道 "/>
    <s v=" 聯福讓賽"/>
    <n v="5"/>
    <s v="萬眾開心"/>
    <x v="0"/>
  </r>
  <r>
    <s v="2023/05/03"/>
    <s v="第 5 場"/>
    <x v="1"/>
    <x v="4"/>
    <s v=" (60"/>
    <s v="40) "/>
    <s v=" 草地 "/>
    <s v=" &quot;A&quot; 賽道 "/>
    <s v=" 蘭開夏讓賽"/>
    <n v="12"/>
    <s v="中華叻叻"/>
    <x v="2"/>
  </r>
  <r>
    <s v="2023/05/03"/>
    <s v="第 6 場"/>
    <x v="1"/>
    <x v="1"/>
    <s v=" (60"/>
    <s v="40) "/>
    <s v=" 草地 "/>
    <s v=" &quot;A&quot; 賽道 "/>
    <s v=" 聯福讓賽"/>
    <n v="3"/>
    <s v="有財有勢"/>
    <x v="16"/>
  </r>
  <r>
    <s v="2023/05/03"/>
    <s v="第 7 場"/>
    <x v="3"/>
    <x v="1"/>
    <s v=" (80"/>
    <s v="60) "/>
    <s v=" 草地 "/>
    <s v=" &quot;A&quot; 賽道 "/>
    <s v=" 聖佐治挑戰盃（讓賽）"/>
    <n v="7"/>
    <s v="勝神威"/>
    <x v="0"/>
  </r>
  <r>
    <s v="2023/05/03"/>
    <s v="第 8 場"/>
    <x v="3"/>
    <x v="4"/>
    <s v=" (80"/>
    <s v="60) "/>
    <s v=" 草地 "/>
    <s v=" &quot;A&quot; 賽道 "/>
    <s v=" 西谷讓賽"/>
    <n v="4"/>
    <s v="又龍串鳳"/>
    <x v="10"/>
  </r>
  <r>
    <s v="2023/05/03"/>
    <s v="第 9 場"/>
    <x v="3"/>
    <x v="1"/>
    <s v=" (80"/>
    <s v="60) "/>
    <s v=" 草地 "/>
    <s v=" &quot;A&quot; 賽道 "/>
    <s v=" 渭州讓賽"/>
    <n v="2"/>
    <s v="雪勇神駒"/>
    <x v="23"/>
  </r>
  <r>
    <s v="2023/05/07"/>
    <s v="第 1 場"/>
    <x v="11"/>
    <x v="2"/>
    <m/>
    <m/>
    <s v=" 草地 "/>
    <s v=" &quot;B&quot; 賽道 "/>
    <s v=" 康乃馨平磅賽"/>
    <n v="2"/>
    <s v="禪勝輝煌"/>
    <x v="8"/>
  </r>
  <r>
    <s v="2023/05/07"/>
    <s v="第 2 場"/>
    <x v="0"/>
    <x v="3"/>
    <s v=" (40"/>
    <s v="0) "/>
    <s v=" 草地 "/>
    <s v=" &quot;B&quot; 賽道 "/>
    <s v=" 雞冠花讓賽"/>
    <n v="4"/>
    <s v="競駿天下"/>
    <x v="5"/>
  </r>
  <r>
    <s v="2023/05/07"/>
    <s v="第 3 場"/>
    <x v="1"/>
    <x v="1"/>
    <s v=" (60"/>
    <s v="40) "/>
    <s v=" 草地 "/>
    <s v=" &quot;B&quot; 賽道 "/>
    <s v=" 蒲公英讓賽"/>
    <n v="4"/>
    <s v="精算謀略"/>
    <x v="0"/>
  </r>
  <r>
    <s v="2023/05/07"/>
    <s v="第 4 場"/>
    <x v="3"/>
    <x v="6"/>
    <s v=" (80"/>
    <s v="55) "/>
    <s v=" 草地 "/>
    <s v=" &quot;B&quot; 賽道 "/>
    <s v=" 小蒼蘭讓賽"/>
    <n v="9"/>
    <s v="包裝旋風"/>
    <x v="3"/>
  </r>
  <r>
    <s v="2023/05/07"/>
    <s v="第 5 場"/>
    <x v="1"/>
    <x v="0"/>
    <s v=" (60"/>
    <s v="40) "/>
    <s v=" 草地 "/>
    <s v=" &quot;B&quot; 賽道 "/>
    <s v=" 繡球花讓賽"/>
    <n v="5"/>
    <s v="發財大師"/>
    <x v="5"/>
  </r>
  <r>
    <s v="2023/05/07"/>
    <s v="第 6 場"/>
    <x v="1"/>
    <x v="1"/>
    <s v=" (60"/>
    <s v="40) "/>
    <s v=" 草地 "/>
    <s v=" &quot;B&quot; 賽道 "/>
    <s v=" 蒲公英讓賽"/>
    <n v="11"/>
    <s v="揚揚大道"/>
    <x v="13"/>
  </r>
  <r>
    <s v="2023/05/07"/>
    <s v="第 7 場"/>
    <x v="4"/>
    <x v="1"/>
    <s v=" (100"/>
    <s v="80) "/>
    <s v=" 草地 "/>
    <s v=" &quot;B&quot; 賽道 "/>
    <s v=" 香港潮州商會百週年紀念盃（讓賽）"/>
    <n v="7"/>
    <s v="金馳"/>
    <x v="0"/>
  </r>
  <r>
    <s v="2023/05/07"/>
    <s v="第 8 場"/>
    <x v="1"/>
    <x v="3"/>
    <s v=" (60"/>
    <s v="40) "/>
    <s v=" 草地 "/>
    <s v=" &quot;B&quot; 賽道 "/>
    <s v=" 蓮花讓賽"/>
    <n v="13"/>
    <s v="能文能武"/>
    <x v="5"/>
  </r>
  <r>
    <s v="2023/05/07"/>
    <s v="第 9 場"/>
    <x v="5"/>
    <x v="8"/>
    <m/>
    <m/>
    <s v=" 草地 "/>
    <s v=" &quot;B&quot; 賽道 "/>
    <s v=" 皇太后紀念盃（讓賽）"/>
    <n v="8"/>
    <s v="直線力山"/>
    <x v="5"/>
  </r>
  <r>
    <s v="2023/05/07"/>
    <s v="第 10 場"/>
    <x v="3"/>
    <x v="2"/>
    <s v=" (80"/>
    <s v="60) "/>
    <s v=" 草地 "/>
    <s v=" &quot;B&quot; 賽道 "/>
    <s v=" 玉蘭讓賽"/>
    <n v="8"/>
    <s v="萬里飛至"/>
    <x v="13"/>
  </r>
  <r>
    <s v="2023/05/07"/>
    <s v="第 11 場"/>
    <x v="3"/>
    <x v="3"/>
    <s v=" (85"/>
    <s v="60) "/>
    <s v=" 草地 "/>
    <s v=" &quot;B&quot; 賽道 "/>
    <s v=" 鬱金香讓賽"/>
    <n v="9"/>
    <s v="志勝時機"/>
    <x v="14"/>
  </r>
  <r>
    <s v="2023/05/10"/>
    <s v="第 1 場"/>
    <x v="0"/>
    <x v="1"/>
    <s v=" (40"/>
    <s v="0) "/>
    <s v=" 全天候跑道 "/>
    <s v=" 大老山讓賽"/>
    <m/>
    <n v="4"/>
    <s v="友盈友福"/>
    <x v="16"/>
  </r>
  <r>
    <s v="2023/05/10"/>
    <s v="第 2 場"/>
    <x v="1"/>
    <x v="1"/>
    <s v=" (60"/>
    <s v="40) "/>
    <s v=" 全天候跑道 "/>
    <s v=" 琵琶山讓賽"/>
    <m/>
    <n v="2"/>
    <s v="泉龍駒"/>
    <x v="0"/>
  </r>
  <r>
    <s v="2023/05/10"/>
    <s v="第 3 場"/>
    <x v="0"/>
    <x v="4"/>
    <s v=" (40"/>
    <s v="0) "/>
    <s v=" 全天候跑道 "/>
    <s v=" 道風山讓賽"/>
    <m/>
    <n v="7"/>
    <s v="幸運勝駒"/>
    <x v="10"/>
  </r>
  <r>
    <s v="2023/05/10"/>
    <s v="第 4 場"/>
    <x v="1"/>
    <x v="5"/>
    <s v=" (60"/>
    <s v="40) "/>
    <s v=" 全天候跑道 "/>
    <s v=" 沙田坳讓賽"/>
    <m/>
    <n v="9"/>
    <s v="威武勇駒"/>
    <x v="0"/>
  </r>
  <r>
    <s v="2023/05/10"/>
    <s v="第 5 場"/>
    <x v="1"/>
    <x v="1"/>
    <s v=" (60"/>
    <s v="40) "/>
    <s v=" 全天候跑道 "/>
    <s v=" 琵琶山讓賽"/>
    <m/>
    <n v="4"/>
    <s v="名門望族"/>
    <x v="3"/>
  </r>
  <r>
    <s v="2023/05/10"/>
    <s v="第 6 場"/>
    <x v="3"/>
    <x v="1"/>
    <s v=" (80"/>
    <s v="60) "/>
    <s v=" 全天候跑道 "/>
    <s v=" 尖山讓賽"/>
    <m/>
    <n v="5"/>
    <s v="晶晶日上"/>
    <x v="0"/>
  </r>
  <r>
    <s v="2023/05/10"/>
    <s v="第 7 場"/>
    <x v="3"/>
    <x v="4"/>
    <s v=" (80"/>
    <s v="60) "/>
    <s v=" 全天候跑道 "/>
    <s v=" 紅梅谷讓賽"/>
    <m/>
    <n v="3"/>
    <s v="烈風"/>
    <x v="14"/>
  </r>
  <r>
    <s v="2023/05/10"/>
    <s v="第 8 場"/>
    <x v="4"/>
    <x v="4"/>
    <s v=" (105"/>
    <s v="80) "/>
    <s v=" 全天候跑道 "/>
    <s v=" 沙田嶺讓賽"/>
    <m/>
    <n v="12"/>
    <s v="爽快"/>
    <x v="2"/>
  </r>
  <r>
    <s v="2023/05/13"/>
    <s v="第 1 場"/>
    <x v="0"/>
    <x v="5"/>
    <s v=" (40"/>
    <s v="0) "/>
    <s v=" 草地 "/>
    <s v=" &quot;C&quot; 賽道 "/>
    <s v=" 松山讓賽"/>
    <n v="7"/>
    <s v="巴基之友"/>
    <x v="0"/>
  </r>
  <r>
    <s v="2023/05/13"/>
    <s v="第 2 場"/>
    <x v="1"/>
    <x v="1"/>
    <s v=" (60"/>
    <s v="40) "/>
    <s v=" 草地 "/>
    <s v=" &quot;C&quot; 賽道 "/>
    <s v=" 澳氹大橋讓賽"/>
    <n v="6"/>
    <s v="揚揚大道"/>
    <x v="13"/>
  </r>
  <r>
    <s v="2023/05/13"/>
    <s v="第 3 場"/>
    <x v="1"/>
    <x v="1"/>
    <s v=" (60"/>
    <s v="40) "/>
    <s v=" 草地 "/>
    <s v=" &quot;C&quot; 賽道 "/>
    <s v=" 澳氹大橋讓賽"/>
    <n v="1"/>
    <s v="步履如風"/>
    <x v="0"/>
  </r>
  <r>
    <s v="2023/05/13"/>
    <s v="第 4 場"/>
    <x v="1"/>
    <x v="2"/>
    <s v=" (60"/>
    <s v="40) "/>
    <s v=" 草地 "/>
    <s v=" &quot;C&quot; 賽道 "/>
    <s v=" 西灣大橋讓賽"/>
    <n v="9"/>
    <s v="閃電烈馬"/>
    <x v="16"/>
  </r>
  <r>
    <s v="2023/05/13"/>
    <s v="第 5 場"/>
    <x v="1"/>
    <x v="3"/>
    <s v=" (60"/>
    <s v="40) "/>
    <s v=" 草地 "/>
    <s v=" &quot;C&quot; 賽道 "/>
    <s v=" 友誼大橋讓賽"/>
    <n v="1"/>
    <s v="川河冠駒"/>
    <x v="34"/>
  </r>
  <r>
    <s v="2023/05/13"/>
    <s v="第 6 場"/>
    <x v="1"/>
    <x v="3"/>
    <s v=" (60"/>
    <s v="40) "/>
    <s v=" 草地 "/>
    <s v=" &quot;C&quot; 賽道 "/>
    <s v=" 友誼大橋讓賽"/>
    <n v="7"/>
    <s v="港林福將"/>
    <x v="9"/>
  </r>
  <r>
    <s v="2023/05/13"/>
    <s v="第 7 場"/>
    <x v="2"/>
    <x v="3"/>
    <s v=" (110"/>
    <s v="85) "/>
    <s v=" 草地 "/>
    <s v=" &quot;C&quot; 賽道 "/>
    <s v=" 港澳盃（讓賽）"/>
    <n v="12"/>
    <s v="紅運帝王"/>
    <x v="14"/>
  </r>
  <r>
    <s v="2023/05/13"/>
    <s v="第 8 場"/>
    <x v="3"/>
    <x v="1"/>
    <s v=" (80"/>
    <s v="60) "/>
    <s v=" 草地 "/>
    <s v=" &quot;C&quot; 賽道 "/>
    <s v=" 澳門讓賽"/>
    <n v="2"/>
    <s v="知道再勝"/>
    <x v="11"/>
  </r>
  <r>
    <s v="2023/05/13"/>
    <s v="第 9 場"/>
    <x v="3"/>
    <x v="3"/>
    <s v=" (80"/>
    <s v="60) "/>
    <s v=" 草地 "/>
    <s v=" &quot;C&quot; 賽道 "/>
    <s v=" 氹仔讓賽"/>
    <n v="5"/>
    <s v="勇敢夢想"/>
    <x v="23"/>
  </r>
  <r>
    <s v="2023/05/13"/>
    <s v="第 10 場"/>
    <x v="3"/>
    <x v="0"/>
    <s v=" (80"/>
    <s v="60) "/>
    <s v=" 草地 "/>
    <s v=" &quot;C&quot; 賽道 "/>
    <s v=" 路環讓賽"/>
    <n v="12"/>
    <s v="陽明天空"/>
    <x v="5"/>
  </r>
  <r>
    <s v="2023/05/17"/>
    <s v="第 1 場"/>
    <x v="0"/>
    <x v="1"/>
    <s v=" (40"/>
    <s v="0) "/>
    <s v=" 草地 "/>
    <s v=" &quot;B&quot; 賽道 "/>
    <s v=" 瀑布灣讓賽"/>
    <n v="10"/>
    <s v="合金皇"/>
    <x v="3"/>
  </r>
  <r>
    <s v="2023/05/17"/>
    <s v="第 2 場"/>
    <x v="1"/>
    <x v="4"/>
    <s v=" (60"/>
    <s v="40) "/>
    <s v=" 草地 "/>
    <s v=" &quot;B&quot; 賽道 "/>
    <s v=" 藍塘海峽讓賽"/>
    <n v="1"/>
    <s v="浪漫老撾"/>
    <x v="0"/>
  </r>
  <r>
    <s v="2023/05/17"/>
    <s v="第 3 場"/>
    <x v="1"/>
    <x v="1"/>
    <s v=" (60"/>
    <s v="40) "/>
    <s v=" 草地 "/>
    <s v=" &quot;B&quot; 賽道 "/>
    <s v=" 小西灣讓賽"/>
    <n v="4"/>
    <s v="電子宇宙"/>
    <x v="23"/>
  </r>
  <r>
    <s v="2023/05/17"/>
    <s v="第 4 場"/>
    <x v="1"/>
    <x v="4"/>
    <s v=" (60"/>
    <s v="40) "/>
    <s v=" 草地 "/>
    <s v=" &quot;B&quot; 賽道 "/>
    <s v=" 藍塘海峽讓賽"/>
    <n v="4"/>
    <s v="星運明爵"/>
    <x v="15"/>
  </r>
  <r>
    <s v="2023/05/17"/>
    <s v="第 5 場"/>
    <x v="1"/>
    <x v="2"/>
    <s v=" (60"/>
    <s v="40) "/>
    <s v=" 草地 "/>
    <s v=" &quot;B&quot; 賽道 "/>
    <s v=" 沙灣讓賽"/>
    <n v="4"/>
    <s v="令才"/>
    <x v="7"/>
  </r>
  <r>
    <s v="2023/05/17"/>
    <s v="第 6 場"/>
    <x v="1"/>
    <x v="1"/>
    <s v=" (60"/>
    <s v="40) "/>
    <s v=" 草地 "/>
    <s v=" &quot;B&quot; 賽道 "/>
    <s v=" 小西灣讓賽"/>
    <n v="5"/>
    <s v="心想事成"/>
    <x v="7"/>
  </r>
  <r>
    <s v="2023/05/17"/>
    <s v="第 7 場"/>
    <x v="3"/>
    <x v="5"/>
    <s v=" (80"/>
    <s v="60) "/>
    <s v=" 草地 "/>
    <s v=" &quot;B&quot; 賽道 "/>
    <s v=" 鋼線灣讓賽"/>
    <n v="3"/>
    <s v="百勝名駒"/>
    <x v="5"/>
  </r>
  <r>
    <s v="2023/05/17"/>
    <s v="第 8 場"/>
    <x v="4"/>
    <x v="1"/>
    <s v=" (105"/>
    <s v="80) "/>
    <s v=" 草地 "/>
    <s v=" &quot;B&quot; 賽道 "/>
    <s v=" 維多利亞港讓賽"/>
    <n v="11"/>
    <s v="伊臣"/>
    <x v="14"/>
  </r>
  <r>
    <s v="2023/05/17"/>
    <s v="第 9 場"/>
    <x v="3"/>
    <x v="1"/>
    <s v=" (80"/>
    <s v="60) "/>
    <s v=" 草地 "/>
    <s v=" &quot;B&quot; 賽道 "/>
    <s v=" 愛秩序灣讓賽"/>
    <n v="9"/>
    <s v="八駿巨昇"/>
    <x v="10"/>
  </r>
  <r>
    <s v="2023/05/21"/>
    <s v="第 1 場"/>
    <x v="1"/>
    <x v="1"/>
    <s v=" (60"/>
    <s v="40) "/>
    <s v=" 草地 "/>
    <s v=" &quot;C+3&quot; 賽道 "/>
    <s v=" 輪椅劍擊1200米讓賽"/>
    <n v="12"/>
    <s v="連連勝利"/>
    <x v="1"/>
  </r>
  <r>
    <s v="2023/05/21"/>
    <s v="第 2 場"/>
    <x v="1"/>
    <x v="2"/>
    <s v=" (60"/>
    <s v="40) "/>
    <s v=" 草地 "/>
    <s v=" &quot;C+3&quot; 賽道 "/>
    <s v=" 香港傷殘人士體育協會50周年盃（讓賽）"/>
    <n v="8"/>
    <s v="實現夢想"/>
    <x v="5"/>
  </r>
  <r>
    <s v="2023/05/21"/>
    <s v="第 3 場"/>
    <x v="0"/>
    <x v="0"/>
    <s v=" (40"/>
    <s v="0) "/>
    <s v=" 草地 "/>
    <s v=" &quot;C+3&quot; 賽道 "/>
    <s v=" 殘疾人運動發展項目1600米讓賽"/>
    <n v="1"/>
    <s v="燈胆王子"/>
    <x v="0"/>
  </r>
  <r>
    <s v="2023/05/21"/>
    <s v="第 4 場"/>
    <x v="1"/>
    <x v="0"/>
    <s v=" (60"/>
    <s v="40) "/>
    <s v=" 草地 "/>
    <s v=" &quot;C+3&quot; 賽道 "/>
    <s v=" 硬地滾球1600米讓賽"/>
    <n v="11"/>
    <s v="喜悅精靈"/>
    <x v="7"/>
  </r>
  <r>
    <s v="2023/05/21"/>
    <s v="第 5 場"/>
    <x v="1"/>
    <x v="5"/>
    <s v=" (60"/>
    <s v="40) "/>
    <s v=" 草地 "/>
    <s v=" &quot;C+3&quot; 賽道 "/>
    <s v=" 草地滾球1800米讓賽"/>
    <n v="13"/>
    <s v="巴基之友"/>
    <x v="1"/>
  </r>
  <r>
    <s v="2023/05/21"/>
    <s v="第 6 場"/>
    <x v="1"/>
    <x v="3"/>
    <s v=" (60"/>
    <s v="40) "/>
    <s v=" 草地 "/>
    <s v=" &quot;C+3&quot; 賽道 "/>
    <s v=" 乒乓球1400米讓賽"/>
    <n v="2"/>
    <s v="金發銀發"/>
    <x v="5"/>
  </r>
  <r>
    <s v="2023/05/21"/>
    <s v="第 7 場"/>
    <x v="3"/>
    <x v="2"/>
    <s v=" (80"/>
    <s v="60) "/>
    <s v=" 草地 "/>
    <s v=" &quot;C+3&quot; 賽道 "/>
    <s v=" 保齡球1000米讓賽"/>
    <n v="8"/>
    <s v="嘉應精神"/>
    <x v="1"/>
  </r>
  <r>
    <s v="2023/05/21"/>
    <s v="第 8 場"/>
    <x v="3"/>
    <x v="1"/>
    <s v=" (80"/>
    <s v="60) "/>
    <s v=" 草地 "/>
    <s v=" &quot;C+3&quot; 賽道 "/>
    <s v=" 羽毛球1200米讓賽"/>
    <n v="11"/>
    <s v="幸運遇見"/>
    <x v="4"/>
  </r>
  <r>
    <s v="2023/05/21"/>
    <s v="第 9 場"/>
    <x v="4"/>
    <x v="0"/>
    <s v=" (100"/>
    <s v="80) "/>
    <s v=" 草地 "/>
    <s v=" &quot;C+3&quot; 賽道 "/>
    <s v=" 殘疾人運動教練1600米讓賽"/>
    <n v="1"/>
    <s v="自勝者強"/>
    <x v="0"/>
  </r>
  <r>
    <s v="2023/05/21"/>
    <s v="第 10 場"/>
    <x v="3"/>
    <x v="3"/>
    <s v=" (80"/>
    <s v="60) "/>
    <s v=" 草地 "/>
    <s v=" &quot;C+3&quot; 賽道 "/>
    <s v=" 殘疾人運動義工1400米讓賽"/>
    <n v="6"/>
    <s v="紅愛舍"/>
    <x v="19"/>
  </r>
  <r>
    <s v="2023/05/24"/>
    <s v="第 1 場"/>
    <x v="0"/>
    <x v="7"/>
    <s v=" (40"/>
    <s v="0) "/>
    <s v=" 草地 "/>
    <s v=" &quot;C&quot; 賽道 "/>
    <s v=" 風鈴花讓賽"/>
    <n v="11"/>
    <s v="生生福運"/>
    <x v="13"/>
  </r>
  <r>
    <s v="2023/05/24"/>
    <s v="第 2 場"/>
    <x v="0"/>
    <x v="2"/>
    <s v=" (40"/>
    <s v="0) "/>
    <s v=" 草地 "/>
    <s v=" &quot;C&quot; 賽道 "/>
    <s v=" 矢車菊讓賽"/>
    <n v="5"/>
    <s v="天外驚天"/>
    <x v="35"/>
  </r>
  <r>
    <s v="2023/05/24"/>
    <s v="第 3 場"/>
    <x v="1"/>
    <x v="4"/>
    <s v=" (60"/>
    <s v="40) "/>
    <s v=" 草地 "/>
    <s v=" &quot;C&quot; 賽道 "/>
    <s v=" 風信子讓賽"/>
    <n v="2"/>
    <s v="金寶"/>
    <x v="3"/>
  </r>
  <r>
    <s v="2023/05/24"/>
    <s v="第 4 場"/>
    <x v="1"/>
    <x v="1"/>
    <s v=" (60"/>
    <s v="40) "/>
    <s v=" 草地 "/>
    <s v=" &quot;C&quot; 賽道 "/>
    <s v=" 苿莉讓賽"/>
    <n v="10"/>
    <s v="紅衣火旺"/>
    <x v="13"/>
  </r>
  <r>
    <s v="2023/05/24"/>
    <s v="第 5 場"/>
    <x v="1"/>
    <x v="4"/>
    <s v=" (60"/>
    <s v="40) "/>
    <s v=" 草地 "/>
    <s v=" &quot;C&quot; 賽道 "/>
    <s v=" 風信子讓賽"/>
    <n v="6"/>
    <s v="旅英福星"/>
    <x v="8"/>
  </r>
  <r>
    <s v="2023/05/24"/>
    <s v="第 6 場"/>
    <x v="3"/>
    <x v="2"/>
    <s v=" (80"/>
    <s v="60) "/>
    <s v=" 草地 "/>
    <s v=" &quot;C&quot; 賽道 "/>
    <s v=" 法國五月盃（讓賽）"/>
    <n v="6"/>
    <s v="四季醒"/>
    <x v="0"/>
  </r>
  <r>
    <s v="2023/05/24"/>
    <s v="第 7 場"/>
    <x v="1"/>
    <x v="1"/>
    <s v=" (60"/>
    <s v="40) "/>
    <s v=" 草地 "/>
    <s v=" &quot;C&quot; 賽道 "/>
    <s v=" 苿莉讓賽"/>
    <n v="12"/>
    <s v="上校"/>
    <x v="32"/>
  </r>
  <r>
    <s v="2023/05/24"/>
    <s v="第 8 場"/>
    <x v="3"/>
    <x v="1"/>
    <s v=" (80"/>
    <s v="60) "/>
    <s v=" 草地 "/>
    <s v=" &quot;C&quot; 賽道 "/>
    <s v=" 洋彩雀讓賽"/>
    <n v="12"/>
    <s v="其藝先鋒"/>
    <x v="8"/>
  </r>
  <r>
    <s v="2023/05/24"/>
    <s v="第 9 場"/>
    <x v="3"/>
    <x v="4"/>
    <s v=" (80"/>
    <s v="60) "/>
    <s v=" 草地 "/>
    <s v=" &quot;C&quot; 賽道 "/>
    <s v=" 蝴蝶花讓賽"/>
    <n v="3"/>
    <s v="總理"/>
    <x v="9"/>
  </r>
  <r>
    <s v="2023/05/28"/>
    <s v="第 1 場"/>
    <x v="11"/>
    <x v="1"/>
    <m/>
    <m/>
    <s v=" 草地 "/>
    <s v=" &quot;A&quot; 賽道 "/>
    <s v=" 巴基之星平磅賽"/>
    <n v="7"/>
    <s v="獎金大少"/>
    <x v="0"/>
  </r>
  <r>
    <s v="2023/05/28"/>
    <s v="第 2 場"/>
    <x v="3"/>
    <x v="6"/>
    <s v=" (80"/>
    <s v="60) "/>
    <s v=" 草地 "/>
    <s v=" &quot;A&quot; 賽道 "/>
    <s v=" 爆冷讓賽"/>
    <n v="2"/>
    <s v="包裝旋風"/>
    <x v="3"/>
  </r>
  <r>
    <s v="2023/05/28"/>
    <s v="第 3 場"/>
    <x v="0"/>
    <x v="1"/>
    <s v=" (40"/>
    <s v="0) "/>
    <s v=" 草地 "/>
    <s v=" &quot;A&quot; 賽道 "/>
    <s v=" 喜蓮巨星讓賽"/>
    <n v="7"/>
    <s v="投資有利"/>
    <x v="7"/>
  </r>
  <r>
    <s v="2023/05/28"/>
    <s v="第 4 場"/>
    <x v="4"/>
    <x v="2"/>
    <s v=" (100"/>
    <s v="80) "/>
    <s v=" 草地 "/>
    <s v=" &quot;A&quot; 賽道 "/>
    <s v=" 翠河讓賽"/>
    <n v="4"/>
    <s v="勝不驕"/>
    <x v="0"/>
  </r>
  <r>
    <s v="2023/05/28"/>
    <s v="第 5 場"/>
    <x v="1"/>
    <x v="1"/>
    <s v=" (60"/>
    <s v="40) "/>
    <s v=" 草地 "/>
    <s v=" &quot;A&quot; 賽道 "/>
    <s v=" 有性格讓賽"/>
    <n v="1"/>
    <s v="營造組裝"/>
    <x v="5"/>
  </r>
  <r>
    <s v="2023/05/28"/>
    <s v="第 6 場"/>
    <x v="1"/>
    <x v="3"/>
    <s v=" (60"/>
    <s v="40) "/>
    <s v=" 草地 "/>
    <s v=" &quot;A&quot; 賽道 "/>
    <s v=" 加州萬里讓賽"/>
    <n v="1"/>
    <s v="綫路神驊"/>
    <x v="0"/>
  </r>
  <r>
    <s v="2023/05/28"/>
    <s v="第 7 場"/>
    <x v="1"/>
    <x v="3"/>
    <s v=" (60"/>
    <s v="40) "/>
    <s v=" 草地 "/>
    <s v=" &quot;A&quot; 賽道 "/>
    <s v=" 時時精綵讓賽"/>
    <n v="2"/>
    <s v="駟跑得"/>
    <x v="8"/>
  </r>
  <r>
    <s v="2023/05/28"/>
    <s v="第 8 場"/>
    <x v="8"/>
    <x v="8"/>
    <m/>
    <m/>
    <s v=" 草地 "/>
    <s v=" &quot;A&quot; 賽道 "/>
    <s v=" 渣打冠軍暨遮打盃"/>
    <n v="2"/>
    <s v="將王"/>
    <x v="23"/>
  </r>
  <r>
    <s v="2023/05/28"/>
    <s v="第 9 場"/>
    <x v="4"/>
    <x v="3"/>
    <s v=" (100"/>
    <s v="80) "/>
    <s v=" 草地 "/>
    <s v=" &quot;A&quot; 賽道 "/>
    <s v=" 爪皇凌雨讓賽"/>
    <n v="1"/>
    <s v="紅運帝王"/>
    <x v="0"/>
  </r>
  <r>
    <s v="2023/05/28"/>
    <s v="第 10 場"/>
    <x v="3"/>
    <x v="1"/>
    <s v=" (80"/>
    <s v="60) "/>
    <s v=" 草地 "/>
    <s v=" &quot;A&quot; 賽道 "/>
    <s v=" 奔騰讓賽"/>
    <n v="3"/>
    <s v="魅力寶駒"/>
    <x v="14"/>
  </r>
  <r>
    <s v="2023/05/28"/>
    <s v="第 11 場"/>
    <x v="3"/>
    <x v="0"/>
    <s v=" (80"/>
    <s v="60) "/>
    <s v=" 草地 "/>
    <s v=" &quot;A&quot; 賽道 "/>
    <s v=" 原居民讓賽"/>
    <n v="1"/>
    <s v="晴王"/>
    <x v="8"/>
  </r>
  <r>
    <s v="2023/05/31"/>
    <s v="第 1 場"/>
    <x v="0"/>
    <x v="4"/>
    <s v=" (40"/>
    <s v="0) "/>
    <s v=" 草地 "/>
    <s v=" &quot;C+3&quot; 賽道 "/>
    <s v=" 晋源讓賽"/>
    <n v="4"/>
    <s v="噴火龍"/>
    <x v="4"/>
  </r>
  <r>
    <s v="2023/05/31"/>
    <s v="第 2 場"/>
    <x v="1"/>
    <x v="7"/>
    <s v=" (60"/>
    <s v="40) "/>
    <s v=" 草地 "/>
    <s v=" &quot;C+3&quot; 賽道 "/>
    <s v=" 綿發讓賽"/>
    <n v="3"/>
    <s v="威武勇駒"/>
    <x v="0"/>
  </r>
  <r>
    <s v="2023/05/31"/>
    <s v="第 3 場"/>
    <x v="1"/>
    <x v="4"/>
    <s v=" (60"/>
    <s v="35) "/>
    <s v=" 草地 "/>
    <s v=" &quot;C+3&quot; 賽道 "/>
    <s v=" 桂成讓賽"/>
    <n v="2"/>
    <s v="精彩生活"/>
    <x v="0"/>
  </r>
  <r>
    <s v="2023/05/31"/>
    <s v="第 4 場"/>
    <x v="1"/>
    <x v="1"/>
    <s v=" (60"/>
    <s v="40) "/>
    <s v=" 草地 "/>
    <s v=" &quot;C+3&quot; 賽道 "/>
    <s v=" 桂芳讓賽"/>
    <n v="11"/>
    <s v="好好彩彩"/>
    <x v="4"/>
  </r>
  <r>
    <s v="2023/05/31"/>
    <s v="第 5 場"/>
    <x v="1"/>
    <x v="2"/>
    <s v=" (60"/>
    <s v="40) "/>
    <s v=" 草地 "/>
    <s v=" &quot;C+3&quot; 賽道 "/>
    <s v=" 荷塘讓賽"/>
    <n v="2"/>
    <s v="輗多福"/>
    <x v="10"/>
  </r>
  <r>
    <s v="2023/05/31"/>
    <s v="第 6 場"/>
    <x v="1"/>
    <x v="1"/>
    <s v=" (60"/>
    <s v="40) "/>
    <s v=" 草地 "/>
    <s v=" &quot;C+3&quot; 賽道 "/>
    <s v=" 桂芳讓賽"/>
    <n v="4"/>
    <s v="太陽拍檔"/>
    <x v="23"/>
  </r>
  <r>
    <s v="2023/05/31"/>
    <s v="第 7 場"/>
    <x v="3"/>
    <x v="1"/>
    <s v=" (80"/>
    <s v="60) "/>
    <s v=" 草地 "/>
    <s v=" &quot;C+3&quot; 賽道 "/>
    <s v=" 蘇特恩盃（讓賽）"/>
    <n v="1"/>
    <s v="電源之駒"/>
    <x v="13"/>
  </r>
  <r>
    <s v="2023/05/31"/>
    <s v="第 8 場"/>
    <x v="3"/>
    <x v="4"/>
    <s v=" (80"/>
    <s v="60) "/>
    <s v=" 草地 "/>
    <s v=" &quot;C+3&quot; 賽道 "/>
    <s v=" 蟠龍讓賽"/>
    <n v="6"/>
    <s v="陸知"/>
    <x v="5"/>
  </r>
  <r>
    <s v="2023/05/31"/>
    <s v="第 9 場"/>
    <x v="4"/>
    <x v="5"/>
    <s v=" (100"/>
    <s v="80) "/>
    <s v=" 草地 "/>
    <s v=" &quot;C+3&quot; 賽道 "/>
    <s v=" 比雅讓賽"/>
    <n v="12"/>
    <s v="百勝名駒"/>
    <x v="1"/>
  </r>
  <r>
    <s v="2023/06/04"/>
    <s v="第 1 場"/>
    <x v="1"/>
    <x v="0"/>
    <s v=" (60"/>
    <s v="35) "/>
    <s v=" 草地 "/>
    <s v=" &quot;B&quot; 賽道 "/>
    <s v=" 馬料水讓賽"/>
    <n v="6"/>
    <s v="縱橫十六"/>
    <x v="36"/>
  </r>
  <r>
    <s v="2023/06/04"/>
    <s v="第 2 場"/>
    <x v="1"/>
    <x v="1"/>
    <s v=" (60"/>
    <s v="40) "/>
    <s v=" 全天候跑道 "/>
    <s v=" 沙田海讓賽"/>
    <m/>
    <n v="11"/>
    <s v="顏色王子"/>
    <x v="8"/>
  </r>
  <r>
    <s v="2023/06/04"/>
    <s v="第 3 場"/>
    <x v="5"/>
    <x v="0"/>
    <m/>
    <m/>
    <s v=" 草地 "/>
    <s v=" &quot;B&quot; 賽道 "/>
    <s v=" 獅子山錦標（讓賽）"/>
    <n v="3"/>
    <s v="永遠美麗"/>
    <x v="0"/>
  </r>
  <r>
    <s v="2023/06/04"/>
    <s v="第 4 場"/>
    <x v="1"/>
    <x v="1"/>
    <s v=" (60"/>
    <s v="40) "/>
    <s v=" 草地 "/>
    <s v=" &quot;B&quot; 賽道 "/>
    <s v=" 火炭讓賽"/>
    <n v="9"/>
    <s v="瑰麗人生"/>
    <x v="8"/>
  </r>
  <r>
    <s v="2023/06/04"/>
    <s v="第 5 場"/>
    <x v="1"/>
    <x v="3"/>
    <s v=" (60"/>
    <s v="40) "/>
    <s v=" 草地 "/>
    <s v=" &quot;B&quot; 賽道 "/>
    <s v=" 吐露港讓賽"/>
    <n v="3"/>
    <s v="港林福將"/>
    <x v="9"/>
  </r>
  <r>
    <s v="2023/06/04"/>
    <s v="第 6 場"/>
    <x v="3"/>
    <x v="1"/>
    <s v=" (80"/>
    <s v="60) "/>
    <s v=" 草地 "/>
    <s v=" &quot;B&quot; 賽道 "/>
    <s v=" 九肚山讓賽"/>
    <n v="4"/>
    <s v="金發盛世"/>
    <x v="8"/>
  </r>
  <r>
    <s v="2023/06/04"/>
    <s v="第 7 場"/>
    <x v="5"/>
    <x v="1"/>
    <m/>
    <m/>
    <s v=" 草地 "/>
    <s v=" &quot;B&quot; 賽道 "/>
    <s v=" 沙田銀瓶（讓賽）"/>
    <n v="1"/>
    <s v="金鑽貴人"/>
    <x v="0"/>
  </r>
  <r>
    <s v="2023/06/04"/>
    <s v="第 8 場"/>
    <x v="4"/>
    <x v="1"/>
    <s v=" (105"/>
    <s v="80) "/>
    <s v=" 全天候跑道 "/>
    <s v=" 彭福公園讓賽"/>
    <m/>
    <n v="12"/>
    <s v="年少有威"/>
    <x v="5"/>
  </r>
  <r>
    <s v="2023/06/04"/>
    <s v="第 9 場"/>
    <x v="3"/>
    <x v="3"/>
    <s v=" (80"/>
    <s v="60) "/>
    <s v=" 草地 "/>
    <s v=" &quot;B&quot; 賽道 "/>
    <s v=" 城門河道讓賽"/>
    <n v="9"/>
    <s v="川河冠駒"/>
    <x v="34"/>
  </r>
  <r>
    <s v="2023/06/04"/>
    <s v="第 10 場"/>
    <x v="3"/>
    <x v="3"/>
    <s v=" (80"/>
    <s v="60) "/>
    <s v=" 草地 "/>
    <s v=" &quot;B&quot; 賽道 "/>
    <s v=" 城門河道讓賽"/>
    <n v="1"/>
    <s v="添濼意"/>
    <x v="9"/>
  </r>
  <r>
    <s v="2023/06/07"/>
    <s v="第 1 場"/>
    <x v="0"/>
    <x v="5"/>
    <s v=" (40"/>
    <s v="0) "/>
    <s v=" 草地 "/>
    <s v=" &quot;A&quot; 賽道 "/>
    <s v=" 大有讓賽"/>
    <n v="3"/>
    <s v="綫路菁英"/>
    <x v="5"/>
  </r>
  <r>
    <s v="2023/06/07"/>
    <s v="第 2 場"/>
    <x v="0"/>
    <x v="1"/>
    <s v=" (40"/>
    <s v="0) "/>
    <s v=" 草地 "/>
    <s v=" &quot;A&quot; 賽道 "/>
    <s v=" 五芳讓賽"/>
    <n v="11"/>
    <s v="綫路光明"/>
    <x v="35"/>
  </r>
  <r>
    <s v="2023/06/07"/>
    <s v="第 3 場"/>
    <x v="1"/>
    <x v="4"/>
    <s v=" (60"/>
    <s v="40) "/>
    <s v=" 草地 "/>
    <s v=" &quot;A&quot; 賽道 "/>
    <s v=" 雙喜讓賽"/>
    <n v="1"/>
    <s v="冠寶駒"/>
    <x v="9"/>
  </r>
  <r>
    <s v="2023/06/07"/>
    <s v="第 4 場"/>
    <x v="1"/>
    <x v="1"/>
    <s v=" (60"/>
    <s v="40) "/>
    <s v=" 草地 "/>
    <s v=" &quot;A&quot; 賽道 "/>
    <s v=" 香港會計師公會五十周年紀念盃（讓賽）"/>
    <n v="1"/>
    <s v="維港奔流"/>
    <x v="0"/>
  </r>
  <r>
    <s v="2023/06/07"/>
    <s v="第 5 場"/>
    <x v="1"/>
    <x v="4"/>
    <s v=" (60"/>
    <s v="40) "/>
    <s v=" 草地 "/>
    <s v=" &quot;A&quot; 賽道 "/>
    <s v=" 雙喜讓賽"/>
    <n v="3"/>
    <s v="中華英雄"/>
    <x v="23"/>
  </r>
  <r>
    <s v="2023/06/07"/>
    <s v="第 6 場"/>
    <x v="1"/>
    <x v="1"/>
    <s v=" (60"/>
    <s v="40) "/>
    <s v=" 草地 "/>
    <s v=" &quot;A&quot; 賽道 "/>
    <s v=" 四美讓賽"/>
    <n v="9"/>
    <s v="金運來"/>
    <x v="0"/>
  </r>
  <r>
    <s v="2023/06/07"/>
    <s v="第 7 場"/>
    <x v="3"/>
    <x v="5"/>
    <s v=" (80"/>
    <s v="60) "/>
    <s v=" 草地 "/>
    <s v=" &quot;A&quot; 賽道 "/>
    <s v=" 三祝讓賽"/>
    <n v="8"/>
    <s v="三江飛輪"/>
    <x v="8"/>
  </r>
  <r>
    <s v="2023/06/07"/>
    <s v="第 8 場"/>
    <x v="3"/>
    <x v="2"/>
    <s v=" (85"/>
    <s v="60) "/>
    <s v=" 草地 "/>
    <s v=" &quot;A&quot; 賽道 "/>
    <s v=" 崇齡讓賽"/>
    <n v="6"/>
    <s v="四季醒"/>
    <x v="0"/>
  </r>
  <r>
    <s v="2023/06/07"/>
    <s v="第 9 場"/>
    <x v="3"/>
    <x v="1"/>
    <s v=" (80"/>
    <s v="60) "/>
    <s v=" 草地 "/>
    <s v=" &quot;A&quot; 賽道 "/>
    <s v=" 爵祿讓賽"/>
    <n v="3"/>
    <s v="八駿巨昇"/>
    <x v="10"/>
  </r>
  <r>
    <s v="2023/06/10"/>
    <s v="第 1 場"/>
    <x v="3"/>
    <x v="5"/>
    <s v=" (85"/>
    <s v="60) "/>
    <s v=" 全天候跑道 "/>
    <s v=" 柴灣道讓賽"/>
    <m/>
    <n v="1"/>
    <s v="烈風"/>
    <x v="14"/>
  </r>
  <r>
    <s v="2023/06/10"/>
    <s v="第 2 場"/>
    <x v="1"/>
    <x v="2"/>
    <s v=" (60"/>
    <s v="35) "/>
    <s v=" 草地 "/>
    <s v=" &quot;C&quot; 賽道 "/>
    <s v=" 河上鄉路讓賽"/>
    <n v="1"/>
    <s v="威妙星"/>
    <x v="34"/>
  </r>
  <r>
    <s v="2023/06/10"/>
    <s v="第 3 場"/>
    <x v="3"/>
    <x v="2"/>
    <s v=" (80"/>
    <s v="60) "/>
    <s v=" 草地 "/>
    <s v=" &quot;C&quot; 賽道 "/>
    <s v=" 屯門公眾騎術學校讓賽"/>
    <n v="5"/>
    <s v="實現夢想"/>
    <x v="5"/>
  </r>
  <r>
    <s v="2023/06/10"/>
    <s v="第 4 場"/>
    <x v="0"/>
    <x v="3"/>
    <s v=" (40"/>
    <s v="0) "/>
    <s v=" 草地 "/>
    <s v=" &quot;C&quot; 賽道 "/>
    <s v=" 薄扶林公眾騎術學校讓賽"/>
    <n v="6"/>
    <s v="馬上旺"/>
    <x v="3"/>
  </r>
  <r>
    <s v="2023/06/10"/>
    <s v="第 5 場"/>
    <x v="1"/>
    <x v="5"/>
    <s v=" (60"/>
    <s v="35) "/>
    <s v=" 全天候跑道 "/>
    <s v=" 鯉魚門公眾騎術學校讓賽"/>
    <m/>
    <n v="6"/>
    <s v="興高采烈"/>
    <x v="4"/>
  </r>
  <r>
    <s v="2023/06/10"/>
    <s v="第 6 場"/>
    <x v="1"/>
    <x v="1"/>
    <s v=" (60"/>
    <s v="40) "/>
    <s v=" 草地 "/>
    <s v=" &quot;C&quot; 賽道 "/>
    <s v=" 香港傷健策騎協會盃（讓賽）"/>
    <n v="11"/>
    <s v="愛馬善"/>
    <x v="0"/>
  </r>
  <r>
    <s v="2023/06/10"/>
    <s v="第 7 場"/>
    <x v="1"/>
    <x v="3"/>
    <s v=" (60"/>
    <s v="40) "/>
    <s v=" 草地 "/>
    <s v=" &quot;C&quot; 賽道 "/>
    <s v=" 鯉魚門公園讓賽"/>
    <n v="5"/>
    <s v="能文能武"/>
    <x v="5"/>
  </r>
  <r>
    <s v="2023/06/10"/>
    <s v="第 8 場"/>
    <x v="3"/>
    <x v="0"/>
    <s v=" (80"/>
    <s v="60) "/>
    <s v=" 草地 "/>
    <s v=" &quot;C&quot; 賽道 "/>
    <s v=" 龍門路讓賽"/>
    <n v="8"/>
    <s v="信心之選"/>
    <x v="5"/>
  </r>
  <r>
    <s v="2023/06/10"/>
    <s v="第 9 場"/>
    <x v="3"/>
    <x v="1"/>
    <s v=" (80"/>
    <s v="60) "/>
    <s v=" 草地 "/>
    <s v=" &quot;C&quot; 賽道 "/>
    <s v=" 薄扶林郊野公園讓賽"/>
    <n v="9"/>
    <s v="步履如風"/>
    <x v="8"/>
  </r>
  <r>
    <s v="2023/06/10"/>
    <s v="第 10 場"/>
    <x v="4"/>
    <x v="5"/>
    <s v=" (100"/>
    <s v="80) "/>
    <s v=" 草地 "/>
    <s v=" &quot;C&quot; 賽道 "/>
    <s v=" 薄扶林水塘道讓賽"/>
    <n v="6"/>
    <s v="笑哥兒"/>
    <x v="16"/>
  </r>
  <r>
    <s v="2023/06/14"/>
    <s v="第 1 場"/>
    <x v="0"/>
    <x v="4"/>
    <s v=" (40"/>
    <s v="0) "/>
    <s v=" 草地 "/>
    <s v=" &quot;B&quot; 賽道 "/>
    <s v=" 聶高信山讓賽"/>
    <n v="3"/>
    <s v="協奏曲"/>
    <x v="7"/>
  </r>
  <r>
    <s v="2023/06/14"/>
    <s v="第 2 場"/>
    <x v="1"/>
    <x v="5"/>
    <s v=" (60"/>
    <s v="40) "/>
    <s v=" 草地 "/>
    <s v=" &quot;B&quot; 賽道 "/>
    <s v=" 壽臣山讓賽"/>
    <n v="7"/>
    <s v="管之友"/>
    <x v="0"/>
  </r>
  <r>
    <s v="2023/06/14"/>
    <s v="第 3 場"/>
    <x v="1"/>
    <x v="2"/>
    <s v=" (60"/>
    <s v="40) "/>
    <s v=" 草地 "/>
    <s v=" &quot;B&quot; 賽道 "/>
    <s v=" 赤柱峽讓賽"/>
    <n v="5"/>
    <s v="武千帥"/>
    <x v="7"/>
  </r>
  <r>
    <s v="2023/06/14"/>
    <s v="第 4 場"/>
    <x v="1"/>
    <x v="1"/>
    <s v=" (60"/>
    <s v="40) "/>
    <s v=" 草地 "/>
    <s v=" &quot;B&quot; 賽道 "/>
    <s v=" 黃泥涌峽讓賽"/>
    <n v="7"/>
    <s v="歡樂至寶"/>
    <x v="5"/>
  </r>
  <r>
    <s v="2023/06/14"/>
    <s v="第 5 場"/>
    <x v="4"/>
    <x v="1"/>
    <s v=" (105"/>
    <s v="80) "/>
    <s v=" 草地 "/>
    <s v=" &quot;B&quot; 賽道 "/>
    <s v=" 木球會錦標（讓賽）"/>
    <n v="6"/>
    <s v="雪勇神駒"/>
    <x v="1"/>
  </r>
  <r>
    <s v="2023/06/14"/>
    <s v="第 6 場"/>
    <x v="1"/>
    <x v="1"/>
    <s v=" (60"/>
    <s v="40) "/>
    <s v=" 草地 "/>
    <s v=" &quot;B&quot; 賽道 "/>
    <s v=" 黃泥涌峽讓賽"/>
    <n v="6"/>
    <s v="紅衣火旺"/>
    <x v="13"/>
  </r>
  <r>
    <s v="2023/06/14"/>
    <s v="第 7 場"/>
    <x v="3"/>
    <x v="1"/>
    <s v=" (80"/>
    <s v="60) "/>
    <s v=" 草地 "/>
    <s v=" &quot;B&quot; 賽道 "/>
    <s v=" 大潭峽讓賽"/>
    <n v="4"/>
    <s v="舞林密碼"/>
    <x v="5"/>
  </r>
  <r>
    <s v="2023/06/14"/>
    <s v="第 8 場"/>
    <x v="3"/>
    <x v="4"/>
    <s v=" (80"/>
    <s v="60) "/>
    <s v=" 草地 "/>
    <s v=" &quot;B&quot; 賽道 "/>
    <s v=" 紫羅蘭山讓賽"/>
    <n v="8"/>
    <s v="馬爾代夫"/>
    <x v="36"/>
  </r>
  <r>
    <s v="2023/06/14"/>
    <s v="第 9 場"/>
    <x v="4"/>
    <x v="4"/>
    <s v=" (100"/>
    <s v="80) "/>
    <s v=" 草地 "/>
    <s v=" &quot;B&quot; 賽道 "/>
    <s v=" 大風坳讓賽"/>
    <n v="7"/>
    <s v="安遇"/>
    <x v="9"/>
  </r>
  <r>
    <s v="2023/06/18"/>
    <s v="第 1 場"/>
    <x v="11"/>
    <x v="2"/>
    <m/>
    <m/>
    <s v=" 草地 "/>
    <s v=" &quot;C+3&quot; 賽道 "/>
    <s v=" 禾輋平磅賽"/>
    <n v="7"/>
    <s v="嘉應獎昇"/>
    <x v="0"/>
  </r>
  <r>
    <s v="2023/06/18"/>
    <s v="第 2 場"/>
    <x v="0"/>
    <x v="1"/>
    <s v=" (40"/>
    <s v="0) "/>
    <s v=" 全天候跑道 "/>
    <s v=" 沙角讓賽"/>
    <m/>
    <n v="5"/>
    <s v="澳華威威"/>
    <x v="7"/>
  </r>
  <r>
    <s v="2023/06/18"/>
    <s v="第 3 場"/>
    <x v="1"/>
    <x v="1"/>
    <s v=" (60"/>
    <s v="40) "/>
    <s v=" 草地 "/>
    <s v=" &quot;C+3&quot; 賽道 "/>
    <s v=" 水泉澳讓賽"/>
    <n v="11"/>
    <s v="威力飛彈"/>
    <x v="11"/>
  </r>
  <r>
    <s v="2023/06/18"/>
    <s v="第 4 場"/>
    <x v="1"/>
    <x v="1"/>
    <s v=" (60"/>
    <s v="40) "/>
    <s v=" 草地 "/>
    <s v=" &quot;C+3&quot; 賽道 "/>
    <s v=" 水泉澳讓賽"/>
    <n v="6"/>
    <s v="包裝伯樂"/>
    <x v="0"/>
  </r>
  <r>
    <s v="2023/06/18"/>
    <s v="第 5 場"/>
    <x v="1"/>
    <x v="0"/>
    <s v=" (60"/>
    <s v="40) "/>
    <s v=" 草地 "/>
    <s v=" &quot;C+3&quot; 賽道 "/>
    <s v=" 新田圍讓賽"/>
    <n v="8"/>
    <s v="路路爽"/>
    <x v="4"/>
  </r>
  <r>
    <s v="2023/06/18"/>
    <s v="第 6 場"/>
    <x v="3"/>
    <x v="5"/>
    <s v=" (80"/>
    <s v="60) "/>
    <s v=" 草地 "/>
    <s v=" &quot;C+3&quot; 賽道 "/>
    <s v=" 碩門讓賽"/>
    <n v="11"/>
    <s v="競駿光輝"/>
    <x v="35"/>
  </r>
  <r>
    <s v="2023/06/18"/>
    <s v="第 7 場"/>
    <x v="1"/>
    <x v="3"/>
    <s v=" (60"/>
    <s v="40) "/>
    <s v=" 草地 "/>
    <s v=" &quot;C+3&quot; 賽道 "/>
    <s v=" 新翠讓賽"/>
    <n v="7"/>
    <s v="黃腳鱲"/>
    <x v="8"/>
  </r>
  <r>
    <s v="2023/06/18"/>
    <s v="第 8 場"/>
    <x v="4"/>
    <x v="3"/>
    <s v=" (100"/>
    <s v="80) "/>
    <s v=" 草地 "/>
    <s v=" &quot;C+3&quot; 賽道 "/>
    <s v=" 瀝源讓賽"/>
    <n v="4"/>
    <s v="美好世界"/>
    <x v="7"/>
  </r>
  <r>
    <s v="2023/06/18"/>
    <s v="第 9 場"/>
    <x v="3"/>
    <x v="1"/>
    <s v=" (80"/>
    <s v="60) "/>
    <s v=" 全天候跑道 "/>
    <s v=" 美林讓賽"/>
    <m/>
    <n v="2"/>
    <s v="晶晶日上"/>
    <x v="0"/>
  </r>
  <r>
    <s v="2023/06/18"/>
    <s v="第 10 場"/>
    <x v="3"/>
    <x v="1"/>
    <s v=" (80"/>
    <s v="60) "/>
    <s v=" 草地 "/>
    <s v=" &quot;C+3&quot; 賽道 "/>
    <s v=" 隆亨讓賽"/>
    <n v="2"/>
    <s v="威力奔騰"/>
    <x v="0"/>
  </r>
  <r>
    <s v="2023/06/18"/>
    <s v="第 11 場"/>
    <x v="3"/>
    <x v="3"/>
    <s v=" (80"/>
    <s v="60) "/>
    <s v=" 草地 "/>
    <s v=" &quot;C+3&quot; 賽道 "/>
    <s v=" 美田讓賽"/>
    <n v="1"/>
    <s v="紅愛舍"/>
    <x v="19"/>
  </r>
  <r>
    <s v="2023/06/25"/>
    <s v="第 1 場"/>
    <x v="1"/>
    <x v="3"/>
    <s v=" (60"/>
    <s v="40) "/>
    <s v=" 草地 "/>
    <s v=" &quot;A&quot; 賽道 "/>
    <s v=" 紅寶石讓賽"/>
    <n v="14"/>
    <s v="星河小子"/>
    <x v="4"/>
  </r>
  <r>
    <s v="2023/06/25"/>
    <s v="第 2 場"/>
    <x v="0"/>
    <x v="0"/>
    <s v=" (40"/>
    <s v="0) "/>
    <s v=" 草地 "/>
    <s v=" &quot;A&quot; 賽道 "/>
    <s v=" 橙石榴讓賽"/>
    <n v="8"/>
    <s v="爸巴閉"/>
    <x v="4"/>
  </r>
  <r>
    <s v="2023/06/25"/>
    <s v="第 3 場"/>
    <x v="5"/>
    <x v="3"/>
    <m/>
    <m/>
    <s v=" 草地 "/>
    <s v=" &quot;A&quot; 賽道 "/>
    <s v=" 精英盃（讓賽）"/>
    <n v="2"/>
    <s v="永遠美麗"/>
    <x v="0"/>
  </r>
  <r>
    <s v="2023/06/25"/>
    <s v="第 4 場"/>
    <x v="1"/>
    <x v="3"/>
    <s v=" (60"/>
    <s v="40) "/>
    <s v=" 草地 "/>
    <s v=" &quot;A&quot; 賽道 "/>
    <s v=" 紅寶石讓賽"/>
    <n v="12"/>
    <s v="進優自在"/>
    <x v="14"/>
  </r>
  <r>
    <s v="2023/06/25"/>
    <s v="第 5 場"/>
    <x v="1"/>
    <x v="6"/>
    <s v=" (60"/>
    <s v="40) "/>
    <s v=" 草地 "/>
    <s v=" &quot;A&quot; 賽道 "/>
    <s v=" 競駿會十五週年紀念盃（讓賽）"/>
    <n v="8"/>
    <s v="發財秘笈"/>
    <x v="5"/>
  </r>
  <r>
    <s v="2023/06/25"/>
    <s v="第 6 場"/>
    <x v="4"/>
    <x v="1"/>
    <s v=" (100"/>
    <s v="80) "/>
    <s v=" 草地 "/>
    <s v=" &quot;A&quot; 賽道 "/>
    <s v=" 黃寶石讓賽"/>
    <n v="8"/>
    <s v="美麗奔馳"/>
    <x v="13"/>
  </r>
  <r>
    <s v="2023/06/25"/>
    <s v="第 7 場"/>
    <x v="5"/>
    <x v="5"/>
    <m/>
    <m/>
    <s v=" 草地 "/>
    <s v=" &quot;A&quot; 賽道 "/>
    <s v=" 精英碟（讓賽）"/>
    <n v="5"/>
    <s v="自勝者強"/>
    <x v="0"/>
  </r>
  <r>
    <s v="2023/06/25"/>
    <s v="第 8 場"/>
    <x v="1"/>
    <x v="1"/>
    <s v=" (60"/>
    <s v="40) "/>
    <s v=" 草地 "/>
    <s v=" &quot;A&quot; 賽道 "/>
    <s v=" 綠寶石讓賽"/>
    <n v="5"/>
    <s v="綠族光芒"/>
    <x v="0"/>
  </r>
  <r>
    <s v="2023/06/25"/>
    <s v="第 9 場"/>
    <x v="3"/>
    <x v="1"/>
    <s v=" (80"/>
    <s v="60) "/>
    <s v=" 草地 "/>
    <s v=" &quot;A&quot; 賽道 "/>
    <s v=" 青金石讓賽"/>
    <n v="6"/>
    <s v="驕陽明駒"/>
    <x v="0"/>
  </r>
  <r>
    <s v="2023/06/25"/>
    <s v="第 10 場"/>
    <x v="3"/>
    <x v="3"/>
    <s v=" (80"/>
    <s v="60) "/>
    <s v=" 草地 "/>
    <s v=" &quot;A&quot; 賽道 "/>
    <s v=" 藍寶石讓賽"/>
    <n v="7"/>
    <s v="神虎龍駒"/>
    <x v="0"/>
  </r>
  <r>
    <s v="2023/06/28"/>
    <s v="第 1 場"/>
    <x v="3"/>
    <x v="7"/>
    <s v=" (80"/>
    <s v="55) "/>
    <s v=" 草地 "/>
    <s v=" &quot;C&quot; 賽道 "/>
    <s v=" 紫菀讓賽"/>
    <n v="5"/>
    <s v="都靈福星"/>
    <x v="0"/>
  </r>
  <r>
    <s v="2023/06/28"/>
    <s v="第 2 場"/>
    <x v="0"/>
    <x v="5"/>
    <s v=" (40"/>
    <s v="0) "/>
    <s v=" 草地 "/>
    <s v=" &quot;C&quot; 賽道 "/>
    <s v=" 山茶讓賽"/>
    <n v="12"/>
    <s v="揚威四方"/>
    <x v="19"/>
  </r>
  <r>
    <s v="2023/06/28"/>
    <s v="第 3 場"/>
    <x v="1"/>
    <x v="4"/>
    <s v=" (60"/>
    <s v="40) "/>
    <s v=" 草地 "/>
    <s v=" &quot;C&quot; 賽道 "/>
    <s v=" 薊花讓賽"/>
    <n v="10"/>
    <s v="星雲浩騰"/>
    <x v="10"/>
  </r>
  <r>
    <s v="2023/06/28"/>
    <s v="第 4 場"/>
    <x v="1"/>
    <x v="1"/>
    <s v=" (60"/>
    <s v="40) "/>
    <s v=" 草地 "/>
    <s v=" &quot;C&quot; 賽道 "/>
    <s v=" 石竹讓賽"/>
    <n v="9"/>
    <s v="勇威神駒"/>
    <x v="5"/>
  </r>
  <r>
    <s v="2023/06/28"/>
    <s v="第 5 場"/>
    <x v="1"/>
    <x v="4"/>
    <s v=" (60"/>
    <s v="40) "/>
    <s v=" 草地 "/>
    <s v=" &quot;C&quot; 賽道 "/>
    <s v=" 怡和挑戰盃（讓賽）"/>
    <n v="4"/>
    <s v="興高采烈"/>
    <x v="10"/>
  </r>
  <r>
    <s v="2023/06/28"/>
    <s v="第 6 場"/>
    <x v="1"/>
    <x v="1"/>
    <s v=" (60"/>
    <s v="40) "/>
    <s v=" 草地 "/>
    <s v=" &quot;C&quot; 賽道 "/>
    <s v=" 石竹讓賽"/>
    <n v="6"/>
    <s v="祥華孝寬"/>
    <x v="3"/>
  </r>
  <r>
    <s v="2023/06/28"/>
    <s v="第 7 場"/>
    <x v="1"/>
    <x v="1"/>
    <s v=" (60"/>
    <s v="40) "/>
    <s v=" 草地 "/>
    <s v=" &quot;C&quot; 賽道 "/>
    <s v=" 石竹讓賽"/>
    <n v="1"/>
    <s v="太陽拍檔"/>
    <x v="23"/>
  </r>
  <r>
    <s v="2023/06/28"/>
    <s v="第 8 場"/>
    <x v="3"/>
    <x v="4"/>
    <s v=" (80"/>
    <s v="60) "/>
    <s v=" 草地 "/>
    <s v=" &quot;C&quot; 賽道 "/>
    <s v=" 洋甘菊讓賽"/>
    <n v="9"/>
    <s v="精彩生活"/>
    <x v="35"/>
  </r>
  <r>
    <s v="2023/06/28"/>
    <s v="第 9 場"/>
    <x v="3"/>
    <x v="1"/>
    <s v=" (80"/>
    <s v="60) "/>
    <s v=" 草地 "/>
    <s v=" &quot;C&quot; 賽道 "/>
    <s v=" 紫羅蘭讓賽"/>
    <n v="6"/>
    <s v="傑出漢子"/>
    <x v="5"/>
  </r>
  <r>
    <s v="2023/07/01"/>
    <s v="第 1 場"/>
    <x v="0"/>
    <x v="3"/>
    <s v=" (40"/>
    <s v="0) "/>
    <s v=" 草地 "/>
    <s v=" &quot;B&quot; 賽道 "/>
    <s v=" 馬照跑1400米讓賽"/>
    <n v="1"/>
    <s v="大紅心"/>
    <x v="23"/>
  </r>
  <r>
    <s v="2023/07/01"/>
    <s v="第 2 場"/>
    <x v="1"/>
    <x v="1"/>
    <s v=" (60"/>
    <s v="40) "/>
    <s v=" 草地 "/>
    <s v=" &quot;B&quot; 賽道 "/>
    <s v=" 卓越領導1200米讓賽"/>
    <n v="3"/>
    <s v="加州威勝"/>
    <x v="36"/>
  </r>
  <r>
    <s v="2023/07/01"/>
    <s v="第 3 場"/>
    <x v="1"/>
    <x v="1"/>
    <s v=" (60"/>
    <s v="40) "/>
    <s v=" 草地 "/>
    <s v=" &quot;B&quot; 賽道 "/>
    <s v=" 粵港盃（讓賽）"/>
    <n v="3"/>
    <s v="威之星"/>
    <x v="23"/>
  </r>
  <r>
    <s v="2023/07/01"/>
    <s v="第 4 場"/>
    <x v="4"/>
    <x v="6"/>
    <s v=" (100"/>
    <s v="75) "/>
    <s v=" 草地 "/>
    <s v=" &quot;B&quot; 賽道 "/>
    <s v=" 香港回歸盃（讓賽）"/>
    <n v="3"/>
    <s v="知足常樂"/>
    <x v="0"/>
  </r>
  <r>
    <s v="2023/07/01"/>
    <s v="第 5 場"/>
    <x v="1"/>
    <x v="2"/>
    <s v=" (60"/>
    <s v="40) "/>
    <s v=" 草地 "/>
    <s v=" &quot;B&quot; 賽道 "/>
    <s v=" 堅守誠信1000米讓賽"/>
    <n v="3"/>
    <s v="閃電烈馬"/>
    <x v="16"/>
  </r>
  <r>
    <s v="2023/07/01"/>
    <s v="第 6 場"/>
    <x v="1"/>
    <x v="0"/>
    <s v=" (60"/>
    <s v="40) "/>
    <s v=" 草地 "/>
    <s v=" &quot;B&quot; 賽道 "/>
    <s v=" 服務社群1600米讓賽"/>
    <n v="3"/>
    <s v="發財大師"/>
    <x v="5"/>
  </r>
  <r>
    <s v="2023/07/01"/>
    <s v="第 7 場"/>
    <x v="1"/>
    <x v="3"/>
    <s v=" (60"/>
    <s v="40) "/>
    <s v=" 草地 "/>
    <s v=" &quot;B&quot; 賽道 "/>
    <s v=" 持續進步1400米讓賽"/>
    <n v="4"/>
    <s v="堅又威"/>
    <x v="0"/>
  </r>
  <r>
    <s v="2023/07/01"/>
    <s v="第 8 場"/>
    <x v="3"/>
    <x v="2"/>
    <s v=" (80"/>
    <s v="60) "/>
    <s v=" 草地 "/>
    <s v=" &quot;B&quot; 賽道 "/>
    <s v=" 同心同步同進1000米讓賽"/>
    <n v="2"/>
    <s v="實現夢想"/>
    <x v="5"/>
  </r>
  <r>
    <s v="2023/07/01"/>
    <s v="第 9 場"/>
    <x v="3"/>
    <x v="1"/>
    <s v=" (80"/>
    <s v="60) "/>
    <s v=" 草地 "/>
    <s v=" &quot;B&quot; 賽道 "/>
    <s v=" 體育精神1200米讓賽"/>
    <n v="4"/>
    <s v="魅力寶駒"/>
    <x v="15"/>
  </r>
  <r>
    <s v="2023/07/01"/>
    <s v="第 10 場"/>
    <x v="3"/>
    <x v="3"/>
    <s v=" (80"/>
    <s v="60) "/>
    <s v=" 草地 "/>
    <s v=" &quot;B&quot; 賽道 "/>
    <s v=" 更好未來1400米讓賽"/>
    <n v="7"/>
    <s v="巴閉哥"/>
    <x v="5"/>
  </r>
  <r>
    <s v="2023/07/03"/>
    <s v="第 1 場"/>
    <x v="0"/>
    <x v="3"/>
    <s v=" (40"/>
    <s v="0) "/>
    <s v=" 草地 "/>
    <s v=" &quot;C&quot; 賽道 "/>
    <s v=" 橫瀾島讓賽"/>
    <n v="4"/>
    <s v="生生勝勝"/>
    <x v="23"/>
  </r>
  <r>
    <s v="2023/07/03"/>
    <s v="第 2 場"/>
    <x v="0"/>
    <x v="1"/>
    <s v=" (40"/>
    <s v="0) "/>
    <s v=" 草地 "/>
    <s v=" &quot;C&quot; 賽道 "/>
    <s v=" 東龍洲讓賽"/>
    <n v="9"/>
    <s v="天天智庫"/>
    <x v="4"/>
  </r>
  <r>
    <s v="2023/07/03"/>
    <s v="第 3 場"/>
    <x v="1"/>
    <x v="1"/>
    <s v=" (60"/>
    <s v="40) "/>
    <s v=" 草地 "/>
    <s v=" &quot;C&quot; 賽道 "/>
    <s v=" 吊鐘洲讓賽"/>
    <n v="4"/>
    <s v="愛馬善"/>
    <x v="0"/>
  </r>
  <r>
    <s v="2023/07/03"/>
    <s v="第 4 場"/>
    <x v="1"/>
    <x v="3"/>
    <s v=" (60"/>
    <s v="40) "/>
    <s v=" 草地 "/>
    <s v=" &quot;C&quot; 賽道 "/>
    <s v=" 果洲群島讓賽"/>
    <n v="2"/>
    <s v="能文能武"/>
    <x v="5"/>
  </r>
  <r>
    <s v="2023/07/03"/>
    <s v="第 5 場"/>
    <x v="1"/>
    <x v="3"/>
    <s v=" (60"/>
    <s v="40) "/>
    <s v=" 草地 "/>
    <s v=" &quot;C&quot; 賽道 "/>
    <s v=" 果洲群島讓賽"/>
    <n v="3"/>
    <s v="精算謀略"/>
    <x v="0"/>
  </r>
  <r>
    <s v="2023/07/03"/>
    <s v="第 6 場"/>
    <x v="3"/>
    <x v="1"/>
    <s v=" (80"/>
    <s v="60) "/>
    <s v=" 草地 "/>
    <s v=" &quot;C&quot; 賽道 "/>
    <s v=" 塔門讓賽"/>
    <n v="7"/>
    <s v="連連有盈"/>
    <x v="1"/>
  </r>
  <r>
    <s v="2023/07/03"/>
    <s v="第 7 場"/>
    <x v="3"/>
    <x v="0"/>
    <s v=" (80"/>
    <s v="60) "/>
    <s v=" 草地 "/>
    <s v=" &quot;C&quot; 賽道 "/>
    <s v=" 吉澳洲讓賽"/>
    <n v="3"/>
    <s v="喜蓮勇感"/>
    <x v="0"/>
  </r>
  <r>
    <s v="2023/07/03"/>
    <s v="第 8 場"/>
    <x v="4"/>
    <x v="3"/>
    <s v=" (100"/>
    <s v="80) "/>
    <s v=" 草地 "/>
    <s v=" &quot;C&quot; 賽道 "/>
    <s v=" 滘西洲讓賽"/>
    <n v="6"/>
    <s v="九五赤兔"/>
    <x v="8"/>
  </r>
  <r>
    <s v="2023/07/06"/>
    <s v="第 1 場"/>
    <x v="0"/>
    <x v="4"/>
    <s v=" (40"/>
    <s v="0) "/>
    <s v=" 草地 "/>
    <s v=" &quot;A&quot; 賽道 "/>
    <s v=" 花墟公園讓賽"/>
    <n v="9"/>
    <s v="慶萬家"/>
    <x v="19"/>
  </r>
  <r>
    <s v="2023/07/06"/>
    <s v="第 2 場"/>
    <x v="4"/>
    <x v="2"/>
    <s v=" (100"/>
    <s v="80) "/>
    <s v=" 草地 "/>
    <s v=" &quot;A&quot; 賽道 "/>
    <s v=" 香港公園讓賽"/>
    <n v="2"/>
    <s v="勝不驕"/>
    <x v="0"/>
  </r>
  <r>
    <s v="2023/07/06"/>
    <s v="第 3 場"/>
    <x v="0"/>
    <x v="1"/>
    <s v=" (40"/>
    <s v="0) "/>
    <s v=" 草地 "/>
    <s v=" &quot;A&quot; 賽道 "/>
    <s v=" 九龍公園讓賽"/>
    <n v="12"/>
    <s v="怪獸豪俠"/>
    <x v="14"/>
  </r>
  <r>
    <s v="2023/07/06"/>
    <s v="第 4 場"/>
    <x v="1"/>
    <x v="7"/>
    <s v=" (60"/>
    <s v="35) "/>
    <s v=" 草地 "/>
    <s v=" &quot;A&quot; 賽道 "/>
    <s v=" 九龍仔公園讓賽"/>
    <n v="3"/>
    <s v="香港精神"/>
    <x v="4"/>
  </r>
  <r>
    <s v="2023/07/06"/>
    <s v="第 5 場"/>
    <x v="1"/>
    <x v="4"/>
    <s v=" (60"/>
    <s v="40) "/>
    <s v=" 草地 "/>
    <s v=" &quot;A&quot; 賽道 "/>
    <s v=" 摩士公園讓賽"/>
    <n v="4"/>
    <s v="健康之星"/>
    <x v="23"/>
  </r>
  <r>
    <s v="2023/07/06"/>
    <s v="第 6 場"/>
    <x v="1"/>
    <x v="2"/>
    <s v=" (60"/>
    <s v="40) "/>
    <s v=" 草地 "/>
    <s v=" &quot;A&quot; 賽道 "/>
    <s v=" 山光道公園讓賽"/>
    <n v="6"/>
    <s v="胡椒軍曹"/>
    <x v="0"/>
  </r>
  <r>
    <s v="2023/07/06"/>
    <s v="第 7 場"/>
    <x v="1"/>
    <x v="1"/>
    <s v=" (60"/>
    <s v="40) "/>
    <s v=" 草地 "/>
    <s v=" &quot;A&quot; 賽道 "/>
    <s v=" 維多利亞公園讓賽"/>
    <n v="6"/>
    <s v="錶壇精英"/>
    <x v="14"/>
  </r>
  <r>
    <s v="2023/07/06"/>
    <s v="第 8 場"/>
    <x v="1"/>
    <x v="1"/>
    <s v=" (60"/>
    <s v="40) "/>
    <s v=" 草地 "/>
    <s v=" &quot;A&quot; 賽道 "/>
    <s v=" 維多利亞公園讓賽"/>
    <n v="1"/>
    <s v="歡樂至寶"/>
    <x v="5"/>
  </r>
  <r>
    <s v="2023/07/06"/>
    <s v="第 9 場"/>
    <x v="3"/>
    <x v="1"/>
    <s v=" (80"/>
    <s v="60) "/>
    <s v=" 草地 "/>
    <s v=" &quot;A&quot; 賽道 "/>
    <s v=" 瀑布灣公園讓賽"/>
    <n v="6"/>
    <s v="明心知遇"/>
    <x v="0"/>
  </r>
  <r>
    <s v="2023/07/09"/>
    <s v="第 1 場"/>
    <x v="11"/>
    <x v="1"/>
    <m/>
    <m/>
    <s v=" 草地 "/>
    <s v=" &quot;C+3&quot; 賽道 "/>
    <s v=" 蒲偉士碟（平磅賽）"/>
    <n v="3"/>
    <s v="嘉應獎昇"/>
    <x v="0"/>
  </r>
  <r>
    <s v="2023/07/09"/>
    <s v="第 2 場"/>
    <x v="2"/>
    <x v="1"/>
    <s v=" (115"/>
    <s v="90) "/>
    <s v=" 草地 "/>
    <s v=" &quot;C+3&quot; 賽道 "/>
    <s v=" 施偉賢盃（讓賽）"/>
    <n v="6"/>
    <s v="順勢而飛"/>
    <x v="14"/>
  </r>
  <r>
    <s v="2023/07/09"/>
    <s v="第 3 場"/>
    <x v="0"/>
    <x v="0"/>
    <s v=" (40"/>
    <s v="0) "/>
    <s v=" 草地 "/>
    <s v=" &quot;C+3&quot; 賽道 "/>
    <s v=" 黃頌顯盃（讓賽）"/>
    <n v="10"/>
    <s v="幸運飛彈"/>
    <x v="7"/>
  </r>
  <r>
    <s v="2023/07/09"/>
    <s v="第 4 場"/>
    <x v="1"/>
    <x v="1"/>
    <s v=" (60"/>
    <s v="40) "/>
    <s v=" 草地 "/>
    <s v=" &quot;C+3&quot; 賽道 "/>
    <s v=" 李福深盃（讓賽）"/>
    <n v="9"/>
    <s v="戰鬥英雄"/>
    <x v="18"/>
  </r>
  <r>
    <s v="2023/07/09"/>
    <s v="第 5 場"/>
    <x v="1"/>
    <x v="1"/>
    <s v=" (60"/>
    <s v="40) "/>
    <s v=" 草地 "/>
    <s v=" &quot;C+3&quot; 賽道 "/>
    <s v=" 夏佳理錦標（讓賽）"/>
    <n v="8"/>
    <s v="駿皇星"/>
    <x v="0"/>
  </r>
  <r>
    <s v="2023/07/09"/>
    <s v="第 6 場"/>
    <x v="1"/>
    <x v="1"/>
    <s v=" (60"/>
    <s v="40) "/>
    <s v=" 草地 "/>
    <s v=" &quot;C+3&quot; 賽道 "/>
    <s v=" 陳祖澤錦標（讓賽）"/>
    <n v="2"/>
    <s v="瑰麗人生"/>
    <x v="8"/>
  </r>
  <r>
    <s v="2023/07/09"/>
    <s v="第 7 場"/>
    <x v="1"/>
    <x v="3"/>
    <s v=" (60"/>
    <s v="40) "/>
    <s v=" 草地 "/>
    <s v=" &quot;C+3&quot; 賽道 "/>
    <s v=" 施文信盃（讓賽）"/>
    <n v="4"/>
    <s v="金鎗武士"/>
    <x v="5"/>
  </r>
  <r>
    <s v="2023/07/09"/>
    <s v="第 8 場"/>
    <x v="3"/>
    <x v="1"/>
    <s v=" (80"/>
    <s v="60) "/>
    <s v=" 草地 "/>
    <s v=" &quot;C+3&quot; 賽道 "/>
    <s v=" 葉錫安瓶（讓賽）"/>
    <n v="10"/>
    <s v="龍之心"/>
    <x v="13"/>
  </r>
  <r>
    <s v="2023/07/09"/>
    <s v="第 9 場"/>
    <x v="1"/>
    <x v="0"/>
    <s v=" (60"/>
    <s v="40) "/>
    <s v=" 草地 "/>
    <s v=" &quot;C+3&quot; 賽道 "/>
    <s v=" 周永健銀碟（讓賽）"/>
    <n v="3"/>
    <s v="勤德威力"/>
    <x v="0"/>
  </r>
  <r>
    <s v="2023/07/09"/>
    <s v="第 10 場"/>
    <x v="3"/>
    <x v="1"/>
    <s v=" (80"/>
    <s v="60) "/>
    <s v=" 草地 "/>
    <s v=" &quot;C+3&quot; 賽道 "/>
    <s v=" 陳南祿錦標（讓賽）"/>
    <n v="1"/>
    <s v="驕陽明駒"/>
    <x v="0"/>
  </r>
  <r>
    <s v="2023/07/09"/>
    <s v="第 11 場"/>
    <x v="3"/>
    <x v="3"/>
    <s v=" (80"/>
    <s v="60) "/>
    <s v=" 草地 "/>
    <s v=" &quot;C+3&quot; 賽道 "/>
    <s v=" 主席賽馬日讓賽"/>
    <n v="14"/>
    <s v="銀亮光速"/>
    <x v="3"/>
  </r>
  <r>
    <s v="2023/07/12"/>
    <s v="第 1 場"/>
    <x v="0"/>
    <x v="2"/>
    <s v=" (40"/>
    <s v="0) "/>
    <s v=" 草地 "/>
    <s v=" &quot;B&quot; 賽道 "/>
    <s v=" 精彩讓賽"/>
    <n v="2"/>
    <s v="電路七號"/>
    <x v="0"/>
  </r>
  <r>
    <s v="2023/07/12"/>
    <s v="第 2 場"/>
    <x v="0"/>
    <x v="7"/>
    <s v=" (40"/>
    <s v="0) "/>
    <s v=" 草地 "/>
    <s v=" &quot;B&quot; 賽道 "/>
    <s v=" 甜橙讓賽"/>
    <n v="4"/>
    <s v="全才"/>
    <x v="0"/>
  </r>
  <r>
    <s v="2023/07/12"/>
    <s v="第 3 場"/>
    <x v="1"/>
    <x v="1"/>
    <s v=" (60"/>
    <s v="40) "/>
    <s v=" 草地 "/>
    <s v=" &quot;B&quot; 賽道 "/>
    <s v=" 百步穿雲讓賽"/>
    <n v="5"/>
    <s v="迎樂"/>
    <x v="8"/>
  </r>
  <r>
    <s v="2023/07/12"/>
    <s v="第 4 場"/>
    <x v="1"/>
    <x v="2"/>
    <s v=" (60"/>
    <s v="40) "/>
    <s v=" 草地 "/>
    <s v=" &quot;B&quot; 賽道 "/>
    <s v=" 君皇鷹讓賽"/>
    <n v="3"/>
    <s v="武千帥"/>
    <x v="7"/>
  </r>
  <r>
    <s v="2023/07/12"/>
    <s v="第 5 場"/>
    <x v="1"/>
    <x v="4"/>
    <s v=" (60"/>
    <s v="40) "/>
    <s v=" 草地 "/>
    <s v=" &quot;B&quot; 賽道 "/>
    <s v=" 摩法神采讓賽"/>
    <n v="9"/>
    <s v="協奏曲"/>
    <x v="7"/>
  </r>
  <r>
    <s v="2023/07/12"/>
    <s v="第 6 場"/>
    <x v="1"/>
    <x v="1"/>
    <s v=" (60"/>
    <s v="40) "/>
    <s v=" 草地 "/>
    <s v=" &quot;B&quot; 賽道 "/>
    <s v=" 輝煌星讓賽"/>
    <n v="8"/>
    <s v="小刺蛋"/>
    <x v="23"/>
  </r>
  <r>
    <s v="2023/07/12"/>
    <s v="第 7 場"/>
    <x v="3"/>
    <x v="5"/>
    <s v=" (80"/>
    <s v="60) "/>
    <s v=" 草地 "/>
    <s v=" &quot;B&quot; 賽道 "/>
    <s v=" 共創未來讓賽"/>
    <n v="5"/>
    <s v="博望坡"/>
    <x v="7"/>
  </r>
  <r>
    <s v="2023/07/12"/>
    <s v="第 8 場"/>
    <x v="3"/>
    <x v="2"/>
    <s v=" (80"/>
    <s v="60) "/>
    <s v=" 草地 "/>
    <s v=" &quot;B&quot; 賽道 "/>
    <s v=" 錶之未來讓賽"/>
    <n v="2"/>
    <s v="四季醒"/>
    <x v="0"/>
  </r>
  <r>
    <s v="2023/07/12"/>
    <s v="第 9 場"/>
    <x v="4"/>
    <x v="4"/>
    <s v=" (95"/>
    <s v="75) "/>
    <s v=" 草地 "/>
    <s v=" &quot;B&quot; 賽道 "/>
    <s v=" 首飾太陽讓賽"/>
    <n v="3"/>
    <s v="電訊巴打"/>
    <x v="8"/>
  </r>
  <r>
    <m/>
    <m/>
    <x v="12"/>
    <x v="9"/>
    <m/>
    <m/>
    <m/>
    <m/>
    <m/>
    <m/>
    <m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B7D5C-9C18-4039-93A5-B1B27757785C}" name="樞紐分析表3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L43" firstHeaderRow="1" firstDataRow="2" firstDataCol="1"/>
  <pivotFields count="12">
    <pivotField showAll="0"/>
    <pivotField showAll="0"/>
    <pivotField showAll="0"/>
    <pivotField axis="axisCol" showAll="0">
      <items count="11">
        <item x="2"/>
        <item x="1"/>
        <item x="3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9">
        <item x="21"/>
        <item x="14"/>
        <item x="23"/>
        <item x="4"/>
        <item x="36"/>
        <item x="5"/>
        <item x="32"/>
        <item x="8"/>
        <item x="28"/>
        <item x="27"/>
        <item x="11"/>
        <item x="6"/>
        <item x="3"/>
        <item x="26"/>
        <item x="12"/>
        <item x="9"/>
        <item x="24"/>
        <item x="33"/>
        <item x="29"/>
        <item x="18"/>
        <item x="30"/>
        <item x="22"/>
        <item x="16"/>
        <item x="17"/>
        <item x="34"/>
        <item x="20"/>
        <item x="19"/>
        <item x="25"/>
        <item x="15"/>
        <item x="1"/>
        <item x="0"/>
        <item x="13"/>
        <item x="7"/>
        <item x="35"/>
        <item x="31"/>
        <item x="10"/>
        <item x="2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39">
    <i>
      <x v="30"/>
    </i>
    <i>
      <x v="5"/>
    </i>
    <i>
      <x v="2"/>
    </i>
    <i>
      <x v="3"/>
    </i>
    <i>
      <x v="7"/>
    </i>
    <i>
      <x v="36"/>
    </i>
    <i>
      <x v="31"/>
    </i>
    <i>
      <x v="32"/>
    </i>
    <i>
      <x v="1"/>
    </i>
    <i>
      <x v="15"/>
    </i>
    <i>
      <x v="35"/>
    </i>
    <i>
      <x v="12"/>
    </i>
    <i>
      <x v="29"/>
    </i>
    <i>
      <x v="10"/>
    </i>
    <i>
      <x v="22"/>
    </i>
    <i>
      <x v="26"/>
    </i>
    <i>
      <x v="28"/>
    </i>
    <i>
      <x v="14"/>
    </i>
    <i>
      <x v="11"/>
    </i>
    <i>
      <x v="19"/>
    </i>
    <i>
      <x v="21"/>
    </i>
    <i>
      <x v="16"/>
    </i>
    <i>
      <x v="33"/>
    </i>
    <i>
      <x v="4"/>
    </i>
    <i>
      <x v="24"/>
    </i>
    <i>
      <x v="27"/>
    </i>
    <i>
      <x v="6"/>
    </i>
    <i>
      <x v="18"/>
    </i>
    <i>
      <x/>
    </i>
    <i>
      <x v="25"/>
    </i>
    <i>
      <x v="20"/>
    </i>
    <i>
      <x v="8"/>
    </i>
    <i>
      <x v="34"/>
    </i>
    <i>
      <x v="13"/>
    </i>
    <i>
      <x v="9"/>
    </i>
    <i>
      <x v="23"/>
    </i>
    <i>
      <x v="17"/>
    </i>
    <i>
      <x v="37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計數 - 1st Jocke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DB267-7B55-4D88-B04B-B432973C4AB0}" name="樞紐分析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L516" firstHeaderRow="1" firstDataRow="2" firstDataCol="1"/>
  <pivotFields count="18">
    <pivotField showAll="0"/>
    <pivotField showAll="0"/>
    <pivotField showAll="0"/>
    <pivotField axis="axisCol" showAll="0">
      <items count="11">
        <item x="2"/>
        <item x="1"/>
        <item x="3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12">
        <item x="27"/>
        <item x="291"/>
        <item x="190"/>
        <item x="325"/>
        <item x="198"/>
        <item x="497"/>
        <item x="259"/>
        <item x="378"/>
        <item x="412"/>
        <item x="12"/>
        <item x="140"/>
        <item x="388"/>
        <item x="154"/>
        <item x="92"/>
        <item x="14"/>
        <item x="330"/>
        <item x="71"/>
        <item x="40"/>
        <item x="253"/>
        <item x="147"/>
        <item x="392"/>
        <item x="203"/>
        <item x="64"/>
        <item x="405"/>
        <item x="332"/>
        <item x="143"/>
        <item x="508"/>
        <item x="309"/>
        <item x="433"/>
        <item x="200"/>
        <item x="343"/>
        <item x="320"/>
        <item x="219"/>
        <item x="79"/>
        <item x="270"/>
        <item x="98"/>
        <item x="410"/>
        <item x="93"/>
        <item x="495"/>
        <item x="394"/>
        <item x="444"/>
        <item x="113"/>
        <item x="458"/>
        <item x="430"/>
        <item x="105"/>
        <item x="327"/>
        <item x="354"/>
        <item x="76"/>
        <item x="303"/>
        <item x="340"/>
        <item x="274"/>
        <item x="235"/>
        <item x="163"/>
        <item x="36"/>
        <item x="349"/>
        <item x="269"/>
        <item x="70"/>
        <item x="278"/>
        <item x="272"/>
        <item x="10"/>
        <item x="232"/>
        <item x="18"/>
        <item x="38"/>
        <item x="176"/>
        <item x="153"/>
        <item x="94"/>
        <item x="318"/>
        <item x="475"/>
        <item x="78"/>
        <item x="413"/>
        <item x="110"/>
        <item x="145"/>
        <item x="447"/>
        <item x="277"/>
        <item x="60"/>
        <item x="287"/>
        <item x="73"/>
        <item x="19"/>
        <item x="443"/>
        <item x="69"/>
        <item x="360"/>
        <item x="506"/>
        <item x="180"/>
        <item x="231"/>
        <item x="20"/>
        <item x="222"/>
        <item x="142"/>
        <item x="179"/>
        <item x="107"/>
        <item x="282"/>
        <item x="103"/>
        <item x="428"/>
        <item x="293"/>
        <item x="136"/>
        <item x="369"/>
        <item x="456"/>
        <item x="42"/>
        <item x="242"/>
        <item x="102"/>
        <item x="194"/>
        <item x="167"/>
        <item x="364"/>
        <item x="7"/>
        <item x="181"/>
        <item x="336"/>
        <item x="324"/>
        <item x="118"/>
        <item x="438"/>
        <item x="260"/>
        <item x="44"/>
        <item x="205"/>
        <item x="139"/>
        <item x="279"/>
        <item x="247"/>
        <item x="280"/>
        <item x="362"/>
        <item x="404"/>
        <item x="197"/>
        <item x="41"/>
        <item x="199"/>
        <item x="426"/>
        <item x="208"/>
        <item x="256"/>
        <item x="370"/>
        <item x="351"/>
        <item x="155"/>
        <item x="431"/>
        <item x="217"/>
        <item x="376"/>
        <item x="95"/>
        <item x="416"/>
        <item x="122"/>
        <item x="252"/>
        <item x="175"/>
        <item x="1"/>
        <item x="45"/>
        <item x="448"/>
        <item x="371"/>
        <item x="468"/>
        <item x="306"/>
        <item x="238"/>
        <item x="68"/>
        <item x="26"/>
        <item x="501"/>
        <item x="96"/>
        <item x="37"/>
        <item x="146"/>
        <item x="414"/>
        <item x="299"/>
        <item x="221"/>
        <item x="90"/>
        <item x="28"/>
        <item x="401"/>
        <item x="399"/>
        <item x="498"/>
        <item x="224"/>
        <item x="419"/>
        <item x="415"/>
        <item x="201"/>
        <item x="6"/>
        <item x="46"/>
        <item x="469"/>
        <item x="286"/>
        <item x="141"/>
        <item x="137"/>
        <item x="321"/>
        <item x="240"/>
        <item x="435"/>
        <item x="348"/>
        <item x="507"/>
        <item x="374"/>
        <item x="460"/>
        <item x="352"/>
        <item x="463"/>
        <item x="345"/>
        <item x="56"/>
        <item x="152"/>
        <item x="158"/>
        <item x="391"/>
        <item x="445"/>
        <item x="3"/>
        <item x="258"/>
        <item x="0"/>
        <item x="59"/>
        <item x="466"/>
        <item x="9"/>
        <item x="109"/>
        <item x="15"/>
        <item x="347"/>
        <item x="490"/>
        <item x="67"/>
        <item x="206"/>
        <item x="125"/>
        <item x="216"/>
        <item x="480"/>
        <item x="474"/>
        <item x="493"/>
        <item x="160"/>
        <item x="397"/>
        <item x="50"/>
        <item x="184"/>
        <item x="62"/>
        <item x="88"/>
        <item x="346"/>
        <item x="481"/>
        <item x="489"/>
        <item x="377"/>
        <item x="298"/>
        <item x="372"/>
        <item x="81"/>
        <item x="427"/>
        <item x="134"/>
        <item x="193"/>
        <item x="74"/>
        <item x="245"/>
        <item x="250"/>
        <item x="446"/>
        <item x="91"/>
        <item x="383"/>
        <item x="442"/>
        <item x="344"/>
        <item x="162"/>
        <item x="75"/>
        <item x="479"/>
        <item x="262"/>
        <item x="132"/>
        <item x="484"/>
        <item x="54"/>
        <item x="239"/>
        <item x="234"/>
        <item x="17"/>
        <item x="499"/>
        <item x="166"/>
        <item x="138"/>
        <item x="65"/>
        <item x="329"/>
        <item x="188"/>
        <item x="150"/>
        <item x="296"/>
        <item x="337"/>
        <item x="241"/>
        <item x="312"/>
        <item x="177"/>
        <item x="191"/>
        <item x="119"/>
        <item x="82"/>
        <item x="254"/>
        <item x="49"/>
        <item x="55"/>
        <item x="34"/>
        <item x="417"/>
        <item x="355"/>
        <item x="373"/>
        <item x="159"/>
        <item x="267"/>
        <item x="403"/>
        <item x="225"/>
        <item x="77"/>
        <item x="173"/>
        <item x="290"/>
        <item x="223"/>
        <item x="386"/>
        <item x="61"/>
        <item x="467"/>
        <item x="13"/>
        <item x="425"/>
        <item x="220"/>
        <item x="202"/>
        <item x="432"/>
        <item x="464"/>
        <item x="52"/>
        <item x="305"/>
        <item x="406"/>
        <item x="472"/>
        <item x="172"/>
        <item x="255"/>
        <item x="248"/>
        <item x="156"/>
        <item x="356"/>
        <item x="379"/>
        <item x="494"/>
        <item x="453"/>
        <item x="273"/>
        <item x="133"/>
        <item x="331"/>
        <item x="230"/>
        <item x="375"/>
        <item x="80"/>
        <item x="276"/>
        <item x="289"/>
        <item x="207"/>
        <item x="128"/>
        <item x="368"/>
        <item x="233"/>
        <item x="22"/>
        <item x="491"/>
        <item x="51"/>
        <item x="342"/>
        <item x="496"/>
        <item x="439"/>
        <item x="487"/>
        <item x="292"/>
        <item x="165"/>
        <item x="144"/>
        <item x="492"/>
        <item x="322"/>
        <item x="390"/>
        <item x="171"/>
        <item x="451"/>
        <item x="400"/>
        <item x="285"/>
        <item x="89"/>
        <item x="25"/>
        <item x="509"/>
        <item x="418"/>
        <item x="211"/>
        <item x="237"/>
        <item x="214"/>
        <item x="195"/>
        <item x="380"/>
        <item x="246"/>
        <item x="359"/>
        <item x="335"/>
        <item x="311"/>
        <item x="32"/>
        <item x="488"/>
        <item x="213"/>
        <item x="265"/>
        <item x="429"/>
        <item x="434"/>
        <item x="393"/>
        <item x="182"/>
        <item x="424"/>
        <item x="130"/>
        <item x="104"/>
        <item x="483"/>
        <item x="48"/>
        <item x="11"/>
        <item x="236"/>
        <item x="384"/>
        <item x="249"/>
        <item x="196"/>
        <item x="297"/>
        <item x="395"/>
        <item x="53"/>
        <item x="284"/>
        <item x="315"/>
        <item x="99"/>
        <item x="294"/>
        <item x="178"/>
        <item x="482"/>
        <item x="389"/>
        <item x="86"/>
        <item x="381"/>
        <item x="339"/>
        <item x="243"/>
        <item x="398"/>
        <item x="436"/>
        <item x="168"/>
        <item x="319"/>
        <item x="63"/>
        <item x="66"/>
        <item x="114"/>
        <item x="478"/>
        <item x="361"/>
        <item x="313"/>
        <item x="308"/>
        <item x="465"/>
        <item x="187"/>
        <item x="338"/>
        <item x="281"/>
        <item x="353"/>
        <item x="411"/>
        <item x="314"/>
        <item x="126"/>
        <item x="420"/>
        <item x="183"/>
        <item x="476"/>
        <item x="43"/>
        <item x="358"/>
        <item x="382"/>
        <item x="192"/>
        <item x="437"/>
        <item x="283"/>
        <item x="29"/>
        <item x="408"/>
        <item x="204"/>
        <item x="164"/>
        <item x="505"/>
        <item x="87"/>
        <item x="135"/>
        <item x="4"/>
        <item x="473"/>
        <item x="407"/>
        <item x="210"/>
        <item x="310"/>
        <item x="440"/>
        <item x="35"/>
        <item x="301"/>
        <item x="212"/>
        <item x="363"/>
        <item x="169"/>
        <item x="186"/>
        <item x="459"/>
        <item x="108"/>
        <item x="97"/>
        <item x="189"/>
        <item x="357"/>
        <item x="307"/>
        <item x="218"/>
        <item x="229"/>
        <item x="317"/>
        <item x="161"/>
        <item x="423"/>
        <item x="485"/>
        <item x="106"/>
        <item x="461"/>
        <item x="157"/>
        <item x="31"/>
        <item x="117"/>
        <item x="462"/>
        <item x="2"/>
        <item x="120"/>
        <item x="58"/>
        <item x="385"/>
        <item x="471"/>
        <item x="170"/>
        <item x="504"/>
        <item x="83"/>
        <item x="57"/>
        <item x="115"/>
        <item x="365"/>
        <item x="455"/>
        <item x="228"/>
        <item x="101"/>
        <item x="112"/>
        <item x="72"/>
        <item x="263"/>
        <item x="227"/>
        <item x="21"/>
        <item x="450"/>
        <item x="100"/>
        <item x="367"/>
        <item x="457"/>
        <item x="257"/>
        <item x="30"/>
        <item x="24"/>
        <item x="39"/>
        <item x="454"/>
        <item x="264"/>
        <item x="251"/>
        <item x="502"/>
        <item x="288"/>
        <item x="300"/>
        <item x="302"/>
        <item x="441"/>
        <item x="84"/>
        <item x="129"/>
        <item x="124"/>
        <item x="326"/>
        <item x="268"/>
        <item x="131"/>
        <item x="226"/>
        <item x="500"/>
        <item x="350"/>
        <item x="323"/>
        <item x="334"/>
        <item x="215"/>
        <item x="333"/>
        <item x="85"/>
        <item x="304"/>
        <item x="452"/>
        <item x="421"/>
        <item x="116"/>
        <item x="271"/>
        <item x="5"/>
        <item x="449"/>
        <item x="409"/>
        <item x="23"/>
        <item x="266"/>
        <item x="396"/>
        <item x="503"/>
        <item x="185"/>
        <item x="123"/>
        <item x="149"/>
        <item x="151"/>
        <item x="295"/>
        <item x="402"/>
        <item x="316"/>
        <item x="275"/>
        <item x="261"/>
        <item x="209"/>
        <item x="244"/>
        <item x="387"/>
        <item x="328"/>
        <item x="8"/>
        <item x="16"/>
        <item x="341"/>
        <item x="422"/>
        <item x="477"/>
        <item x="127"/>
        <item x="366"/>
        <item x="148"/>
        <item x="470"/>
        <item x="486"/>
        <item x="33"/>
        <item x="121"/>
        <item x="174"/>
        <item x="47"/>
        <item x="111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12">
    <i>
      <x v="180"/>
    </i>
    <i>
      <x v="76"/>
    </i>
    <i>
      <x v="264"/>
    </i>
    <i>
      <x v="245"/>
    </i>
    <i>
      <x v="421"/>
    </i>
    <i>
      <x v="302"/>
    </i>
    <i>
      <x v="100"/>
    </i>
    <i>
      <x v="99"/>
    </i>
    <i>
      <x v="62"/>
    </i>
    <i>
      <x v="301"/>
    </i>
    <i>
      <x v="257"/>
    </i>
    <i>
      <x v="327"/>
    </i>
    <i>
      <x v="109"/>
    </i>
    <i>
      <x v="27"/>
    </i>
    <i>
      <x v="177"/>
    </i>
    <i>
      <x v="361"/>
    </i>
    <i>
      <x v="368"/>
    </i>
    <i>
      <x v="374"/>
    </i>
    <i>
      <x v="394"/>
    </i>
    <i>
      <x v="192"/>
    </i>
    <i>
      <x v="447"/>
    </i>
    <i>
      <x v="220"/>
    </i>
    <i>
      <x v="232"/>
    </i>
    <i>
      <x v="125"/>
    </i>
    <i>
      <x v="326"/>
    </i>
    <i>
      <x v="445"/>
    </i>
    <i>
      <x v="159"/>
    </i>
    <i>
      <x v="46"/>
    </i>
    <i>
      <x v="165"/>
    </i>
    <i>
      <x v="417"/>
    </i>
    <i>
      <x v="174"/>
    </i>
    <i>
      <x v="475"/>
    </i>
    <i>
      <x v="53"/>
    </i>
    <i>
      <x v="337"/>
    </i>
    <i>
      <x v="56"/>
    </i>
    <i>
      <x v="381"/>
    </i>
    <i>
      <x v="59"/>
    </i>
    <i>
      <x v="408"/>
    </i>
    <i>
      <x v="198"/>
    </i>
    <i>
      <x v="127"/>
    </i>
    <i>
      <x v="12"/>
    </i>
    <i>
      <x v="449"/>
    </i>
    <i>
      <x v="227"/>
    </i>
    <i>
      <x v="155"/>
    </i>
    <i>
      <x v="507"/>
    </i>
    <i>
      <x v="10"/>
    </i>
    <i>
      <x v="234"/>
    </i>
    <i>
      <x v="41"/>
    </i>
    <i>
      <x v="69"/>
    </i>
    <i>
      <x v="117"/>
    </i>
    <i>
      <x v="249"/>
    </i>
    <i>
      <x v="391"/>
    </i>
    <i>
      <x v="72"/>
    </i>
    <i>
      <x v="396"/>
    </i>
    <i>
      <x v="74"/>
    </i>
    <i>
      <x v="415"/>
    </i>
    <i>
      <x v="265"/>
    </i>
    <i>
      <x v="418"/>
    </i>
    <i>
      <x v="290"/>
    </i>
    <i>
      <x v="444"/>
    </i>
    <i>
      <x v="292"/>
    </i>
    <i>
      <x v="133"/>
    </i>
    <i>
      <x v="17"/>
    </i>
    <i>
      <x v="457"/>
    </i>
    <i>
      <x v="86"/>
    </i>
    <i>
      <x v="496"/>
    </i>
    <i>
      <x v="310"/>
    </i>
    <i>
      <x v="312"/>
    </i>
    <i>
      <x v="253"/>
    </i>
    <i>
      <x v="474"/>
    </i>
    <i>
      <x v="354"/>
    </i>
    <i>
      <x v="296"/>
    </i>
    <i>
      <x v="70"/>
    </i>
    <i>
      <x v="428"/>
    </i>
    <i>
      <x v="71"/>
    </i>
    <i>
      <x v="260"/>
    </i>
    <i>
      <x v="13"/>
    </i>
    <i>
      <x v="328"/>
    </i>
    <i>
      <x v="77"/>
    </i>
    <i>
      <x v="387"/>
    </i>
    <i>
      <x v="79"/>
    </i>
    <i>
      <x v="63"/>
    </i>
    <i>
      <x v="80"/>
    </i>
    <i>
      <x v="504"/>
    </i>
    <i>
      <x v="83"/>
    </i>
    <i>
      <x v="275"/>
    </i>
    <i>
      <x v="84"/>
    </i>
    <i>
      <x v="308"/>
    </i>
    <i>
      <x v="15"/>
    </i>
    <i>
      <x v="48"/>
    </i>
    <i>
      <x v="96"/>
    </i>
    <i>
      <x v="51"/>
    </i>
    <i>
      <x v="98"/>
    </i>
    <i>
      <x v="405"/>
    </i>
    <i>
      <x v="105"/>
    </i>
    <i>
      <x v="437"/>
    </i>
    <i>
      <x v="107"/>
    </i>
    <i>
      <x v="459"/>
    </i>
    <i>
      <x v="110"/>
    </i>
    <i>
      <x v="490"/>
    </i>
    <i>
      <x v="113"/>
    </i>
    <i>
      <x/>
    </i>
    <i>
      <x v="114"/>
    </i>
    <i>
      <x v="268"/>
    </i>
    <i>
      <x v="121"/>
    </i>
    <i>
      <x v="291"/>
    </i>
    <i>
      <x v="123"/>
    </i>
    <i>
      <x v="43"/>
    </i>
    <i>
      <x v="20"/>
    </i>
    <i>
      <x v="318"/>
    </i>
    <i>
      <x v="126"/>
    </i>
    <i>
      <x v="332"/>
    </i>
    <i>
      <x v="129"/>
    </i>
    <i>
      <x v="347"/>
    </i>
    <i>
      <x v="132"/>
    </i>
    <i>
      <x v="367"/>
    </i>
    <i>
      <x v="134"/>
    </i>
    <i>
      <x v="378"/>
    </i>
    <i>
      <x v="138"/>
    </i>
    <i>
      <x v="403"/>
    </i>
    <i>
      <x v="139"/>
    </i>
    <i>
      <x v="411"/>
    </i>
    <i>
      <x v="140"/>
    </i>
    <i>
      <x v="435"/>
    </i>
    <i>
      <x v="145"/>
    </i>
    <i>
      <x v="61"/>
    </i>
    <i>
      <x v="146"/>
    </i>
    <i>
      <x v="453"/>
    </i>
    <i>
      <x v="147"/>
    </i>
    <i>
      <x v="467"/>
    </i>
    <i>
      <x v="150"/>
    </i>
    <i>
      <x v="482"/>
    </i>
    <i>
      <x v="157"/>
    </i>
    <i>
      <x v="500"/>
    </i>
    <i>
      <x v="158"/>
    </i>
    <i>
      <x v="509"/>
    </i>
    <i>
      <x v="161"/>
    </i>
    <i>
      <x v="259"/>
    </i>
    <i>
      <x v="162"/>
    </i>
    <i>
      <x v="261"/>
    </i>
    <i>
      <x v="163"/>
    </i>
    <i>
      <x v="274"/>
    </i>
    <i>
      <x v="25"/>
    </i>
    <i>
      <x v="277"/>
    </i>
    <i>
      <x v="166"/>
    </i>
    <i>
      <x v="293"/>
    </i>
    <i>
      <x v="172"/>
    </i>
    <i>
      <x v="42"/>
    </i>
    <i>
      <x v="178"/>
    </i>
    <i>
      <x v="303"/>
    </i>
    <i>
      <x v="28"/>
    </i>
    <i>
      <x v="44"/>
    </i>
    <i>
      <x v="181"/>
    </i>
    <i>
      <x v="319"/>
    </i>
    <i>
      <x v="185"/>
    </i>
    <i>
      <x v="329"/>
    </i>
    <i>
      <x v="187"/>
    </i>
    <i>
      <x v="333"/>
    </i>
    <i>
      <x v="188"/>
    </i>
    <i>
      <x v="338"/>
    </i>
    <i>
      <x v="190"/>
    </i>
    <i>
      <x v="352"/>
    </i>
    <i>
      <x v="191"/>
    </i>
    <i>
      <x v="365"/>
    </i>
    <i>
      <x v="197"/>
    </i>
    <i>
      <x v="371"/>
    </i>
    <i>
      <x v="199"/>
    </i>
    <i>
      <x v="376"/>
    </i>
    <i>
      <x v="202"/>
    </i>
    <i>
      <x v="384"/>
    </i>
    <i>
      <x v="206"/>
    </i>
    <i>
      <x v="392"/>
    </i>
    <i>
      <x v="212"/>
    </i>
    <i>
      <x v="404"/>
    </i>
    <i>
      <x v="213"/>
    </i>
    <i>
      <x v="406"/>
    </i>
    <i>
      <x v="214"/>
    </i>
    <i>
      <x v="413"/>
    </i>
    <i>
      <x v="216"/>
    </i>
    <i>
      <x v="433"/>
    </i>
    <i>
      <x v="217"/>
    </i>
    <i>
      <x v="436"/>
    </i>
    <i>
      <x v="219"/>
    </i>
    <i>
      <x v="439"/>
    </i>
    <i>
      <x v="31"/>
    </i>
    <i>
      <x v="446"/>
    </i>
    <i>
      <x v="32"/>
    </i>
    <i>
      <x v="448"/>
    </i>
    <i>
      <x v="228"/>
    </i>
    <i>
      <x v="65"/>
    </i>
    <i>
      <x v="34"/>
    </i>
    <i>
      <x v="464"/>
    </i>
    <i>
      <x v="240"/>
    </i>
    <i>
      <x v="473"/>
    </i>
    <i>
      <x v="241"/>
    </i>
    <i>
      <x v="479"/>
    </i>
    <i>
      <x v="242"/>
    </i>
    <i>
      <x v="483"/>
    </i>
    <i>
      <x v="244"/>
    </i>
    <i>
      <x v="491"/>
    </i>
    <i>
      <x v="35"/>
    </i>
    <i>
      <x v="503"/>
    </i>
    <i>
      <x v="251"/>
    </i>
    <i>
      <x v="252"/>
    </i>
    <i>
      <x v="287"/>
    </i>
    <i>
      <x v="460"/>
    </i>
    <i>
      <x v="55"/>
    </i>
    <i>
      <x v="364"/>
    </i>
    <i>
      <x v="119"/>
    </i>
    <i>
      <x v="18"/>
    </i>
    <i>
      <x v="207"/>
    </i>
    <i>
      <x v="492"/>
    </i>
    <i>
      <x v="208"/>
    </i>
    <i>
      <x v="380"/>
    </i>
    <i>
      <x v="209"/>
    </i>
    <i>
      <x v="412"/>
    </i>
    <i>
      <x v="210"/>
    </i>
    <i>
      <x v="186"/>
    </i>
    <i>
      <x v="211"/>
    </i>
    <i>
      <x v="476"/>
    </i>
    <i>
      <x v="120"/>
    </i>
    <i>
      <x v="356"/>
    </i>
    <i>
      <x v="78"/>
    </i>
    <i>
      <x v="372"/>
    </i>
    <i>
      <x v="122"/>
    </i>
    <i>
      <x v="388"/>
    </i>
    <i>
      <x v="215"/>
    </i>
    <i>
      <x v="175"/>
    </i>
    <i>
      <x v="87"/>
    </i>
    <i>
      <x v="420"/>
    </i>
    <i>
      <x v="124"/>
    </i>
    <i>
      <x v="183"/>
    </i>
    <i>
      <x v="218"/>
    </i>
    <i>
      <x v="452"/>
    </i>
    <i>
      <x v="88"/>
    </i>
    <i>
      <x v="468"/>
    </i>
    <i>
      <x v="89"/>
    </i>
    <i>
      <x v="484"/>
    </i>
    <i>
      <x v="221"/>
    </i>
    <i>
      <x v="118"/>
    </i>
    <i>
      <x v="222"/>
    </i>
    <i>
      <x v="360"/>
    </i>
    <i>
      <x v="223"/>
    </i>
    <i>
      <x v="50"/>
    </i>
    <i>
      <x v="224"/>
    </i>
    <i>
      <x v="169"/>
    </i>
    <i>
      <x v="225"/>
    </i>
    <i>
      <x v="171"/>
    </i>
    <i>
      <x v="226"/>
    </i>
    <i>
      <x v="173"/>
    </i>
    <i>
      <x v="21"/>
    </i>
    <i>
      <x v="400"/>
    </i>
    <i>
      <x v="128"/>
    </i>
    <i>
      <x v="8"/>
    </i>
    <i>
      <x v="229"/>
    </i>
    <i>
      <x v="416"/>
    </i>
    <i>
      <x v="230"/>
    </i>
    <i>
      <x v="424"/>
    </i>
    <i>
      <x v="231"/>
    </i>
    <i>
      <x v="432"/>
    </i>
    <i>
      <x v="33"/>
    </i>
    <i>
      <x v="440"/>
    </i>
    <i>
      <x v="233"/>
    </i>
    <i>
      <x v="189"/>
    </i>
    <i>
      <x v="90"/>
    </i>
    <i>
      <x v="456"/>
    </i>
    <i>
      <x v="235"/>
    </i>
    <i>
      <x v="193"/>
    </i>
    <i>
      <x v="236"/>
    </i>
    <i>
      <x v="472"/>
    </i>
    <i>
      <x v="237"/>
    </i>
    <i>
      <x v="480"/>
    </i>
    <i>
      <x v="238"/>
    </i>
    <i>
      <x v="488"/>
    </i>
    <i>
      <x v="239"/>
    </i>
    <i>
      <x v="67"/>
    </i>
    <i>
      <x v="130"/>
    </i>
    <i>
      <x v="204"/>
    </i>
    <i>
      <x v="131"/>
    </i>
    <i>
      <x v="358"/>
    </i>
    <i>
      <x v="91"/>
    </i>
    <i>
      <x v="362"/>
    </i>
    <i>
      <x v="243"/>
    </i>
    <i>
      <x v="366"/>
    </i>
    <i>
      <x v="22"/>
    </i>
    <i>
      <x v="370"/>
    </i>
    <i>
      <x v="92"/>
    </i>
    <i>
      <x v="168"/>
    </i>
    <i>
      <x v="246"/>
    </i>
    <i>
      <x v="170"/>
    </i>
    <i>
      <x v="247"/>
    </i>
    <i>
      <x v="382"/>
    </i>
    <i>
      <x v="248"/>
    </i>
    <i>
      <x v="386"/>
    </i>
    <i>
      <x v="36"/>
    </i>
    <i>
      <x v="390"/>
    </i>
    <i>
      <x v="250"/>
    </i>
    <i>
      <x v="54"/>
    </i>
    <i>
      <x v="135"/>
    </i>
    <i>
      <x v="398"/>
    </i>
    <i>
      <x v="136"/>
    </i>
    <i>
      <x v="402"/>
    </i>
    <i>
      <x v="508"/>
    </i>
    <i>
      <x v="4"/>
    </i>
    <i>
      <x v="137"/>
    </i>
    <i>
      <x v="410"/>
    </i>
    <i>
      <x v="93"/>
    </i>
    <i>
      <x v="414"/>
    </i>
    <i>
      <x v="256"/>
    </i>
    <i>
      <x v="9"/>
    </i>
    <i>
      <x v="37"/>
    </i>
    <i>
      <x v="422"/>
    </i>
    <i>
      <x v="258"/>
    </i>
    <i>
      <x v="426"/>
    </i>
    <i>
      <x v="94"/>
    </i>
    <i>
      <x v="430"/>
    </i>
    <i>
      <x v="95"/>
    </i>
    <i>
      <x v="434"/>
    </i>
    <i>
      <x v="141"/>
    </i>
    <i>
      <x v="438"/>
    </i>
    <i>
      <x v="262"/>
    </i>
    <i>
      <x v="442"/>
    </i>
    <i>
      <x v="263"/>
    </i>
    <i>
      <x v="112"/>
    </i>
    <i>
      <x v="38"/>
    </i>
    <i>
      <x v="450"/>
    </i>
    <i>
      <x v="39"/>
    </i>
    <i>
      <x v="454"/>
    </i>
    <i>
      <x v="266"/>
    </i>
    <i>
      <x v="458"/>
    </i>
    <i>
      <x v="267"/>
    </i>
    <i>
      <x v="462"/>
    </i>
    <i>
      <x v="142"/>
    </i>
    <i>
      <x v="466"/>
    </i>
    <i>
      <x v="269"/>
    </i>
    <i>
      <x v="470"/>
    </i>
    <i>
      <x v="270"/>
    </i>
    <i>
      <x v="196"/>
    </i>
    <i>
      <x v="271"/>
    </i>
    <i>
      <x v="478"/>
    </i>
    <i>
      <x v="272"/>
    </i>
    <i>
      <x v="30"/>
    </i>
    <i>
      <x v="273"/>
    </i>
    <i>
      <x v="486"/>
    </i>
    <i>
      <x v="143"/>
    </i>
    <i>
      <x v="200"/>
    </i>
    <i>
      <x v="144"/>
    </i>
    <i>
      <x v="494"/>
    </i>
    <i>
      <x v="276"/>
    </i>
    <i>
      <x v="498"/>
    </i>
    <i>
      <x v="2"/>
    </i>
    <i>
      <x v="502"/>
    </i>
    <i>
      <x v="278"/>
    </i>
    <i>
      <x v="506"/>
    </i>
    <i>
      <x v="279"/>
    </i>
    <i>
      <x v="357"/>
    </i>
    <i>
      <x v="280"/>
    </i>
    <i>
      <x v="359"/>
    </i>
    <i>
      <x v="281"/>
    </i>
    <i>
      <x v="49"/>
    </i>
    <i>
      <x v="282"/>
    </i>
    <i>
      <x v="363"/>
    </i>
    <i>
      <x v="283"/>
    </i>
    <i>
      <x v="81"/>
    </i>
    <i>
      <x v="284"/>
    </i>
    <i>
      <x v="106"/>
    </i>
    <i>
      <x v="285"/>
    </i>
    <i>
      <x v="369"/>
    </i>
    <i>
      <x v="286"/>
    </i>
    <i>
      <x v="167"/>
    </i>
    <i>
      <x v="68"/>
    </i>
    <i>
      <x v="373"/>
    </i>
    <i>
      <x v="11"/>
    </i>
    <i>
      <x v="375"/>
    </i>
    <i>
      <x v="289"/>
    </i>
    <i>
      <x v="377"/>
    </i>
    <i>
      <x v="40"/>
    </i>
    <i>
      <x v="379"/>
    </i>
    <i>
      <x v="97"/>
    </i>
    <i>
      <x v="52"/>
    </i>
    <i>
      <x v="5"/>
    </i>
    <i>
      <x v="383"/>
    </i>
    <i>
      <x v="75"/>
    </i>
    <i>
      <x v="385"/>
    </i>
    <i>
      <x v="294"/>
    </i>
    <i>
      <x v="82"/>
    </i>
    <i>
      <x v="295"/>
    </i>
    <i>
      <x v="389"/>
    </i>
    <i>
      <x v="148"/>
    </i>
    <i>
      <x v="7"/>
    </i>
    <i>
      <x v="297"/>
    </i>
    <i>
      <x v="393"/>
    </i>
    <i>
      <x v="298"/>
    </i>
    <i>
      <x v="395"/>
    </i>
    <i>
      <x v="299"/>
    </i>
    <i>
      <x v="397"/>
    </i>
    <i>
      <x v="300"/>
    </i>
    <i>
      <x v="399"/>
    </i>
    <i>
      <x v="149"/>
    </i>
    <i>
      <x v="401"/>
    </i>
    <i>
      <x v="16"/>
    </i>
    <i>
      <x v="26"/>
    </i>
    <i>
      <x v="151"/>
    </i>
    <i>
      <x v="176"/>
    </i>
    <i>
      <x v="304"/>
    </i>
    <i>
      <x v="407"/>
    </i>
    <i>
      <x v="305"/>
    </i>
    <i>
      <x v="409"/>
    </i>
    <i>
      <x v="306"/>
    </i>
    <i>
      <x v="108"/>
    </i>
    <i>
      <x v="307"/>
    </i>
    <i>
      <x v="179"/>
    </i>
    <i>
      <x v="152"/>
    </i>
    <i>
      <x v="57"/>
    </i>
    <i>
      <x v="309"/>
    </i>
    <i>
      <x v="58"/>
    </i>
    <i>
      <x v="153"/>
    </i>
    <i>
      <x v="419"/>
    </i>
    <i>
      <x v="311"/>
    </i>
    <i>
      <x v="60"/>
    </i>
    <i>
      <x v="45"/>
    </i>
    <i>
      <x v="423"/>
    </i>
    <i>
      <x v="313"/>
    </i>
    <i>
      <x v="425"/>
    </i>
    <i>
      <x v="314"/>
    </i>
    <i>
      <x v="427"/>
    </i>
    <i>
      <x v="315"/>
    </i>
    <i>
      <x v="429"/>
    </i>
    <i>
      <x v="316"/>
    </i>
    <i>
      <x v="431"/>
    </i>
    <i>
      <x v="317"/>
    </i>
    <i>
      <x v="14"/>
    </i>
    <i>
      <x v="154"/>
    </i>
    <i>
      <x v="182"/>
    </i>
    <i>
      <x v="23"/>
    </i>
    <i>
      <x v="184"/>
    </i>
    <i>
      <x v="320"/>
    </i>
    <i>
      <x v="111"/>
    </i>
    <i>
      <x v="321"/>
    </i>
    <i>
      <x v="441"/>
    </i>
    <i>
      <x v="322"/>
    </i>
    <i>
      <x v="443"/>
    </i>
    <i>
      <x v="323"/>
    </i>
    <i>
      <x v="1"/>
    </i>
    <i>
      <x v="324"/>
    </i>
    <i>
      <x v="73"/>
    </i>
    <i>
      <x v="325"/>
    </i>
    <i>
      <x v="64"/>
    </i>
    <i>
      <x v="6"/>
    </i>
    <i>
      <x v="451"/>
    </i>
    <i>
      <x v="47"/>
    </i>
    <i>
      <x v="85"/>
    </i>
    <i>
      <x v="156"/>
    </i>
    <i>
      <x v="455"/>
    </i>
    <i>
      <x v="3"/>
    </i>
    <i>
      <x v="115"/>
    </i>
    <i>
      <x v="330"/>
    </i>
    <i>
      <x v="29"/>
    </i>
    <i>
      <x v="331"/>
    </i>
    <i>
      <x v="461"/>
    </i>
    <i>
      <x v="101"/>
    </i>
    <i>
      <x v="463"/>
    </i>
    <i>
      <x v="24"/>
    </i>
    <i>
      <x v="465"/>
    </i>
    <i>
      <x v="334"/>
    </i>
    <i>
      <x v="194"/>
    </i>
    <i>
      <x v="335"/>
    </i>
    <i>
      <x v="469"/>
    </i>
    <i>
      <x v="336"/>
    </i>
    <i>
      <x v="471"/>
    </i>
    <i>
      <x v="160"/>
    </i>
    <i>
      <x v="195"/>
    </i>
    <i>
      <x v="102"/>
    </i>
    <i>
      <x v="66"/>
    </i>
    <i>
      <x v="339"/>
    </i>
    <i>
      <x v="477"/>
    </i>
    <i>
      <x v="340"/>
    </i>
    <i>
      <x v="116"/>
    </i>
    <i>
      <x v="341"/>
    </i>
    <i>
      <x v="481"/>
    </i>
    <i>
      <x v="342"/>
    </i>
    <i>
      <x v="19"/>
    </i>
    <i>
      <x v="343"/>
    </i>
    <i>
      <x v="485"/>
    </i>
    <i>
      <x v="344"/>
    </i>
    <i>
      <x v="487"/>
    </i>
    <i>
      <x v="345"/>
    </i>
    <i>
      <x v="489"/>
    </i>
    <i>
      <x v="346"/>
    </i>
    <i>
      <x v="201"/>
    </i>
    <i>
      <x v="103"/>
    </i>
    <i>
      <x v="493"/>
    </i>
    <i>
      <x v="348"/>
    </i>
    <i>
      <x v="495"/>
    </i>
    <i>
      <x v="349"/>
    </i>
    <i>
      <x v="497"/>
    </i>
    <i>
      <x v="350"/>
    </i>
    <i>
      <x v="499"/>
    </i>
    <i>
      <x v="351"/>
    </i>
    <i>
      <x v="501"/>
    </i>
    <i>
      <x v="104"/>
    </i>
    <i>
      <x v="203"/>
    </i>
    <i>
      <x v="353"/>
    </i>
    <i>
      <x v="505"/>
    </i>
    <i>
      <x v="164"/>
    </i>
    <i>
      <x v="205"/>
    </i>
    <i>
      <x v="355"/>
    </i>
    <i>
      <x v="288"/>
    </i>
    <i>
      <x v="254"/>
    </i>
    <i>
      <x v="255"/>
    </i>
    <i>
      <x v="510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計數 - 1st Hors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BDE49-DFB8-4B25-BB9B-893A94724F15}" name="樞紐分析表2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43" firstHeaderRow="1" firstDataRow="2" firstDataCol="1"/>
  <pivotFields count="12">
    <pivotField showAll="0"/>
    <pivotField showAll="0"/>
    <pivotField axis="axisCol" showAll="0">
      <items count="14">
        <item x="8"/>
        <item x="7"/>
        <item x="5"/>
        <item x="10"/>
        <item x="2"/>
        <item x="4"/>
        <item x="3"/>
        <item x="9"/>
        <item x="0"/>
        <item x="1"/>
        <item x="6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9">
        <item x="21"/>
        <item x="14"/>
        <item x="23"/>
        <item x="4"/>
        <item x="36"/>
        <item x="5"/>
        <item x="32"/>
        <item x="8"/>
        <item x="28"/>
        <item x="27"/>
        <item x="11"/>
        <item x="6"/>
        <item x="3"/>
        <item x="26"/>
        <item x="12"/>
        <item x="9"/>
        <item x="24"/>
        <item x="33"/>
        <item x="29"/>
        <item x="18"/>
        <item x="30"/>
        <item x="22"/>
        <item x="16"/>
        <item x="17"/>
        <item x="34"/>
        <item x="20"/>
        <item x="19"/>
        <item x="25"/>
        <item x="15"/>
        <item x="1"/>
        <item x="0"/>
        <item x="13"/>
        <item x="7"/>
        <item x="35"/>
        <item x="31"/>
        <item x="10"/>
        <item x="2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39">
    <i>
      <x v="30"/>
    </i>
    <i>
      <x v="5"/>
    </i>
    <i>
      <x v="2"/>
    </i>
    <i>
      <x v="3"/>
    </i>
    <i>
      <x v="7"/>
    </i>
    <i>
      <x v="36"/>
    </i>
    <i>
      <x v="31"/>
    </i>
    <i>
      <x v="32"/>
    </i>
    <i>
      <x v="1"/>
    </i>
    <i>
      <x v="15"/>
    </i>
    <i>
      <x v="35"/>
    </i>
    <i>
      <x v="12"/>
    </i>
    <i>
      <x v="29"/>
    </i>
    <i>
      <x v="10"/>
    </i>
    <i>
      <x v="22"/>
    </i>
    <i>
      <x v="26"/>
    </i>
    <i>
      <x v="28"/>
    </i>
    <i>
      <x v="14"/>
    </i>
    <i>
      <x v="11"/>
    </i>
    <i>
      <x v="19"/>
    </i>
    <i>
      <x v="21"/>
    </i>
    <i>
      <x v="16"/>
    </i>
    <i>
      <x v="33"/>
    </i>
    <i>
      <x v="4"/>
    </i>
    <i>
      <x v="24"/>
    </i>
    <i>
      <x v="27"/>
    </i>
    <i>
      <x v="6"/>
    </i>
    <i>
      <x v="18"/>
    </i>
    <i>
      <x/>
    </i>
    <i>
      <x v="25"/>
    </i>
    <i>
      <x v="20"/>
    </i>
    <i>
      <x v="8"/>
    </i>
    <i>
      <x v="34"/>
    </i>
    <i>
      <x v="13"/>
    </i>
    <i>
      <x v="9"/>
    </i>
    <i>
      <x v="23"/>
    </i>
    <i>
      <x v="17"/>
    </i>
    <i>
      <x v="3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計數 - 1st Jocke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086D-4F08-4865-9850-DE31B83EAF45}">
  <dimension ref="A3:L43"/>
  <sheetViews>
    <sheetView tabSelected="1" workbookViewId="0">
      <selection activeCell="P7" sqref="P7"/>
    </sheetView>
  </sheetViews>
  <sheetFormatPr defaultRowHeight="15"/>
  <cols>
    <col min="1" max="1" width="15.85546875" bestFit="1" customWidth="1"/>
    <col min="2" max="2" width="9.7109375" bestFit="1" customWidth="1"/>
    <col min="3" max="10" width="8" bestFit="1" customWidth="1"/>
    <col min="11" max="11" width="6.7109375" bestFit="1" customWidth="1"/>
    <col min="12" max="12" width="5.28515625" bestFit="1" customWidth="1"/>
  </cols>
  <sheetData>
    <row r="3" spans="1:12">
      <c r="A3" s="11" t="s">
        <v>1846</v>
      </c>
      <c r="B3" s="11" t="s">
        <v>1845</v>
      </c>
    </row>
    <row r="4" spans="1:12">
      <c r="A4" s="11" t="s">
        <v>1841</v>
      </c>
      <c r="B4" t="s">
        <v>1064</v>
      </c>
      <c r="C4" t="s">
        <v>1055</v>
      </c>
      <c r="D4" t="s">
        <v>1070</v>
      </c>
      <c r="E4" t="s">
        <v>1049</v>
      </c>
      <c r="F4" t="s">
        <v>1081</v>
      </c>
      <c r="G4" t="s">
        <v>1098</v>
      </c>
      <c r="H4" t="s">
        <v>1162</v>
      </c>
      <c r="I4" t="s">
        <v>1204</v>
      </c>
      <c r="J4" t="s">
        <v>1305</v>
      </c>
      <c r="K4" t="s">
        <v>1842</v>
      </c>
      <c r="L4" t="s">
        <v>1843</v>
      </c>
    </row>
    <row r="5" spans="1:12">
      <c r="A5" s="12" t="s">
        <v>10</v>
      </c>
      <c r="B5" s="13">
        <v>20</v>
      </c>
      <c r="C5" s="13">
        <v>68</v>
      </c>
      <c r="D5" s="13">
        <v>35</v>
      </c>
      <c r="E5" s="13">
        <v>19</v>
      </c>
      <c r="F5" s="13">
        <v>15</v>
      </c>
      <c r="G5" s="13">
        <v>12</v>
      </c>
      <c r="H5" s="13">
        <v>2</v>
      </c>
      <c r="I5" s="13">
        <v>3</v>
      </c>
      <c r="J5" s="13"/>
      <c r="K5" s="13"/>
      <c r="L5" s="13">
        <v>174</v>
      </c>
    </row>
    <row r="6" spans="1:12">
      <c r="A6" s="12" t="s">
        <v>49</v>
      </c>
      <c r="B6" s="13">
        <v>13</v>
      </c>
      <c r="C6" s="13">
        <v>34</v>
      </c>
      <c r="D6" s="13">
        <v>13</v>
      </c>
      <c r="E6" s="13">
        <v>9</v>
      </c>
      <c r="F6" s="13">
        <v>13</v>
      </c>
      <c r="G6" s="13">
        <v>8</v>
      </c>
      <c r="H6" s="13">
        <v>2</v>
      </c>
      <c r="I6" s="13">
        <v>1</v>
      </c>
      <c r="J6" s="13">
        <v>1</v>
      </c>
      <c r="K6" s="13"/>
      <c r="L6" s="13">
        <v>94</v>
      </c>
    </row>
    <row r="7" spans="1:12">
      <c r="A7" s="12" t="s">
        <v>440</v>
      </c>
      <c r="B7" s="13">
        <v>8</v>
      </c>
      <c r="C7" s="13">
        <v>18</v>
      </c>
      <c r="D7" s="13">
        <v>12</v>
      </c>
      <c r="E7" s="13">
        <v>1</v>
      </c>
      <c r="F7" s="13">
        <v>9</v>
      </c>
      <c r="G7" s="13">
        <v>8</v>
      </c>
      <c r="H7" s="13">
        <v>2</v>
      </c>
      <c r="I7" s="13">
        <v>1</v>
      </c>
      <c r="J7" s="13">
        <v>1</v>
      </c>
      <c r="K7" s="13"/>
      <c r="L7" s="13">
        <v>60</v>
      </c>
    </row>
    <row r="8" spans="1:12">
      <c r="A8" s="12" t="s">
        <v>24</v>
      </c>
      <c r="B8" s="13">
        <v>1</v>
      </c>
      <c r="C8" s="13">
        <v>24</v>
      </c>
      <c r="D8" s="13">
        <v>6</v>
      </c>
      <c r="E8" s="13">
        <v>5</v>
      </c>
      <c r="F8" s="13">
        <v>8</v>
      </c>
      <c r="G8" s="13">
        <v>5</v>
      </c>
      <c r="H8" s="13"/>
      <c r="I8" s="13">
        <v>5</v>
      </c>
      <c r="J8" s="13"/>
      <c r="K8" s="13"/>
      <c r="L8" s="13">
        <v>54</v>
      </c>
    </row>
    <row r="9" spans="1:12">
      <c r="A9" s="12" t="s">
        <v>36</v>
      </c>
      <c r="B9" s="13">
        <v>6</v>
      </c>
      <c r="C9" s="13">
        <v>22</v>
      </c>
      <c r="D9" s="13">
        <v>7</v>
      </c>
      <c r="E9" s="13">
        <v>4</v>
      </c>
      <c r="F9" s="13">
        <v>8</v>
      </c>
      <c r="G9" s="13">
        <v>2</v>
      </c>
      <c r="H9" s="13"/>
      <c r="I9" s="13">
        <v>1</v>
      </c>
      <c r="J9" s="13"/>
      <c r="K9" s="13"/>
      <c r="L9" s="13">
        <v>50</v>
      </c>
    </row>
    <row r="10" spans="1:12">
      <c r="A10" s="12" t="s">
        <v>19</v>
      </c>
      <c r="B10" s="13">
        <v>1</v>
      </c>
      <c r="C10" s="13">
        <v>18</v>
      </c>
      <c r="D10" s="13">
        <v>8</v>
      </c>
      <c r="E10" s="13">
        <v>1</v>
      </c>
      <c r="F10" s="13">
        <v>13</v>
      </c>
      <c r="G10" s="13">
        <v>3</v>
      </c>
      <c r="H10" s="13"/>
      <c r="I10" s="13">
        <v>1</v>
      </c>
      <c r="J10" s="13"/>
      <c r="K10" s="13"/>
      <c r="L10" s="13">
        <v>45</v>
      </c>
    </row>
    <row r="11" spans="1:12">
      <c r="A11" s="12" t="s">
        <v>83</v>
      </c>
      <c r="B11" s="13">
        <v>6</v>
      </c>
      <c r="C11" s="13">
        <v>19</v>
      </c>
      <c r="D11" s="13">
        <v>3</v>
      </c>
      <c r="E11" s="13">
        <v>1</v>
      </c>
      <c r="F11" s="13">
        <v>6</v>
      </c>
      <c r="G11" s="13">
        <v>3</v>
      </c>
      <c r="H11" s="13">
        <v>1</v>
      </c>
      <c r="I11" s="13">
        <v>2</v>
      </c>
      <c r="J11" s="13"/>
      <c r="K11" s="13"/>
      <c r="L11" s="13">
        <v>41</v>
      </c>
    </row>
    <row r="12" spans="1:12">
      <c r="A12" s="12" t="s">
        <v>63</v>
      </c>
      <c r="B12" s="13">
        <v>7</v>
      </c>
      <c r="C12" s="13">
        <v>12</v>
      </c>
      <c r="D12" s="13">
        <v>3</v>
      </c>
      <c r="E12" s="13">
        <v>3</v>
      </c>
      <c r="F12" s="13">
        <v>7</v>
      </c>
      <c r="G12" s="13">
        <v>3</v>
      </c>
      <c r="H12" s="13"/>
      <c r="I12" s="13"/>
      <c r="J12" s="13"/>
      <c r="K12" s="13"/>
      <c r="L12" s="13">
        <v>35</v>
      </c>
    </row>
    <row r="13" spans="1:12">
      <c r="A13" s="12" t="s">
        <v>76</v>
      </c>
      <c r="B13" s="13">
        <v>1</v>
      </c>
      <c r="C13" s="13">
        <v>17</v>
      </c>
      <c r="D13" s="13">
        <v>5</v>
      </c>
      <c r="E13" s="13">
        <v>4</v>
      </c>
      <c r="F13" s="13">
        <v>4</v>
      </c>
      <c r="G13" s="13">
        <v>3</v>
      </c>
      <c r="H13" s="13">
        <v>1</v>
      </c>
      <c r="I13" s="13"/>
      <c r="J13" s="13"/>
      <c r="K13" s="13"/>
      <c r="L13" s="13">
        <v>35</v>
      </c>
    </row>
    <row r="14" spans="1:12">
      <c r="A14" s="12" t="s">
        <v>66</v>
      </c>
      <c r="B14" s="13">
        <v>3</v>
      </c>
      <c r="C14" s="13">
        <v>7</v>
      </c>
      <c r="D14" s="13">
        <v>9</v>
      </c>
      <c r="E14" s="13">
        <v>3</v>
      </c>
      <c r="F14" s="13">
        <v>11</v>
      </c>
      <c r="G14" s="13">
        <v>1</v>
      </c>
      <c r="H14" s="13">
        <v>1</v>
      </c>
      <c r="I14" s="13"/>
      <c r="J14" s="13"/>
      <c r="K14" s="13"/>
      <c r="L14" s="13">
        <v>35</v>
      </c>
    </row>
    <row r="15" spans="1:12">
      <c r="A15" s="12" t="s">
        <v>14</v>
      </c>
      <c r="B15" s="13">
        <v>4</v>
      </c>
      <c r="C15" s="13">
        <v>9</v>
      </c>
      <c r="D15" s="13">
        <v>4</v>
      </c>
      <c r="E15" s="13">
        <v>4</v>
      </c>
      <c r="F15" s="13">
        <v>9</v>
      </c>
      <c r="G15" s="13">
        <v>1</v>
      </c>
      <c r="H15" s="13"/>
      <c r="I15" s="13"/>
      <c r="J15" s="13"/>
      <c r="K15" s="13"/>
      <c r="L15" s="13">
        <v>31</v>
      </c>
    </row>
    <row r="16" spans="1:12">
      <c r="A16" s="12" t="s">
        <v>26</v>
      </c>
      <c r="B16" s="13">
        <v>2</v>
      </c>
      <c r="C16" s="13">
        <v>8</v>
      </c>
      <c r="D16" s="13">
        <v>6</v>
      </c>
      <c r="E16" s="13">
        <v>1</v>
      </c>
      <c r="F16" s="13">
        <v>3</v>
      </c>
      <c r="G16" s="13">
        <v>1</v>
      </c>
      <c r="H16" s="13">
        <v>3</v>
      </c>
      <c r="I16" s="13"/>
      <c r="J16" s="13"/>
      <c r="K16" s="13"/>
      <c r="L16" s="13">
        <v>24</v>
      </c>
    </row>
    <row r="17" spans="1:12">
      <c r="A17" s="12" t="s">
        <v>22</v>
      </c>
      <c r="B17" s="13">
        <v>2</v>
      </c>
      <c r="C17" s="13">
        <v>10</v>
      </c>
      <c r="D17" s="13">
        <v>1</v>
      </c>
      <c r="E17" s="13"/>
      <c r="F17" s="13">
        <v>5</v>
      </c>
      <c r="G17" s="13">
        <v>3</v>
      </c>
      <c r="H17" s="13">
        <v>1</v>
      </c>
      <c r="I17" s="13"/>
      <c r="J17" s="13"/>
      <c r="K17" s="13"/>
      <c r="L17" s="13">
        <v>22</v>
      </c>
    </row>
    <row r="18" spans="1:12">
      <c r="A18" s="12" t="s">
        <v>31</v>
      </c>
      <c r="B18" s="13"/>
      <c r="C18" s="13">
        <v>13</v>
      </c>
      <c r="D18" s="13">
        <v>3</v>
      </c>
      <c r="E18" s="13"/>
      <c r="F18" s="13">
        <v>6</v>
      </c>
      <c r="G18" s="13"/>
      <c r="H18" s="13"/>
      <c r="I18" s="13"/>
      <c r="J18" s="13"/>
      <c r="K18" s="13"/>
      <c r="L18" s="13">
        <v>22</v>
      </c>
    </row>
    <row r="19" spans="1:12">
      <c r="A19" s="12" t="s">
        <v>12</v>
      </c>
      <c r="B19" s="13">
        <v>4</v>
      </c>
      <c r="C19" s="13">
        <v>6</v>
      </c>
      <c r="D19" s="13">
        <v>4</v>
      </c>
      <c r="E19" s="13">
        <v>2</v>
      </c>
      <c r="F19" s="13"/>
      <c r="G19" s="13">
        <v>1</v>
      </c>
      <c r="H19" s="13"/>
      <c r="I19" s="13">
        <v>1</v>
      </c>
      <c r="J19" s="13"/>
      <c r="K19" s="13"/>
      <c r="L19" s="13">
        <v>18</v>
      </c>
    </row>
    <row r="20" spans="1:12">
      <c r="A20" s="12" t="s">
        <v>140</v>
      </c>
      <c r="B20" s="13">
        <v>1</v>
      </c>
      <c r="C20" s="13">
        <v>1</v>
      </c>
      <c r="D20" s="13">
        <v>2</v>
      </c>
      <c r="E20" s="13"/>
      <c r="F20" s="13">
        <v>5</v>
      </c>
      <c r="G20" s="13">
        <v>2</v>
      </c>
      <c r="H20" s="13"/>
      <c r="I20" s="13"/>
      <c r="J20" s="13"/>
      <c r="K20" s="13"/>
      <c r="L20" s="13">
        <v>11</v>
      </c>
    </row>
    <row r="21" spans="1:12">
      <c r="A21" s="12" t="s">
        <v>119</v>
      </c>
      <c r="B21" s="13">
        <v>1</v>
      </c>
      <c r="C21" s="13">
        <v>5</v>
      </c>
      <c r="D21" s="13"/>
      <c r="E21" s="13"/>
      <c r="F21" s="13">
        <v>3</v>
      </c>
      <c r="G21" s="13">
        <v>1</v>
      </c>
      <c r="H21" s="13"/>
      <c r="I21" s="13"/>
      <c r="J21" s="13"/>
      <c r="K21" s="13"/>
      <c r="L21" s="13">
        <v>10</v>
      </c>
    </row>
    <row r="22" spans="1:12">
      <c r="A22" s="12" t="s">
        <v>137</v>
      </c>
      <c r="B22" s="13"/>
      <c r="C22" s="13">
        <v>2</v>
      </c>
      <c r="D22" s="13">
        <v>2</v>
      </c>
      <c r="E22" s="13"/>
      <c r="F22" s="13">
        <v>3</v>
      </c>
      <c r="G22" s="13"/>
      <c r="H22" s="13"/>
      <c r="I22" s="13"/>
      <c r="J22" s="13"/>
      <c r="K22" s="13"/>
      <c r="L22" s="13">
        <v>7</v>
      </c>
    </row>
    <row r="23" spans="1:12">
      <c r="A23" s="12" t="s">
        <v>54</v>
      </c>
      <c r="B23" s="13">
        <v>2</v>
      </c>
      <c r="C23" s="13">
        <v>2</v>
      </c>
      <c r="D23" s="13">
        <v>1</v>
      </c>
      <c r="E23" s="13"/>
      <c r="F23" s="13">
        <v>1</v>
      </c>
      <c r="G23" s="13">
        <v>1</v>
      </c>
      <c r="H23" s="13"/>
      <c r="I23" s="13"/>
      <c r="J23" s="13"/>
      <c r="K23" s="13"/>
      <c r="L23" s="13">
        <v>7</v>
      </c>
    </row>
    <row r="24" spans="1:12">
      <c r="A24" s="12" t="s">
        <v>268</v>
      </c>
      <c r="B24" s="13">
        <v>1</v>
      </c>
      <c r="C24" s="13">
        <v>4</v>
      </c>
      <c r="D24" s="13">
        <v>1</v>
      </c>
      <c r="E24" s="13"/>
      <c r="F24" s="13"/>
      <c r="G24" s="13"/>
      <c r="H24" s="13"/>
      <c r="I24" s="13"/>
      <c r="J24" s="13"/>
      <c r="K24" s="13"/>
      <c r="L24" s="13">
        <v>6</v>
      </c>
    </row>
    <row r="25" spans="1:12">
      <c r="A25" s="12" t="s">
        <v>435</v>
      </c>
      <c r="B25" s="13"/>
      <c r="C25" s="13">
        <v>2</v>
      </c>
      <c r="D25" s="13">
        <v>1</v>
      </c>
      <c r="E25" s="13"/>
      <c r="F25" s="13"/>
      <c r="G25" s="13"/>
      <c r="H25" s="13">
        <v>3</v>
      </c>
      <c r="I25" s="13"/>
      <c r="J25" s="13"/>
      <c r="K25" s="13"/>
      <c r="L25" s="13">
        <v>6</v>
      </c>
    </row>
    <row r="26" spans="1:12">
      <c r="A26" s="12" t="s">
        <v>498</v>
      </c>
      <c r="B26" s="13">
        <v>1</v>
      </c>
      <c r="C26" s="13">
        <v>1</v>
      </c>
      <c r="D26" s="13">
        <v>2</v>
      </c>
      <c r="E26" s="13"/>
      <c r="F26" s="13">
        <v>1</v>
      </c>
      <c r="G26" s="13"/>
      <c r="H26" s="13"/>
      <c r="I26" s="13"/>
      <c r="J26" s="13"/>
      <c r="K26" s="13"/>
      <c r="L26" s="13">
        <v>5</v>
      </c>
    </row>
    <row r="27" spans="1:12">
      <c r="A27" s="12" t="s">
        <v>948</v>
      </c>
      <c r="B27" s="13">
        <v>1</v>
      </c>
      <c r="C27" s="13">
        <v>1</v>
      </c>
      <c r="D27" s="13"/>
      <c r="E27" s="13"/>
      <c r="F27" s="13">
        <v>1</v>
      </c>
      <c r="G27" s="13">
        <v>1</v>
      </c>
      <c r="H27" s="13"/>
      <c r="I27" s="13"/>
      <c r="J27" s="13"/>
      <c r="K27" s="13"/>
      <c r="L27" s="13">
        <v>4</v>
      </c>
    </row>
    <row r="28" spans="1:12">
      <c r="A28" s="12" t="s">
        <v>892</v>
      </c>
      <c r="B28" s="13"/>
      <c r="C28" s="13">
        <v>1</v>
      </c>
      <c r="D28" s="13"/>
      <c r="E28" s="13">
        <v>1</v>
      </c>
      <c r="F28" s="13">
        <v>1</v>
      </c>
      <c r="G28" s="13"/>
      <c r="H28" s="13"/>
      <c r="I28" s="13"/>
      <c r="J28" s="13"/>
      <c r="K28" s="13"/>
      <c r="L28" s="13">
        <v>3</v>
      </c>
    </row>
    <row r="29" spans="1:12">
      <c r="A29" s="12" t="s">
        <v>910</v>
      </c>
      <c r="B29" s="13">
        <v>1</v>
      </c>
      <c r="C29" s="13"/>
      <c r="D29" s="13">
        <v>2</v>
      </c>
      <c r="E29" s="13"/>
      <c r="F29" s="13"/>
      <c r="G29" s="13"/>
      <c r="H29" s="13"/>
      <c r="I29" s="13"/>
      <c r="J29" s="13"/>
      <c r="K29" s="13"/>
      <c r="L29" s="13">
        <v>3</v>
      </c>
    </row>
    <row r="30" spans="1:12">
      <c r="A30" s="12" t="s">
        <v>500</v>
      </c>
      <c r="B30" s="13"/>
      <c r="C30" s="13">
        <v>1</v>
      </c>
      <c r="D30" s="13"/>
      <c r="E30" s="13">
        <v>1</v>
      </c>
      <c r="F30" s="13">
        <v>1</v>
      </c>
      <c r="G30" s="13"/>
      <c r="H30" s="13"/>
      <c r="I30" s="13"/>
      <c r="J30" s="13"/>
      <c r="K30" s="13"/>
      <c r="L30" s="13">
        <v>3</v>
      </c>
    </row>
    <row r="31" spans="1:12">
      <c r="A31" s="12" t="s">
        <v>73</v>
      </c>
      <c r="B31" s="13"/>
      <c r="C31" s="13">
        <v>2</v>
      </c>
      <c r="D31" s="13"/>
      <c r="E31" s="13"/>
      <c r="F31" s="13"/>
      <c r="G31" s="13"/>
      <c r="H31" s="13"/>
      <c r="I31" s="13"/>
      <c r="J31" s="13"/>
      <c r="K31" s="13"/>
      <c r="L31" s="13">
        <v>2</v>
      </c>
    </row>
    <row r="32" spans="1:12">
      <c r="A32" s="12" t="s">
        <v>514</v>
      </c>
      <c r="B32" s="13"/>
      <c r="C32" s="13"/>
      <c r="D32" s="13"/>
      <c r="E32" s="13"/>
      <c r="F32" s="13"/>
      <c r="G32" s="13"/>
      <c r="H32" s="13">
        <v>1</v>
      </c>
      <c r="I32" s="13"/>
      <c r="J32" s="13">
        <v>1</v>
      </c>
      <c r="K32" s="13"/>
      <c r="L32" s="13">
        <v>2</v>
      </c>
    </row>
    <row r="33" spans="1:12">
      <c r="A33" s="12" t="s">
        <v>433</v>
      </c>
      <c r="B33" s="13"/>
      <c r="C33" s="13">
        <v>1</v>
      </c>
      <c r="D33" s="13"/>
      <c r="E33" s="13"/>
      <c r="F33" s="13"/>
      <c r="G33" s="13"/>
      <c r="H33" s="13"/>
      <c r="I33" s="13"/>
      <c r="J33" s="13"/>
      <c r="K33" s="13"/>
      <c r="L33" s="13">
        <v>1</v>
      </c>
    </row>
    <row r="34" spans="1:12">
      <c r="A34" s="12" t="s">
        <v>41</v>
      </c>
      <c r="B34" s="13"/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>
        <v>1</v>
      </c>
    </row>
    <row r="35" spans="1:12">
      <c r="A35" s="12" t="s">
        <v>413</v>
      </c>
      <c r="B35" s="13">
        <v>1</v>
      </c>
      <c r="C35" s="13"/>
      <c r="D35" s="13"/>
      <c r="E35" s="13"/>
      <c r="F35" s="13"/>
      <c r="G35" s="13"/>
      <c r="H35" s="13"/>
      <c r="I35" s="13"/>
      <c r="J35" s="13"/>
      <c r="K35" s="13"/>
      <c r="L35" s="13">
        <v>1</v>
      </c>
    </row>
    <row r="36" spans="1:12">
      <c r="A36" s="12" t="s">
        <v>511</v>
      </c>
      <c r="B36" s="13"/>
      <c r="C36" s="13">
        <v>1</v>
      </c>
      <c r="D36" s="13"/>
      <c r="E36" s="13"/>
      <c r="F36" s="13"/>
      <c r="G36" s="13"/>
      <c r="H36" s="13"/>
      <c r="I36" s="13"/>
      <c r="J36" s="13"/>
      <c r="K36" s="13"/>
      <c r="L36" s="13">
        <v>1</v>
      </c>
    </row>
    <row r="37" spans="1:12">
      <c r="A37" s="12" t="s">
        <v>448</v>
      </c>
      <c r="B37" s="13"/>
      <c r="C37" s="13"/>
      <c r="D37" s="13"/>
      <c r="E37" s="13"/>
      <c r="F37" s="13"/>
      <c r="G37" s="13">
        <v>1</v>
      </c>
      <c r="H37" s="13"/>
      <c r="I37" s="13"/>
      <c r="J37" s="13"/>
      <c r="K37" s="13"/>
      <c r="L37" s="13">
        <v>1</v>
      </c>
    </row>
    <row r="38" spans="1:12">
      <c r="A38" s="12" t="s">
        <v>507</v>
      </c>
      <c r="B38" s="13"/>
      <c r="C38" s="13"/>
      <c r="D38" s="13"/>
      <c r="E38" s="13"/>
      <c r="F38" s="13">
        <v>1</v>
      </c>
      <c r="G38" s="13"/>
      <c r="H38" s="13"/>
      <c r="I38" s="13"/>
      <c r="J38" s="13"/>
      <c r="K38" s="13"/>
      <c r="L38" s="13">
        <v>1</v>
      </c>
    </row>
    <row r="39" spans="1:12">
      <c r="A39" s="12" t="s">
        <v>509</v>
      </c>
      <c r="B39" s="13"/>
      <c r="C39" s="13"/>
      <c r="D39" s="13"/>
      <c r="E39" s="13"/>
      <c r="F39" s="13"/>
      <c r="G39" s="13">
        <v>1</v>
      </c>
      <c r="H39" s="13"/>
      <c r="I39" s="13"/>
      <c r="J39" s="13"/>
      <c r="K39" s="13"/>
      <c r="L39" s="13">
        <v>1</v>
      </c>
    </row>
    <row r="40" spans="1:12">
      <c r="A40" s="12" t="s">
        <v>165</v>
      </c>
      <c r="B40" s="13">
        <v>1</v>
      </c>
      <c r="C40" s="13"/>
      <c r="D40" s="13"/>
      <c r="E40" s="13"/>
      <c r="F40" s="13"/>
      <c r="G40" s="13"/>
      <c r="H40" s="13"/>
      <c r="I40" s="13"/>
      <c r="J40" s="13"/>
      <c r="K40" s="13"/>
      <c r="L40" s="13">
        <v>1</v>
      </c>
    </row>
    <row r="41" spans="1:12">
      <c r="A41" s="12" t="s">
        <v>97</v>
      </c>
      <c r="B41" s="13"/>
      <c r="C41" s="13"/>
      <c r="D41" s="13"/>
      <c r="E41" s="13"/>
      <c r="F41" s="13"/>
      <c r="G41" s="13"/>
      <c r="H41" s="13">
        <v>1</v>
      </c>
      <c r="I41" s="13"/>
      <c r="J41" s="13"/>
      <c r="K41" s="13"/>
      <c r="L41" s="13">
        <v>1</v>
      </c>
    </row>
    <row r="42" spans="1:12">
      <c r="A42" s="12" t="s">
        <v>1842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>
      <c r="A43" s="12" t="s">
        <v>1843</v>
      </c>
      <c r="B43" s="13">
        <v>88</v>
      </c>
      <c r="C43" s="13">
        <v>310</v>
      </c>
      <c r="D43" s="13">
        <v>130</v>
      </c>
      <c r="E43" s="13">
        <v>59</v>
      </c>
      <c r="F43" s="13">
        <v>134</v>
      </c>
      <c r="G43" s="13">
        <v>61</v>
      </c>
      <c r="H43" s="13">
        <v>18</v>
      </c>
      <c r="I43" s="13">
        <v>15</v>
      </c>
      <c r="J43" s="13">
        <v>3</v>
      </c>
      <c r="K43" s="13"/>
      <c r="L43" s="13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19"/>
  <sheetViews>
    <sheetView workbookViewId="0">
      <selection sqref="A1:L1048576"/>
    </sheetView>
  </sheetViews>
  <sheetFormatPr defaultRowHeight="15"/>
  <cols>
    <col min="1" max="1" width="10.7109375" bestFit="1" customWidth="1"/>
    <col min="3" max="9" width="16.5703125" customWidth="1"/>
    <col min="25" max="26" width="11" bestFit="1" customWidth="1"/>
    <col min="27" max="30" width="11" customWidth="1"/>
    <col min="34" max="34" width="12" bestFit="1" customWidth="1"/>
    <col min="36" max="36" width="13.28515625" bestFit="1" customWidth="1"/>
    <col min="38" max="38" width="14.7109375" style="2" bestFit="1" customWidth="1"/>
    <col min="39" max="39" width="12" bestFit="1" customWidth="1"/>
    <col min="43" max="43" width="13.28515625" bestFit="1" customWidth="1"/>
    <col min="46" max="46" width="4.42578125" bestFit="1" customWidth="1"/>
    <col min="47" max="47" width="7.42578125" bestFit="1" customWidth="1"/>
    <col min="48" max="48" width="7.7109375" bestFit="1" customWidth="1"/>
    <col min="49" max="49" width="12.5703125" style="9" bestFit="1" customWidth="1"/>
    <col min="50" max="50" width="10.42578125" style="9" bestFit="1" customWidth="1"/>
  </cols>
  <sheetData>
    <row r="1" spans="1:50">
      <c r="A1" t="s">
        <v>0</v>
      </c>
      <c r="B1" t="s">
        <v>1</v>
      </c>
      <c r="C1" t="s">
        <v>1834</v>
      </c>
      <c r="D1" t="s">
        <v>1835</v>
      </c>
      <c r="E1" t="s">
        <v>1836</v>
      </c>
      <c r="F1" t="s">
        <v>1837</v>
      </c>
      <c r="G1" t="s">
        <v>1838</v>
      </c>
      <c r="H1" t="s">
        <v>1839</v>
      </c>
      <c r="I1" t="s">
        <v>1840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598</v>
      </c>
      <c r="Y1" t="s">
        <v>599</v>
      </c>
      <c r="Z1" t="s">
        <v>600</v>
      </c>
      <c r="AA1" t="s">
        <v>601</v>
      </c>
      <c r="AB1" t="s">
        <v>921</v>
      </c>
      <c r="AC1" t="s">
        <v>923</v>
      </c>
      <c r="AD1" t="s">
        <v>922</v>
      </c>
      <c r="AE1" t="s">
        <v>924</v>
      </c>
      <c r="AF1" t="s">
        <v>929</v>
      </c>
      <c r="AH1" t="s">
        <v>596</v>
      </c>
      <c r="AK1" t="s">
        <v>597</v>
      </c>
      <c r="AL1" s="2" t="s">
        <v>5</v>
      </c>
      <c r="AM1" t="s">
        <v>6</v>
      </c>
      <c r="AT1" s="5" t="s">
        <v>931</v>
      </c>
      <c r="AU1" s="5" t="s">
        <v>932</v>
      </c>
      <c r="AV1" s="5" t="s">
        <v>935</v>
      </c>
      <c r="AW1" s="6" t="s">
        <v>934</v>
      </c>
      <c r="AX1" s="7" t="s">
        <v>933</v>
      </c>
    </row>
    <row r="2" spans="1:50">
      <c r="A2" t="s">
        <v>7</v>
      </c>
      <c r="B2" t="s">
        <v>8</v>
      </c>
      <c r="C2" t="s">
        <v>1048</v>
      </c>
      <c r="D2" t="s">
        <v>1049</v>
      </c>
      <c r="E2" t="s">
        <v>1050</v>
      </c>
      <c r="F2" t="s">
        <v>1051</v>
      </c>
      <c r="G2" t="s">
        <v>1052</v>
      </c>
      <c r="H2" t="s">
        <v>1053</v>
      </c>
      <c r="I2" t="s">
        <v>1054</v>
      </c>
      <c r="J2">
        <v>14</v>
      </c>
      <c r="K2" t="s">
        <v>9</v>
      </c>
      <c r="L2" t="s">
        <v>10</v>
      </c>
      <c r="M2">
        <v>13</v>
      </c>
      <c r="N2" t="s">
        <v>11</v>
      </c>
      <c r="O2" t="s">
        <v>12</v>
      </c>
      <c r="P2">
        <v>2</v>
      </c>
      <c r="Q2" t="s">
        <v>13</v>
      </c>
      <c r="R2" t="s">
        <v>14</v>
      </c>
      <c r="S2">
        <v>0</v>
      </c>
      <c r="T2">
        <v>0</v>
      </c>
      <c r="U2">
        <v>2</v>
      </c>
      <c r="V2">
        <v>37.5</v>
      </c>
      <c r="W2">
        <v>907</v>
      </c>
      <c r="X2">
        <f>IF(OR(L2="潘頓",O2="潘頓"),W2, "")</f>
        <v>907</v>
      </c>
      <c r="Y2">
        <f>IF(OR(L2="蘇兆輝",O2="蘇兆輝"),W2, 0)</f>
        <v>0</v>
      </c>
      <c r="Z2">
        <f>IF(OR(L2="何澤堯",O2="何澤堯"),W2, 0)</f>
        <v>0</v>
      </c>
      <c r="AA2">
        <f>IF(OR(L2="鍾易禮",O2="鍾易禮"),W2, 0)</f>
        <v>0</v>
      </c>
      <c r="AB2">
        <f>IF(OR(L2="梁家俊",O2="梁家俊"),W2, 0)</f>
        <v>0</v>
      </c>
      <c r="AC2">
        <f>IF(OR(L2="蔡明紹",O2="蔡明紹"),W2, 0)</f>
        <v>0</v>
      </c>
      <c r="AD2">
        <f>IF(OR(L2="周俊樂",O2="周俊樂"),W2, 0)</f>
        <v>0</v>
      </c>
      <c r="AE2">
        <f>COUNTIF(Z2:AD2, "&gt;0")</f>
        <v>0</v>
      </c>
      <c r="AF2">
        <f>MONTH(A2)</f>
        <v>9</v>
      </c>
      <c r="AG2" s="1" t="s">
        <v>5</v>
      </c>
      <c r="AH2" s="2">
        <f>AVERAGE(V:V)</f>
        <v>90.172982885085574</v>
      </c>
      <c r="AJ2" t="s">
        <v>10</v>
      </c>
      <c r="AK2">
        <f>COUNTIF(L:L,AJ2)+COUNTIF(O:O,AJ2)</f>
        <v>280</v>
      </c>
      <c r="AL2" s="2">
        <f>AVERAGEIFS(V:V,L:L,AJ2)</f>
        <v>33.468390804597703</v>
      </c>
      <c r="AM2">
        <f>AVERAGEIF(X:X, "&gt;0")</f>
        <v>199.53749999999999</v>
      </c>
      <c r="AT2" s="3">
        <v>1</v>
      </c>
      <c r="AU2" s="3">
        <f>COUNTIF(J:J, AT2)</f>
        <v>77</v>
      </c>
      <c r="AV2" s="4">
        <f>AU2/SUM(AU:AU)</f>
        <v>9.4132029339853304E-2</v>
      </c>
      <c r="AW2" s="8">
        <f>SUMIFS(V:V,J:J,AT2)</f>
        <v>5761.5</v>
      </c>
      <c r="AX2" s="8">
        <f>AW2/AU2</f>
        <v>74.824675324675326</v>
      </c>
    </row>
    <row r="3" spans="1:50">
      <c r="A3" t="s">
        <v>7</v>
      </c>
      <c r="B3" t="s">
        <v>15</v>
      </c>
      <c r="C3" t="s">
        <v>1048</v>
      </c>
      <c r="D3" t="s">
        <v>1055</v>
      </c>
      <c r="E3" t="s">
        <v>1050</v>
      </c>
      <c r="F3" t="s">
        <v>1051</v>
      </c>
      <c r="G3" t="s">
        <v>1052</v>
      </c>
      <c r="H3" t="s">
        <v>1053</v>
      </c>
      <c r="I3" t="s">
        <v>1056</v>
      </c>
      <c r="J3">
        <v>4</v>
      </c>
      <c r="K3" t="s">
        <v>16</v>
      </c>
      <c r="L3" t="s">
        <v>10</v>
      </c>
      <c r="M3">
        <v>2</v>
      </c>
      <c r="N3" t="s">
        <v>17</v>
      </c>
      <c r="O3" t="s">
        <v>12</v>
      </c>
      <c r="P3">
        <v>8</v>
      </c>
      <c r="Q3" t="s">
        <v>18</v>
      </c>
      <c r="R3" t="s">
        <v>19</v>
      </c>
      <c r="S3">
        <v>2</v>
      </c>
      <c r="T3">
        <v>0</v>
      </c>
      <c r="U3">
        <v>0</v>
      </c>
      <c r="V3">
        <v>50.5</v>
      </c>
      <c r="W3">
        <v>346</v>
      </c>
      <c r="X3">
        <f t="shared" ref="X3:X66" si="0">IF(OR(L3="潘頓",O3="潘頓"),W3, 0)</f>
        <v>346</v>
      </c>
      <c r="Y3">
        <f t="shared" ref="Y3:Y66" si="1">IF(OR(L3="蘇兆輝",O3="蘇兆輝"),W3, 0)</f>
        <v>0</v>
      </c>
      <c r="Z3">
        <f t="shared" ref="Z3:Z66" si="2">IF(OR(L3="何澤堯",O3="何澤堯"),W3, 0)</f>
        <v>0</v>
      </c>
      <c r="AA3">
        <f t="shared" ref="AA3:AA66" si="3">IF(OR(L3="鍾易禮",O3="鍾易禮"),W3, 0)</f>
        <v>0</v>
      </c>
      <c r="AB3">
        <f t="shared" ref="AB3:AB66" si="4">IF(OR(L3="梁家俊",O3="梁家俊"),W3, 0)</f>
        <v>0</v>
      </c>
      <c r="AC3">
        <f t="shared" ref="AC3:AC66" si="5">IF(OR(L3="蔡明紹",O3="蔡明紹"),W3, 0)</f>
        <v>0</v>
      </c>
      <c r="AD3">
        <f t="shared" ref="AD3:AD66" si="6">IF(OR(L3="周俊樂",O3="周俊樂"),W3, 0)</f>
        <v>0</v>
      </c>
      <c r="AE3">
        <f t="shared" ref="AE3:AE66" si="7">COUNTIF(Z3:AD3, "&gt;0")</f>
        <v>0</v>
      </c>
      <c r="AF3">
        <f>MONTH(A3)</f>
        <v>9</v>
      </c>
      <c r="AG3" t="s">
        <v>6</v>
      </c>
      <c r="AH3" s="2">
        <f>AVERAGE(W:W)</f>
        <v>463.94743276283617</v>
      </c>
      <c r="AT3" s="3">
        <v>2</v>
      </c>
      <c r="AU3" s="3">
        <f t="shared" ref="AU3:AU15" si="8">COUNTIF(J:J, AT3)</f>
        <v>94</v>
      </c>
      <c r="AV3" s="4">
        <f t="shared" ref="AV3:AV15" si="9">AU3/SUM(AU:AU)</f>
        <v>0.11491442542787286</v>
      </c>
      <c r="AW3" s="8">
        <f t="shared" ref="AW3:AW15" si="10">SUMIFS(V:V,J:J,AT3)</f>
        <v>7751.5</v>
      </c>
      <c r="AX3" s="8">
        <f t="shared" ref="AX3:AX15" si="11">AW3/AU3</f>
        <v>82.462765957446805</v>
      </c>
    </row>
    <row r="4" spans="1:50">
      <c r="A4" t="s">
        <v>7</v>
      </c>
      <c r="B4" t="s">
        <v>20</v>
      </c>
      <c r="C4" t="s">
        <v>1057</v>
      </c>
      <c r="D4" t="s">
        <v>1055</v>
      </c>
      <c r="E4" t="s">
        <v>1058</v>
      </c>
      <c r="F4" t="s">
        <v>1059</v>
      </c>
      <c r="G4" t="s">
        <v>1052</v>
      </c>
      <c r="H4" t="s">
        <v>1053</v>
      </c>
      <c r="I4" t="s">
        <v>1060</v>
      </c>
      <c r="J4">
        <v>5</v>
      </c>
      <c r="K4" t="s">
        <v>21</v>
      </c>
      <c r="L4" t="s">
        <v>22</v>
      </c>
      <c r="M4">
        <v>1</v>
      </c>
      <c r="N4" t="s">
        <v>23</v>
      </c>
      <c r="O4" t="s">
        <v>24</v>
      </c>
      <c r="P4">
        <v>3</v>
      </c>
      <c r="Q4" t="s">
        <v>25</v>
      </c>
      <c r="R4" t="s">
        <v>26</v>
      </c>
      <c r="S4">
        <v>1</v>
      </c>
      <c r="T4">
        <v>1</v>
      </c>
      <c r="U4">
        <v>0</v>
      </c>
      <c r="V4">
        <v>22.5</v>
      </c>
      <c r="W4">
        <v>90.5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>
        <f t="shared" si="5"/>
        <v>0</v>
      </c>
      <c r="AD4">
        <f t="shared" si="6"/>
        <v>0</v>
      </c>
      <c r="AE4">
        <f t="shared" si="7"/>
        <v>0</v>
      </c>
      <c r="AF4">
        <f>MONTH(A4)</f>
        <v>9</v>
      </c>
      <c r="AJ4" t="s">
        <v>19</v>
      </c>
      <c r="AK4">
        <f>COUNTIF(L:L,AJ4)+COUNTIF(O:O,AJ4)</f>
        <v>95</v>
      </c>
      <c r="AL4" s="2">
        <f>AVERAGEIFS(V:V,L:L,AJ4)</f>
        <v>74.8</v>
      </c>
      <c r="AM4" s="2">
        <f>AVERAGEIF(Y:Y, "&gt;0")</f>
        <v>389.48947368421051</v>
      </c>
      <c r="AT4" s="3">
        <v>3</v>
      </c>
      <c r="AU4" s="3">
        <f t="shared" si="8"/>
        <v>74</v>
      </c>
      <c r="AV4" s="4">
        <f t="shared" si="9"/>
        <v>9.0464547677261614E-2</v>
      </c>
      <c r="AW4" s="8">
        <f t="shared" si="10"/>
        <v>5080.5</v>
      </c>
      <c r="AX4" s="8">
        <f t="shared" si="11"/>
        <v>68.655405405405403</v>
      </c>
    </row>
    <row r="5" spans="1:50">
      <c r="A5" t="s">
        <v>7</v>
      </c>
      <c r="B5" t="s">
        <v>27</v>
      </c>
      <c r="C5" t="s">
        <v>1061</v>
      </c>
      <c r="D5" t="s">
        <v>1055</v>
      </c>
      <c r="E5" t="s">
        <v>1062</v>
      </c>
      <c r="F5" t="s">
        <v>1052</v>
      </c>
      <c r="G5" t="s">
        <v>1053</v>
      </c>
      <c r="H5" t="s">
        <v>1063</v>
      </c>
      <c r="J5">
        <v>9</v>
      </c>
      <c r="K5" t="s">
        <v>28</v>
      </c>
      <c r="L5" t="s">
        <v>19</v>
      </c>
      <c r="M5">
        <v>7</v>
      </c>
      <c r="N5" t="s">
        <v>29</v>
      </c>
      <c r="O5" t="s">
        <v>22</v>
      </c>
      <c r="P5">
        <v>4</v>
      </c>
      <c r="Q5" t="s">
        <v>30</v>
      </c>
      <c r="R5" t="s">
        <v>31</v>
      </c>
      <c r="S5">
        <v>0</v>
      </c>
      <c r="T5">
        <v>2</v>
      </c>
      <c r="U5">
        <v>0</v>
      </c>
      <c r="V5">
        <v>21.5</v>
      </c>
      <c r="W5">
        <v>170</v>
      </c>
      <c r="X5">
        <f t="shared" si="0"/>
        <v>0</v>
      </c>
      <c r="Y5">
        <f t="shared" si="1"/>
        <v>170</v>
      </c>
      <c r="Z5">
        <f t="shared" si="2"/>
        <v>0</v>
      </c>
      <c r="AA5">
        <f t="shared" si="3"/>
        <v>0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>MONTH(A5)</f>
        <v>9</v>
      </c>
      <c r="AH5" s="2"/>
      <c r="AT5" s="3">
        <v>4</v>
      </c>
      <c r="AU5" s="3">
        <f t="shared" si="8"/>
        <v>80</v>
      </c>
      <c r="AV5" s="4">
        <f t="shared" si="9"/>
        <v>9.7799511002444994E-2</v>
      </c>
      <c r="AW5" s="8">
        <f t="shared" si="10"/>
        <v>8013</v>
      </c>
      <c r="AX5" s="8">
        <f t="shared" si="11"/>
        <v>100.16249999999999</v>
      </c>
    </row>
    <row r="6" spans="1:50">
      <c r="A6" t="s">
        <v>7</v>
      </c>
      <c r="B6" t="s">
        <v>32</v>
      </c>
      <c r="C6" t="s">
        <v>1057</v>
      </c>
      <c r="D6" t="s">
        <v>1064</v>
      </c>
      <c r="E6" t="s">
        <v>1058</v>
      </c>
      <c r="F6" t="s">
        <v>1059</v>
      </c>
      <c r="G6" t="s">
        <v>1052</v>
      </c>
      <c r="H6" t="s">
        <v>1053</v>
      </c>
      <c r="I6" t="s">
        <v>1065</v>
      </c>
      <c r="J6">
        <v>2</v>
      </c>
      <c r="K6" t="s">
        <v>33</v>
      </c>
      <c r="L6" t="s">
        <v>26</v>
      </c>
      <c r="M6">
        <v>6</v>
      </c>
      <c r="N6" t="s">
        <v>34</v>
      </c>
      <c r="O6" t="s">
        <v>10</v>
      </c>
      <c r="P6">
        <v>4</v>
      </c>
      <c r="Q6" t="s">
        <v>35</v>
      </c>
      <c r="R6" t="s">
        <v>36</v>
      </c>
      <c r="S6">
        <v>1</v>
      </c>
      <c r="T6">
        <v>1</v>
      </c>
      <c r="U6">
        <v>0</v>
      </c>
      <c r="V6">
        <v>140</v>
      </c>
      <c r="W6">
        <v>210.5</v>
      </c>
      <c r="X6">
        <f t="shared" si="0"/>
        <v>210.5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>MONTH(A6)</f>
        <v>9</v>
      </c>
      <c r="AH6" s="2"/>
      <c r="AJ6" t="s">
        <v>440</v>
      </c>
      <c r="AK6">
        <f>COUNTIF(L:L,AJ6)+COUNTIF(O:O,AJ6)</f>
        <v>131</v>
      </c>
      <c r="AL6" s="2">
        <f>AVERAGEIFS(V:V,L:L,AJ6)</f>
        <v>62.291666666666664</v>
      </c>
      <c r="AT6" s="3">
        <v>5</v>
      </c>
      <c r="AU6" s="3">
        <f t="shared" si="8"/>
        <v>78</v>
      </c>
      <c r="AV6" s="4">
        <f t="shared" si="9"/>
        <v>9.5354523227383858E-2</v>
      </c>
      <c r="AW6" s="8">
        <f t="shared" si="10"/>
        <v>5897.5</v>
      </c>
      <c r="AX6" s="8">
        <f t="shared" si="11"/>
        <v>75.608974358974365</v>
      </c>
    </row>
    <row r="7" spans="1:50">
      <c r="A7" t="s">
        <v>7</v>
      </c>
      <c r="B7" t="s">
        <v>37</v>
      </c>
      <c r="C7" t="s">
        <v>1057</v>
      </c>
      <c r="D7" t="s">
        <v>1055</v>
      </c>
      <c r="E7" t="s">
        <v>1058</v>
      </c>
      <c r="F7" t="s">
        <v>1059</v>
      </c>
      <c r="G7" t="s">
        <v>1052</v>
      </c>
      <c r="H7" t="s">
        <v>1053</v>
      </c>
      <c r="I7" t="s">
        <v>1060</v>
      </c>
      <c r="J7">
        <v>4</v>
      </c>
      <c r="K7" t="s">
        <v>38</v>
      </c>
      <c r="L7" t="s">
        <v>24</v>
      </c>
      <c r="M7">
        <v>13</v>
      </c>
      <c r="N7" t="s">
        <v>39</v>
      </c>
      <c r="O7" t="s">
        <v>19</v>
      </c>
      <c r="P7">
        <v>3</v>
      </c>
      <c r="Q7" t="s">
        <v>40</v>
      </c>
      <c r="R7" t="s">
        <v>41</v>
      </c>
      <c r="S7">
        <v>1</v>
      </c>
      <c r="T7">
        <v>0</v>
      </c>
      <c r="U7">
        <v>1</v>
      </c>
      <c r="V7">
        <v>38.5</v>
      </c>
      <c r="W7">
        <v>178</v>
      </c>
      <c r="X7">
        <f t="shared" si="0"/>
        <v>0</v>
      </c>
      <c r="Y7">
        <f t="shared" si="1"/>
        <v>178</v>
      </c>
      <c r="Z7">
        <f t="shared" si="2"/>
        <v>0</v>
      </c>
      <c r="AA7">
        <f t="shared" si="3"/>
        <v>0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>MONTH(A7)</f>
        <v>9</v>
      </c>
      <c r="AT7" s="3">
        <v>6</v>
      </c>
      <c r="AU7" s="3">
        <f t="shared" si="8"/>
        <v>68</v>
      </c>
      <c r="AV7" s="4">
        <f t="shared" si="9"/>
        <v>8.3129584352078234E-2</v>
      </c>
      <c r="AW7" s="8">
        <f t="shared" si="10"/>
        <v>5989</v>
      </c>
      <c r="AX7" s="8">
        <f t="shared" si="11"/>
        <v>88.07352941176471</v>
      </c>
    </row>
    <row r="8" spans="1:50">
      <c r="A8" t="s">
        <v>7</v>
      </c>
      <c r="B8" t="s">
        <v>42</v>
      </c>
      <c r="C8" t="s">
        <v>1066</v>
      </c>
      <c r="D8" t="s">
        <v>1055</v>
      </c>
      <c r="E8" t="s">
        <v>1067</v>
      </c>
      <c r="F8" t="s">
        <v>1068</v>
      </c>
      <c r="G8" t="s">
        <v>1052</v>
      </c>
      <c r="H8" t="s">
        <v>1053</v>
      </c>
      <c r="I8" t="s">
        <v>1069</v>
      </c>
      <c r="J8">
        <v>5</v>
      </c>
      <c r="K8" t="s">
        <v>43</v>
      </c>
      <c r="L8" t="s">
        <v>10</v>
      </c>
      <c r="M8">
        <v>10</v>
      </c>
      <c r="N8" t="s">
        <v>44</v>
      </c>
      <c r="O8" t="s">
        <v>45</v>
      </c>
      <c r="P8">
        <v>8</v>
      </c>
      <c r="Q8" t="s">
        <v>46</v>
      </c>
      <c r="R8" t="s">
        <v>36</v>
      </c>
      <c r="S8">
        <v>0</v>
      </c>
      <c r="T8">
        <v>1</v>
      </c>
      <c r="U8">
        <v>1</v>
      </c>
      <c r="V8">
        <v>26</v>
      </c>
      <c r="W8">
        <v>245</v>
      </c>
      <c r="X8">
        <f t="shared" si="0"/>
        <v>245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>MONTH(A8)</f>
        <v>9</v>
      </c>
      <c r="AJ8" t="s">
        <v>24</v>
      </c>
      <c r="AK8">
        <f>COUNTIF(L:L,AJ8)+COUNTIF(O:O,AJ8)</f>
        <v>103</v>
      </c>
      <c r="AL8" s="2">
        <f>AVERAGEIFS(V:V,L:L,AJ8)</f>
        <v>80.25</v>
      </c>
      <c r="AT8" s="3">
        <v>7</v>
      </c>
      <c r="AU8" s="3">
        <f t="shared" si="8"/>
        <v>58</v>
      </c>
      <c r="AV8" s="4">
        <f t="shared" si="9"/>
        <v>7.090464547677261E-2</v>
      </c>
      <c r="AW8" s="8">
        <f t="shared" si="10"/>
        <v>4181.5</v>
      </c>
      <c r="AX8" s="8">
        <f t="shared" si="11"/>
        <v>72.09482758620689</v>
      </c>
    </row>
    <row r="9" spans="1:50">
      <c r="A9" t="s">
        <v>7</v>
      </c>
      <c r="B9" t="s">
        <v>47</v>
      </c>
      <c r="C9" t="s">
        <v>1057</v>
      </c>
      <c r="D9" t="s">
        <v>1070</v>
      </c>
      <c r="E9" t="s">
        <v>1058</v>
      </c>
      <c r="F9" t="s">
        <v>1059</v>
      </c>
      <c r="G9" t="s">
        <v>1052</v>
      </c>
      <c r="H9" t="s">
        <v>1053</v>
      </c>
      <c r="I9" t="s">
        <v>1071</v>
      </c>
      <c r="J9">
        <v>2</v>
      </c>
      <c r="K9" t="s">
        <v>48</v>
      </c>
      <c r="L9" t="s">
        <v>49</v>
      </c>
      <c r="M9">
        <v>12</v>
      </c>
      <c r="N9" t="s">
        <v>50</v>
      </c>
      <c r="O9" t="s">
        <v>14</v>
      </c>
      <c r="P9">
        <v>9</v>
      </c>
      <c r="Q9" t="s">
        <v>51</v>
      </c>
      <c r="R9" t="s">
        <v>19</v>
      </c>
      <c r="S9">
        <v>1</v>
      </c>
      <c r="T9">
        <v>0</v>
      </c>
      <c r="U9">
        <v>1</v>
      </c>
      <c r="V9">
        <v>78.5</v>
      </c>
      <c r="W9">
        <v>340</v>
      </c>
      <c r="X9">
        <f t="shared" si="0"/>
        <v>0</v>
      </c>
      <c r="Y9">
        <f t="shared" si="1"/>
        <v>0</v>
      </c>
      <c r="Z9">
        <f t="shared" si="2"/>
        <v>340</v>
      </c>
      <c r="AA9">
        <f t="shared" si="3"/>
        <v>340</v>
      </c>
      <c r="AB9">
        <f t="shared" si="4"/>
        <v>0</v>
      </c>
      <c r="AC9">
        <f t="shared" si="5"/>
        <v>0</v>
      </c>
      <c r="AD9">
        <f t="shared" si="6"/>
        <v>0</v>
      </c>
      <c r="AE9">
        <f t="shared" si="7"/>
        <v>2</v>
      </c>
      <c r="AF9">
        <f>MONTH(A9)</f>
        <v>9</v>
      </c>
      <c r="AT9" s="3">
        <v>8</v>
      </c>
      <c r="AU9" s="3">
        <f t="shared" si="8"/>
        <v>57</v>
      </c>
      <c r="AV9" s="4">
        <f t="shared" si="9"/>
        <v>6.9682151589242056E-2</v>
      </c>
      <c r="AW9" s="8">
        <f t="shared" si="10"/>
        <v>6330.5</v>
      </c>
      <c r="AX9" s="8">
        <f t="shared" si="11"/>
        <v>111.06140350877193</v>
      </c>
    </row>
    <row r="10" spans="1:50">
      <c r="A10" t="s">
        <v>7</v>
      </c>
      <c r="B10" t="s">
        <v>52</v>
      </c>
      <c r="C10" t="s">
        <v>1072</v>
      </c>
      <c r="D10" t="s">
        <v>1070</v>
      </c>
      <c r="E10" t="s">
        <v>1073</v>
      </c>
      <c r="F10" t="s">
        <v>1074</v>
      </c>
      <c r="G10" t="s">
        <v>1052</v>
      </c>
      <c r="H10" t="s">
        <v>1053</v>
      </c>
      <c r="I10" t="s">
        <v>1075</v>
      </c>
      <c r="J10">
        <v>3</v>
      </c>
      <c r="K10" t="s">
        <v>53</v>
      </c>
      <c r="L10" t="s">
        <v>54</v>
      </c>
      <c r="M10">
        <v>5</v>
      </c>
      <c r="N10" t="s">
        <v>55</v>
      </c>
      <c r="O10" t="s">
        <v>10</v>
      </c>
      <c r="P10">
        <v>4</v>
      </c>
      <c r="Q10" t="s">
        <v>56</v>
      </c>
      <c r="R10" t="s">
        <v>26</v>
      </c>
      <c r="S10">
        <v>1</v>
      </c>
      <c r="T10">
        <v>1</v>
      </c>
      <c r="U10">
        <v>0</v>
      </c>
      <c r="V10">
        <v>393</v>
      </c>
      <c r="W10">
        <v>800.5</v>
      </c>
      <c r="X10">
        <f t="shared" si="0"/>
        <v>800.5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0</v>
      </c>
      <c r="AE10">
        <f t="shared" si="7"/>
        <v>0</v>
      </c>
      <c r="AF10">
        <f>MONTH(A10)</f>
        <v>9</v>
      </c>
      <c r="AK10" t="s">
        <v>597</v>
      </c>
      <c r="AL10" s="2" t="s">
        <v>926</v>
      </c>
      <c r="AM10" t="s">
        <v>925</v>
      </c>
      <c r="AP10" t="s">
        <v>930</v>
      </c>
      <c r="AQ10" t="s">
        <v>927</v>
      </c>
      <c r="AT10" s="3">
        <v>9</v>
      </c>
      <c r="AU10" s="3">
        <f t="shared" si="8"/>
        <v>74</v>
      </c>
      <c r="AV10" s="4">
        <f t="shared" si="9"/>
        <v>9.0464547677261614E-2</v>
      </c>
      <c r="AW10" s="8">
        <f t="shared" si="10"/>
        <v>7864.5</v>
      </c>
      <c r="AX10" s="8">
        <f t="shared" si="11"/>
        <v>106.27702702702703</v>
      </c>
    </row>
    <row r="11" spans="1:50">
      <c r="A11" t="s">
        <v>7</v>
      </c>
      <c r="B11" t="s">
        <v>57</v>
      </c>
      <c r="C11" t="s">
        <v>1066</v>
      </c>
      <c r="D11" t="s">
        <v>1070</v>
      </c>
      <c r="E11" t="s">
        <v>1067</v>
      </c>
      <c r="F11" t="s">
        <v>1068</v>
      </c>
      <c r="G11" t="s">
        <v>1052</v>
      </c>
      <c r="H11" t="s">
        <v>1053</v>
      </c>
      <c r="I11" t="s">
        <v>1076</v>
      </c>
      <c r="J11">
        <v>10</v>
      </c>
      <c r="K11" t="s">
        <v>58</v>
      </c>
      <c r="L11" t="s">
        <v>24</v>
      </c>
      <c r="M11">
        <v>8</v>
      </c>
      <c r="N11" t="s">
        <v>59</v>
      </c>
      <c r="O11" t="s">
        <v>12</v>
      </c>
      <c r="P11">
        <v>7</v>
      </c>
      <c r="Q11" t="s">
        <v>60</v>
      </c>
      <c r="R11" t="s">
        <v>22</v>
      </c>
      <c r="S11">
        <v>0</v>
      </c>
      <c r="T11">
        <v>1</v>
      </c>
      <c r="U11">
        <v>1</v>
      </c>
      <c r="V11">
        <v>520.5</v>
      </c>
      <c r="W11">
        <v>4275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0</v>
      </c>
      <c r="AF11">
        <f>MONTH(A11)</f>
        <v>9</v>
      </c>
      <c r="AJ11" t="s">
        <v>49</v>
      </c>
      <c r="AK11">
        <f>COUNTIF(L:L,AJ11)+COUNTIF(O:O,AJ11)</f>
        <v>167</v>
      </c>
      <c r="AL11" s="2">
        <f>AVERAGEIFS(V:V,L:L,AJ11)</f>
        <v>64.430851063829792</v>
      </c>
      <c r="AM11" s="2">
        <f>AVERAGEIF(Z:Z, "&gt;0")</f>
        <v>334.70059880239523</v>
      </c>
      <c r="AP11">
        <v>9</v>
      </c>
      <c r="AQ11">
        <f>COUNTIFS(AE:AE, "&gt;0", AF:AF,AP11)</f>
        <v>25</v>
      </c>
      <c r="AT11" s="3">
        <v>10</v>
      </c>
      <c r="AU11" s="3">
        <f t="shared" si="8"/>
        <v>45</v>
      </c>
      <c r="AV11" s="4">
        <f t="shared" si="9"/>
        <v>5.5012224938875302E-2</v>
      </c>
      <c r="AW11" s="8">
        <f t="shared" si="10"/>
        <v>4477</v>
      </c>
      <c r="AX11" s="8">
        <f t="shared" si="11"/>
        <v>99.488888888888894</v>
      </c>
    </row>
    <row r="12" spans="1:50">
      <c r="A12" t="s">
        <v>61</v>
      </c>
      <c r="B12" t="s">
        <v>8</v>
      </c>
      <c r="C12" t="s">
        <v>1057</v>
      </c>
      <c r="D12" t="s">
        <v>1064</v>
      </c>
      <c r="E12" t="s">
        <v>1058</v>
      </c>
      <c r="F12" t="s">
        <v>1059</v>
      </c>
      <c r="G12" t="s">
        <v>1052</v>
      </c>
      <c r="H12" t="s">
        <v>1053</v>
      </c>
      <c r="I12" t="s">
        <v>1077</v>
      </c>
      <c r="J12">
        <v>7</v>
      </c>
      <c r="K12" t="s">
        <v>62</v>
      </c>
      <c r="L12" t="s">
        <v>63</v>
      </c>
      <c r="M12">
        <v>6</v>
      </c>
      <c r="N12" t="s">
        <v>64</v>
      </c>
      <c r="O12" t="s">
        <v>10</v>
      </c>
      <c r="P12">
        <v>1</v>
      </c>
      <c r="Q12" t="s">
        <v>65</v>
      </c>
      <c r="R12" t="s">
        <v>66</v>
      </c>
      <c r="S12">
        <v>0</v>
      </c>
      <c r="T12">
        <v>2</v>
      </c>
      <c r="U12">
        <v>0</v>
      </c>
      <c r="V12">
        <v>317</v>
      </c>
      <c r="W12">
        <v>344.5</v>
      </c>
      <c r="X12">
        <f t="shared" si="0"/>
        <v>344.5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0</v>
      </c>
      <c r="AF12">
        <f>MONTH(A12)</f>
        <v>9</v>
      </c>
      <c r="AJ12" t="s">
        <v>14</v>
      </c>
      <c r="AK12">
        <f>COUNTIF(L:L,AJ12)+COUNTIF(O:O,AJ12)</f>
        <v>62</v>
      </c>
      <c r="AL12" s="2">
        <f>AVERAGEIFS(V:V,L:L,AJ12)</f>
        <v>104.04838709677419</v>
      </c>
      <c r="AM12" s="2">
        <f>AVERAGEIF(AA:AA, "&gt;0")</f>
        <v>374.46774193548384</v>
      </c>
      <c r="AP12">
        <v>10</v>
      </c>
      <c r="AQ12">
        <f t="shared" ref="AQ12:AQ19" si="12">COUNTIFS(AE:AE, "&gt;0", AF:AF,AP12)</f>
        <v>46</v>
      </c>
      <c r="AT12" s="3">
        <v>11</v>
      </c>
      <c r="AU12" s="3">
        <f t="shared" si="8"/>
        <v>46</v>
      </c>
      <c r="AV12" s="4">
        <f t="shared" si="9"/>
        <v>5.623471882640587E-2</v>
      </c>
      <c r="AW12" s="8">
        <f t="shared" si="10"/>
        <v>5338</v>
      </c>
      <c r="AX12" s="8">
        <f t="shared" si="11"/>
        <v>116.04347826086956</v>
      </c>
    </row>
    <row r="13" spans="1:50">
      <c r="A13" t="s">
        <v>61</v>
      </c>
      <c r="B13" t="s">
        <v>15</v>
      </c>
      <c r="C13" t="s">
        <v>1057</v>
      </c>
      <c r="D13" t="s">
        <v>1055</v>
      </c>
      <c r="E13" t="s">
        <v>1058</v>
      </c>
      <c r="F13" t="s">
        <v>1059</v>
      </c>
      <c r="G13" t="s">
        <v>1052</v>
      </c>
      <c r="H13" t="s">
        <v>1053</v>
      </c>
      <c r="I13" t="s">
        <v>1078</v>
      </c>
      <c r="J13">
        <v>4</v>
      </c>
      <c r="K13" t="s">
        <v>67</v>
      </c>
      <c r="L13" t="s">
        <v>63</v>
      </c>
      <c r="M13">
        <v>1</v>
      </c>
      <c r="N13" t="s">
        <v>68</v>
      </c>
      <c r="O13" t="s">
        <v>26</v>
      </c>
      <c r="P13">
        <v>8</v>
      </c>
      <c r="Q13" t="s">
        <v>69</v>
      </c>
      <c r="R13" t="s">
        <v>19</v>
      </c>
      <c r="S13">
        <v>2</v>
      </c>
      <c r="T13">
        <v>0</v>
      </c>
      <c r="U13">
        <v>0</v>
      </c>
      <c r="V13">
        <v>40.5</v>
      </c>
      <c r="W13">
        <v>387.5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0</v>
      </c>
      <c r="AF13">
        <f>MONTH(A13)</f>
        <v>9</v>
      </c>
      <c r="AJ13" t="s">
        <v>66</v>
      </c>
      <c r="AK13">
        <f>COUNTIF(L:L,AJ13)+COUNTIF(O:O,AJ13)</f>
        <v>68</v>
      </c>
      <c r="AL13" s="2">
        <f>AVERAGEIFS(V:V,L:L,AJ13)</f>
        <v>126.85714285714286</v>
      </c>
      <c r="AM13" s="2">
        <f>AVERAGEIF(AB:AB, "&gt;0")</f>
        <v>492.91176470588238</v>
      </c>
      <c r="AP13">
        <v>11</v>
      </c>
      <c r="AQ13">
        <f t="shared" si="12"/>
        <v>45</v>
      </c>
      <c r="AT13" s="3">
        <v>12</v>
      </c>
      <c r="AU13" s="3">
        <f t="shared" si="8"/>
        <v>44</v>
      </c>
      <c r="AV13" s="4">
        <f t="shared" si="9"/>
        <v>5.3789731051344741E-2</v>
      </c>
      <c r="AW13" s="8">
        <f t="shared" si="10"/>
        <v>4210.5</v>
      </c>
      <c r="AX13" s="8">
        <f t="shared" si="11"/>
        <v>95.693181818181813</v>
      </c>
    </row>
    <row r="14" spans="1:50">
      <c r="A14" t="s">
        <v>61</v>
      </c>
      <c r="B14" t="s">
        <v>20</v>
      </c>
      <c r="C14" t="s">
        <v>1066</v>
      </c>
      <c r="D14" t="s">
        <v>1064</v>
      </c>
      <c r="E14" t="s">
        <v>1067</v>
      </c>
      <c r="F14" t="s">
        <v>1068</v>
      </c>
      <c r="G14" t="s">
        <v>1052</v>
      </c>
      <c r="H14" t="s">
        <v>1053</v>
      </c>
      <c r="I14" t="s">
        <v>1079</v>
      </c>
      <c r="J14">
        <v>2</v>
      </c>
      <c r="K14" t="s">
        <v>70</v>
      </c>
      <c r="L14" t="s">
        <v>36</v>
      </c>
      <c r="M14">
        <v>9</v>
      </c>
      <c r="N14" t="s">
        <v>71</v>
      </c>
      <c r="O14" t="s">
        <v>24</v>
      </c>
      <c r="P14">
        <v>5</v>
      </c>
      <c r="Q14" t="s">
        <v>72</v>
      </c>
      <c r="R14" t="s">
        <v>73</v>
      </c>
      <c r="S14">
        <v>1</v>
      </c>
      <c r="T14">
        <v>1</v>
      </c>
      <c r="U14">
        <v>0</v>
      </c>
      <c r="V14">
        <v>54.5</v>
      </c>
      <c r="W14">
        <v>108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>MONTH(A14)</f>
        <v>9</v>
      </c>
      <c r="AJ14" t="s">
        <v>83</v>
      </c>
      <c r="AK14">
        <f>COUNTIF(L:L,AJ14)+COUNTIF(O:O,AJ14)</f>
        <v>84</v>
      </c>
      <c r="AL14" s="2">
        <f>AVERAGEIFS(V:V,L:L,AJ14)</f>
        <v>105.54878048780488</v>
      </c>
      <c r="AM14" s="2">
        <f>AVERAGEIF(AC:AC, "&gt;0")</f>
        <v>441.16666666666669</v>
      </c>
      <c r="AP14">
        <v>12</v>
      </c>
      <c r="AQ14">
        <f t="shared" si="12"/>
        <v>28</v>
      </c>
      <c r="AT14" s="3">
        <v>13</v>
      </c>
      <c r="AU14" s="3">
        <f t="shared" si="8"/>
        <v>15</v>
      </c>
      <c r="AV14" s="4">
        <f t="shared" si="9"/>
        <v>1.8337408312958436E-2</v>
      </c>
      <c r="AW14" s="8">
        <f t="shared" si="10"/>
        <v>2218.5</v>
      </c>
      <c r="AX14" s="8">
        <f t="shared" si="11"/>
        <v>147.9</v>
      </c>
    </row>
    <row r="15" spans="1:50">
      <c r="A15" t="s">
        <v>61</v>
      </c>
      <c r="B15" t="s">
        <v>27</v>
      </c>
      <c r="C15" t="s">
        <v>1048</v>
      </c>
      <c r="D15" t="s">
        <v>1064</v>
      </c>
      <c r="E15" t="s">
        <v>1050</v>
      </c>
      <c r="F15" t="s">
        <v>1051</v>
      </c>
      <c r="G15" t="s">
        <v>1052</v>
      </c>
      <c r="H15" t="s">
        <v>1053</v>
      </c>
      <c r="I15" t="s">
        <v>1080</v>
      </c>
      <c r="J15">
        <v>7</v>
      </c>
      <c r="K15" t="s">
        <v>74</v>
      </c>
      <c r="L15" t="s">
        <v>49</v>
      </c>
      <c r="M15">
        <v>12</v>
      </c>
      <c r="N15" t="s">
        <v>75</v>
      </c>
      <c r="O15" t="s">
        <v>76</v>
      </c>
      <c r="P15">
        <v>8</v>
      </c>
      <c r="Q15" t="s">
        <v>77</v>
      </c>
      <c r="R15" t="s">
        <v>63</v>
      </c>
      <c r="S15">
        <v>0</v>
      </c>
      <c r="T15">
        <v>1</v>
      </c>
      <c r="U15">
        <v>1</v>
      </c>
      <c r="V15">
        <v>67</v>
      </c>
      <c r="W15">
        <v>363.5</v>
      </c>
      <c r="X15">
        <f t="shared" si="0"/>
        <v>0</v>
      </c>
      <c r="Y15">
        <f t="shared" si="1"/>
        <v>0</v>
      </c>
      <c r="Z15">
        <f t="shared" si="2"/>
        <v>363.5</v>
      </c>
      <c r="AA15">
        <f t="shared" si="3"/>
        <v>0</v>
      </c>
      <c r="AB15">
        <f t="shared" si="4"/>
        <v>0</v>
      </c>
      <c r="AC15">
        <f t="shared" si="5"/>
        <v>0</v>
      </c>
      <c r="AD15">
        <f t="shared" si="6"/>
        <v>0</v>
      </c>
      <c r="AE15">
        <f t="shared" si="7"/>
        <v>1</v>
      </c>
      <c r="AF15">
        <f>MONTH(A15)</f>
        <v>9</v>
      </c>
      <c r="AJ15" t="s">
        <v>31</v>
      </c>
      <c r="AK15">
        <f>COUNTIF(L:L,AJ15)+COUNTIF(O:O,AJ15)</f>
        <v>58</v>
      </c>
      <c r="AL15" s="2">
        <f>AVERAGEIFS(V:V,L:L,AJ15)</f>
        <v>181.09090909090909</v>
      </c>
      <c r="AM15" s="2">
        <f>AVERAGEIF(AD:AD, "&gt;0")</f>
        <v>783.44827586206895</v>
      </c>
      <c r="AP15">
        <v>1</v>
      </c>
      <c r="AQ15">
        <f t="shared" si="12"/>
        <v>36</v>
      </c>
      <c r="AT15" s="3">
        <v>14</v>
      </c>
      <c r="AU15" s="3">
        <f t="shared" si="8"/>
        <v>8</v>
      </c>
      <c r="AV15" s="4">
        <f t="shared" si="9"/>
        <v>9.7799511002444987E-3</v>
      </c>
      <c r="AW15" s="8">
        <f t="shared" si="10"/>
        <v>648</v>
      </c>
      <c r="AX15" s="8">
        <f t="shared" si="11"/>
        <v>81</v>
      </c>
    </row>
    <row r="16" spans="1:50">
      <c r="A16" t="s">
        <v>61</v>
      </c>
      <c r="B16" t="s">
        <v>32</v>
      </c>
      <c r="C16" t="s">
        <v>1057</v>
      </c>
      <c r="D16" t="s">
        <v>1055</v>
      </c>
      <c r="E16" t="s">
        <v>1058</v>
      </c>
      <c r="F16" t="s">
        <v>1059</v>
      </c>
      <c r="G16" t="s">
        <v>1052</v>
      </c>
      <c r="H16" t="s">
        <v>1053</v>
      </c>
      <c r="I16" t="s">
        <v>1078</v>
      </c>
      <c r="J16">
        <v>11</v>
      </c>
      <c r="K16" t="s">
        <v>78</v>
      </c>
      <c r="L16" t="s">
        <v>66</v>
      </c>
      <c r="M16">
        <v>4</v>
      </c>
      <c r="N16" t="s">
        <v>79</v>
      </c>
      <c r="O16" t="s">
        <v>10</v>
      </c>
      <c r="P16">
        <v>5</v>
      </c>
      <c r="Q16" t="s">
        <v>80</v>
      </c>
      <c r="R16" t="s">
        <v>24</v>
      </c>
      <c r="S16">
        <v>1</v>
      </c>
      <c r="T16">
        <v>0</v>
      </c>
      <c r="U16">
        <v>1</v>
      </c>
      <c r="V16">
        <v>433.5</v>
      </c>
      <c r="W16">
        <v>752.5</v>
      </c>
      <c r="X16">
        <f t="shared" si="0"/>
        <v>752.5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752.5</v>
      </c>
      <c r="AC16">
        <f t="shared" si="5"/>
        <v>0</v>
      </c>
      <c r="AD16">
        <f t="shared" si="6"/>
        <v>0</v>
      </c>
      <c r="AE16">
        <f t="shared" si="7"/>
        <v>1</v>
      </c>
      <c r="AF16">
        <f>MONTH(A16)</f>
        <v>9</v>
      </c>
      <c r="AJ16" t="s">
        <v>927</v>
      </c>
      <c r="AK16">
        <f>COUNTIF(AE:AE,"&gt;0")</f>
        <v>384</v>
      </c>
      <c r="AN16">
        <f>AK16/655</f>
        <v>0.58625954198473285</v>
      </c>
      <c r="AP16">
        <v>2</v>
      </c>
      <c r="AQ16">
        <f t="shared" si="12"/>
        <v>33</v>
      </c>
    </row>
    <row r="17" spans="1:43">
      <c r="A17" t="s">
        <v>61</v>
      </c>
      <c r="B17" t="s">
        <v>37</v>
      </c>
      <c r="C17" t="s">
        <v>1057</v>
      </c>
      <c r="D17" t="s">
        <v>1081</v>
      </c>
      <c r="E17" t="s">
        <v>1058</v>
      </c>
      <c r="F17" t="s">
        <v>1059</v>
      </c>
      <c r="G17" t="s">
        <v>1052</v>
      </c>
      <c r="H17" t="s">
        <v>1053</v>
      </c>
      <c r="I17" t="s">
        <v>1082</v>
      </c>
      <c r="J17">
        <v>12</v>
      </c>
      <c r="K17" t="s">
        <v>81</v>
      </c>
      <c r="L17" t="s">
        <v>19</v>
      </c>
      <c r="M17">
        <v>11</v>
      </c>
      <c r="N17" t="s">
        <v>82</v>
      </c>
      <c r="O17" t="s">
        <v>83</v>
      </c>
      <c r="P17">
        <v>10</v>
      </c>
      <c r="Q17" t="s">
        <v>84</v>
      </c>
      <c r="R17" t="s">
        <v>10</v>
      </c>
      <c r="S17">
        <v>0</v>
      </c>
      <c r="T17">
        <v>0</v>
      </c>
      <c r="U17">
        <v>2</v>
      </c>
      <c r="V17">
        <v>66</v>
      </c>
      <c r="W17">
        <v>331.5</v>
      </c>
      <c r="X17">
        <f t="shared" si="0"/>
        <v>0</v>
      </c>
      <c r="Y17">
        <f t="shared" si="1"/>
        <v>331.5</v>
      </c>
      <c r="Z17">
        <f t="shared" si="2"/>
        <v>0</v>
      </c>
      <c r="AA17">
        <f t="shared" si="3"/>
        <v>0</v>
      </c>
      <c r="AB17">
        <f t="shared" si="4"/>
        <v>0</v>
      </c>
      <c r="AC17">
        <f t="shared" si="5"/>
        <v>331.5</v>
      </c>
      <c r="AD17">
        <f t="shared" si="6"/>
        <v>0</v>
      </c>
      <c r="AE17">
        <f t="shared" si="7"/>
        <v>1</v>
      </c>
      <c r="AF17">
        <f>MONTH(A17)</f>
        <v>9</v>
      </c>
      <c r="AJ17" t="s">
        <v>928</v>
      </c>
      <c r="AK17">
        <f>COUNTIF(AE:AE, 2)</f>
        <v>55</v>
      </c>
      <c r="AP17">
        <v>3</v>
      </c>
      <c r="AQ17">
        <f t="shared" si="12"/>
        <v>43</v>
      </c>
    </row>
    <row r="18" spans="1:43">
      <c r="A18" t="s">
        <v>61</v>
      </c>
      <c r="B18" t="s">
        <v>42</v>
      </c>
      <c r="C18" t="s">
        <v>1066</v>
      </c>
      <c r="D18" t="s">
        <v>1081</v>
      </c>
      <c r="E18" t="s">
        <v>1067</v>
      </c>
      <c r="F18" t="s">
        <v>1068</v>
      </c>
      <c r="G18" t="s">
        <v>1052</v>
      </c>
      <c r="H18" t="s">
        <v>1053</v>
      </c>
      <c r="I18" t="s">
        <v>1083</v>
      </c>
      <c r="J18">
        <v>11</v>
      </c>
      <c r="K18" t="s">
        <v>85</v>
      </c>
      <c r="L18" t="s">
        <v>49</v>
      </c>
      <c r="M18">
        <v>10</v>
      </c>
      <c r="N18" t="s">
        <v>86</v>
      </c>
      <c r="O18" t="s">
        <v>22</v>
      </c>
      <c r="P18">
        <v>8</v>
      </c>
      <c r="Q18" t="s">
        <v>87</v>
      </c>
      <c r="R18" t="s">
        <v>26</v>
      </c>
      <c r="S18">
        <v>0</v>
      </c>
      <c r="T18">
        <v>0</v>
      </c>
      <c r="U18">
        <v>2</v>
      </c>
      <c r="V18">
        <v>41.5</v>
      </c>
      <c r="W18">
        <v>404</v>
      </c>
      <c r="X18">
        <f t="shared" si="0"/>
        <v>0</v>
      </c>
      <c r="Y18">
        <f t="shared" si="1"/>
        <v>0</v>
      </c>
      <c r="Z18">
        <f t="shared" si="2"/>
        <v>404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0</v>
      </c>
      <c r="AE18">
        <f t="shared" si="7"/>
        <v>1</v>
      </c>
      <c r="AF18">
        <f>MONTH(A18)</f>
        <v>9</v>
      </c>
      <c r="AP18">
        <v>4</v>
      </c>
      <c r="AQ18">
        <f t="shared" si="12"/>
        <v>40</v>
      </c>
    </row>
    <row r="19" spans="1:43">
      <c r="A19" t="s">
        <v>61</v>
      </c>
      <c r="B19" t="s">
        <v>47</v>
      </c>
      <c r="C19" t="s">
        <v>1066</v>
      </c>
      <c r="D19" t="s">
        <v>1055</v>
      </c>
      <c r="E19" t="s">
        <v>1067</v>
      </c>
      <c r="F19" t="s">
        <v>1068</v>
      </c>
      <c r="G19" t="s">
        <v>1052</v>
      </c>
      <c r="H19" t="s">
        <v>1053</v>
      </c>
      <c r="I19" t="s">
        <v>1084</v>
      </c>
      <c r="J19">
        <v>5</v>
      </c>
      <c r="K19" t="s">
        <v>88</v>
      </c>
      <c r="L19" t="s">
        <v>10</v>
      </c>
      <c r="M19">
        <v>4</v>
      </c>
      <c r="N19" t="s">
        <v>89</v>
      </c>
      <c r="O19" t="s">
        <v>22</v>
      </c>
      <c r="P19">
        <v>3</v>
      </c>
      <c r="Q19" t="s">
        <v>90</v>
      </c>
      <c r="R19" t="s">
        <v>83</v>
      </c>
      <c r="S19">
        <v>1</v>
      </c>
      <c r="T19">
        <v>1</v>
      </c>
      <c r="U19">
        <v>0</v>
      </c>
      <c r="V19">
        <v>33</v>
      </c>
      <c r="W19">
        <v>317</v>
      </c>
      <c r="X19">
        <f t="shared" si="0"/>
        <v>317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0</v>
      </c>
      <c r="AF19">
        <f>MONTH(A19)</f>
        <v>9</v>
      </c>
      <c r="AP19">
        <v>5</v>
      </c>
      <c r="AQ19">
        <f t="shared" si="12"/>
        <v>41</v>
      </c>
    </row>
    <row r="20" spans="1:43">
      <c r="A20" t="s">
        <v>91</v>
      </c>
      <c r="B20" t="s">
        <v>8</v>
      </c>
      <c r="C20" t="s">
        <v>1057</v>
      </c>
      <c r="D20" t="s">
        <v>1055</v>
      </c>
      <c r="E20" t="s">
        <v>1058</v>
      </c>
      <c r="F20" t="s">
        <v>1059</v>
      </c>
      <c r="G20" t="s">
        <v>1085</v>
      </c>
      <c r="H20" t="s">
        <v>1086</v>
      </c>
      <c r="J20">
        <v>1</v>
      </c>
      <c r="K20" t="s">
        <v>92</v>
      </c>
      <c r="L20" t="s">
        <v>10</v>
      </c>
      <c r="M20">
        <v>8</v>
      </c>
      <c r="N20" t="s">
        <v>93</v>
      </c>
      <c r="O20" t="s">
        <v>83</v>
      </c>
      <c r="P20">
        <v>5</v>
      </c>
      <c r="Q20" t="s">
        <v>94</v>
      </c>
      <c r="R20" t="s">
        <v>26</v>
      </c>
      <c r="S20">
        <v>1</v>
      </c>
      <c r="T20">
        <v>1</v>
      </c>
      <c r="U20">
        <v>0</v>
      </c>
      <c r="V20">
        <v>37</v>
      </c>
      <c r="W20">
        <v>151</v>
      </c>
      <c r="X20">
        <f t="shared" si="0"/>
        <v>151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151</v>
      </c>
      <c r="AD20">
        <f t="shared" si="6"/>
        <v>0</v>
      </c>
      <c r="AE20">
        <f t="shared" si="7"/>
        <v>1</v>
      </c>
      <c r="AF20">
        <f>MONTH(A20)</f>
        <v>9</v>
      </c>
    </row>
    <row r="21" spans="1:43">
      <c r="A21" t="s">
        <v>91</v>
      </c>
      <c r="B21" t="s">
        <v>15</v>
      </c>
      <c r="C21" t="s">
        <v>1048</v>
      </c>
      <c r="D21" t="s">
        <v>1070</v>
      </c>
      <c r="E21" t="s">
        <v>1050</v>
      </c>
      <c r="F21" t="s">
        <v>1051</v>
      </c>
      <c r="G21" t="s">
        <v>1052</v>
      </c>
      <c r="H21" t="s">
        <v>1087</v>
      </c>
      <c r="I21" t="s">
        <v>1088</v>
      </c>
      <c r="J21">
        <v>12</v>
      </c>
      <c r="K21" t="s">
        <v>95</v>
      </c>
      <c r="L21" t="s">
        <v>10</v>
      </c>
      <c r="M21">
        <v>4</v>
      </c>
      <c r="N21" t="s">
        <v>96</v>
      </c>
      <c r="O21" t="s">
        <v>97</v>
      </c>
      <c r="P21">
        <v>10</v>
      </c>
      <c r="Q21" t="s">
        <v>98</v>
      </c>
      <c r="R21" t="s">
        <v>24</v>
      </c>
      <c r="S21">
        <v>1</v>
      </c>
      <c r="T21">
        <v>0</v>
      </c>
      <c r="U21">
        <v>1</v>
      </c>
      <c r="V21">
        <v>49.5</v>
      </c>
      <c r="W21">
        <v>388</v>
      </c>
      <c r="X21">
        <f t="shared" si="0"/>
        <v>388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>
        <f>MONTH(A21)</f>
        <v>9</v>
      </c>
    </row>
    <row r="22" spans="1:43">
      <c r="A22" t="s">
        <v>91</v>
      </c>
      <c r="B22" t="s">
        <v>20</v>
      </c>
      <c r="C22" t="s">
        <v>1057</v>
      </c>
      <c r="D22" t="s">
        <v>1055</v>
      </c>
      <c r="E22" t="s">
        <v>1058</v>
      </c>
      <c r="F22" t="s">
        <v>1059</v>
      </c>
      <c r="G22" t="s">
        <v>1085</v>
      </c>
      <c r="H22" t="s">
        <v>1086</v>
      </c>
      <c r="J22">
        <v>1</v>
      </c>
      <c r="K22" t="s">
        <v>99</v>
      </c>
      <c r="L22" t="s">
        <v>14</v>
      </c>
      <c r="M22">
        <v>7</v>
      </c>
      <c r="N22" t="s">
        <v>100</v>
      </c>
      <c r="O22" t="s">
        <v>19</v>
      </c>
      <c r="P22">
        <v>2</v>
      </c>
      <c r="Q22" t="s">
        <v>101</v>
      </c>
      <c r="R22" t="s">
        <v>36</v>
      </c>
      <c r="S22">
        <v>1</v>
      </c>
      <c r="T22">
        <v>1</v>
      </c>
      <c r="U22">
        <v>0</v>
      </c>
      <c r="V22">
        <v>26</v>
      </c>
      <c r="W22">
        <v>160.5</v>
      </c>
      <c r="X22">
        <f t="shared" si="0"/>
        <v>0</v>
      </c>
      <c r="Y22">
        <f t="shared" si="1"/>
        <v>160.5</v>
      </c>
      <c r="Z22">
        <f t="shared" si="2"/>
        <v>0</v>
      </c>
      <c r="AA22">
        <f t="shared" si="3"/>
        <v>160.5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1</v>
      </c>
      <c r="AF22">
        <f>MONTH(A22)</f>
        <v>9</v>
      </c>
    </row>
    <row r="23" spans="1:43">
      <c r="A23" t="s">
        <v>91</v>
      </c>
      <c r="B23" t="s">
        <v>27</v>
      </c>
      <c r="C23" t="s">
        <v>1048</v>
      </c>
      <c r="D23" t="s">
        <v>1070</v>
      </c>
      <c r="E23" t="s">
        <v>1050</v>
      </c>
      <c r="F23" t="s">
        <v>1051</v>
      </c>
      <c r="G23" t="s">
        <v>1052</v>
      </c>
      <c r="H23" t="s">
        <v>1087</v>
      </c>
      <c r="I23" t="s">
        <v>1088</v>
      </c>
      <c r="J23">
        <v>11</v>
      </c>
      <c r="K23" t="s">
        <v>102</v>
      </c>
      <c r="L23" t="s">
        <v>31</v>
      </c>
      <c r="M23">
        <v>9</v>
      </c>
      <c r="N23" t="s">
        <v>103</v>
      </c>
      <c r="O23" t="s">
        <v>24</v>
      </c>
      <c r="P23">
        <v>10</v>
      </c>
      <c r="Q23" t="s">
        <v>104</v>
      </c>
      <c r="R23" t="s">
        <v>36</v>
      </c>
      <c r="S23">
        <v>0</v>
      </c>
      <c r="T23">
        <v>1</v>
      </c>
      <c r="U23">
        <v>1</v>
      </c>
      <c r="V23">
        <v>119</v>
      </c>
      <c r="W23">
        <v>942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>
        <f t="shared" si="6"/>
        <v>942</v>
      </c>
      <c r="AE23">
        <f t="shared" si="7"/>
        <v>1</v>
      </c>
      <c r="AF23">
        <f>MONTH(A23)</f>
        <v>9</v>
      </c>
    </row>
    <row r="24" spans="1:43">
      <c r="A24" t="s">
        <v>91</v>
      </c>
      <c r="B24" t="s">
        <v>32</v>
      </c>
      <c r="C24" t="s">
        <v>1057</v>
      </c>
      <c r="D24" t="s">
        <v>1049</v>
      </c>
      <c r="E24" t="s">
        <v>1058</v>
      </c>
      <c r="F24" t="s">
        <v>1059</v>
      </c>
      <c r="G24" t="s">
        <v>1052</v>
      </c>
      <c r="H24" t="s">
        <v>1087</v>
      </c>
      <c r="I24" t="s">
        <v>1089</v>
      </c>
      <c r="J24">
        <v>11</v>
      </c>
      <c r="K24" t="s">
        <v>105</v>
      </c>
      <c r="L24" t="s">
        <v>24</v>
      </c>
      <c r="M24">
        <v>12</v>
      </c>
      <c r="N24" t="s">
        <v>106</v>
      </c>
      <c r="O24" t="s">
        <v>83</v>
      </c>
      <c r="P24">
        <v>14</v>
      </c>
      <c r="Q24" t="s">
        <v>107</v>
      </c>
      <c r="R24" t="s">
        <v>49</v>
      </c>
      <c r="S24">
        <v>0</v>
      </c>
      <c r="T24">
        <v>0</v>
      </c>
      <c r="U24">
        <v>2</v>
      </c>
      <c r="V24">
        <v>51.5</v>
      </c>
      <c r="W24">
        <v>820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820</v>
      </c>
      <c r="AD24">
        <f t="shared" si="6"/>
        <v>0</v>
      </c>
      <c r="AE24">
        <f t="shared" si="7"/>
        <v>1</v>
      </c>
      <c r="AF24">
        <f>MONTH(A24)</f>
        <v>9</v>
      </c>
    </row>
    <row r="25" spans="1:43">
      <c r="A25" t="s">
        <v>91</v>
      </c>
      <c r="B25" t="s">
        <v>37</v>
      </c>
      <c r="C25" t="s">
        <v>1057</v>
      </c>
      <c r="D25" t="s">
        <v>1070</v>
      </c>
      <c r="E25" t="s">
        <v>1058</v>
      </c>
      <c r="F25" t="s">
        <v>1059</v>
      </c>
      <c r="G25" t="s">
        <v>1052</v>
      </c>
      <c r="H25" t="s">
        <v>1087</v>
      </c>
      <c r="I25" t="s">
        <v>1090</v>
      </c>
      <c r="J25">
        <v>13</v>
      </c>
      <c r="K25" t="s">
        <v>108</v>
      </c>
      <c r="L25" t="s">
        <v>24</v>
      </c>
      <c r="M25">
        <v>12</v>
      </c>
      <c r="N25" t="s">
        <v>109</v>
      </c>
      <c r="O25" t="s">
        <v>41</v>
      </c>
      <c r="P25">
        <v>7</v>
      </c>
      <c r="Q25" t="s">
        <v>110</v>
      </c>
      <c r="R25" t="s">
        <v>66</v>
      </c>
      <c r="S25">
        <v>0</v>
      </c>
      <c r="T25">
        <v>0</v>
      </c>
      <c r="U25">
        <v>2</v>
      </c>
      <c r="V25">
        <v>237.5</v>
      </c>
      <c r="W25">
        <v>3220.5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>MONTH(A25)</f>
        <v>9</v>
      </c>
    </row>
    <row r="26" spans="1:43">
      <c r="A26" t="s">
        <v>91</v>
      </c>
      <c r="B26" t="s">
        <v>42</v>
      </c>
      <c r="C26" t="s">
        <v>1066</v>
      </c>
      <c r="D26" t="s">
        <v>1055</v>
      </c>
      <c r="E26" t="s">
        <v>1067</v>
      </c>
      <c r="F26" t="s">
        <v>1068</v>
      </c>
      <c r="G26" t="s">
        <v>1052</v>
      </c>
      <c r="H26" t="s">
        <v>1087</v>
      </c>
      <c r="I26" t="s">
        <v>1091</v>
      </c>
      <c r="J26">
        <v>6</v>
      </c>
      <c r="K26" t="s">
        <v>111</v>
      </c>
      <c r="L26" t="s">
        <v>24</v>
      </c>
      <c r="M26">
        <v>9</v>
      </c>
      <c r="N26" t="s">
        <v>112</v>
      </c>
      <c r="O26" t="s">
        <v>14</v>
      </c>
      <c r="P26">
        <v>8</v>
      </c>
      <c r="Q26" t="s">
        <v>113</v>
      </c>
      <c r="R26" t="s">
        <v>12</v>
      </c>
      <c r="S26">
        <v>0</v>
      </c>
      <c r="T26">
        <v>2</v>
      </c>
      <c r="U26">
        <v>0</v>
      </c>
      <c r="V26">
        <v>83</v>
      </c>
      <c r="W26">
        <v>103.5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103.5</v>
      </c>
      <c r="AB26">
        <f t="shared" si="4"/>
        <v>0</v>
      </c>
      <c r="AC26">
        <f t="shared" si="5"/>
        <v>0</v>
      </c>
      <c r="AD26">
        <f t="shared" si="6"/>
        <v>0</v>
      </c>
      <c r="AE26">
        <f t="shared" si="7"/>
        <v>1</v>
      </c>
      <c r="AF26">
        <f>MONTH(A26)</f>
        <v>9</v>
      </c>
    </row>
    <row r="27" spans="1:43">
      <c r="A27" t="s">
        <v>91</v>
      </c>
      <c r="B27" t="s">
        <v>47</v>
      </c>
      <c r="C27" t="s">
        <v>1066</v>
      </c>
      <c r="D27" t="s">
        <v>1055</v>
      </c>
      <c r="E27" t="s">
        <v>1067</v>
      </c>
      <c r="F27" t="s">
        <v>1068</v>
      </c>
      <c r="G27" t="s">
        <v>1085</v>
      </c>
      <c r="H27" t="s">
        <v>1092</v>
      </c>
      <c r="J27">
        <v>10</v>
      </c>
      <c r="K27" t="s">
        <v>114</v>
      </c>
      <c r="L27" t="s">
        <v>49</v>
      </c>
      <c r="M27">
        <v>5</v>
      </c>
      <c r="N27" t="s">
        <v>115</v>
      </c>
      <c r="O27" t="s">
        <v>24</v>
      </c>
      <c r="P27">
        <v>1</v>
      </c>
      <c r="Q27" t="s">
        <v>116</v>
      </c>
      <c r="R27" t="s">
        <v>10</v>
      </c>
      <c r="S27">
        <v>0</v>
      </c>
      <c r="T27">
        <v>1</v>
      </c>
      <c r="U27">
        <v>1</v>
      </c>
      <c r="V27">
        <v>40.5</v>
      </c>
      <c r="W27">
        <v>189</v>
      </c>
      <c r="X27">
        <f t="shared" si="0"/>
        <v>0</v>
      </c>
      <c r="Y27">
        <f t="shared" si="1"/>
        <v>0</v>
      </c>
      <c r="Z27">
        <f t="shared" si="2"/>
        <v>189</v>
      </c>
      <c r="AA27">
        <f t="shared" si="3"/>
        <v>0</v>
      </c>
      <c r="AB27">
        <f t="shared" si="4"/>
        <v>0</v>
      </c>
      <c r="AC27">
        <f t="shared" si="5"/>
        <v>0</v>
      </c>
      <c r="AD27">
        <f t="shared" si="6"/>
        <v>0</v>
      </c>
      <c r="AE27">
        <f t="shared" si="7"/>
        <v>1</v>
      </c>
      <c r="AF27">
        <f>MONTH(A27)</f>
        <v>9</v>
      </c>
    </row>
    <row r="28" spans="1:43">
      <c r="A28" t="s">
        <v>91</v>
      </c>
      <c r="B28" t="s">
        <v>52</v>
      </c>
      <c r="C28" t="s">
        <v>1072</v>
      </c>
      <c r="D28" t="s">
        <v>1064</v>
      </c>
      <c r="E28" t="s">
        <v>1073</v>
      </c>
      <c r="F28" t="s">
        <v>1074</v>
      </c>
      <c r="G28" t="s">
        <v>1052</v>
      </c>
      <c r="H28" t="s">
        <v>1087</v>
      </c>
      <c r="I28" t="s">
        <v>1093</v>
      </c>
      <c r="J28">
        <v>2</v>
      </c>
      <c r="K28" t="s">
        <v>117</v>
      </c>
      <c r="L28" t="s">
        <v>10</v>
      </c>
      <c r="M28">
        <v>1</v>
      </c>
      <c r="N28" t="s">
        <v>118</v>
      </c>
      <c r="O28" t="s">
        <v>119</v>
      </c>
      <c r="P28">
        <v>10</v>
      </c>
      <c r="Q28" t="s">
        <v>120</v>
      </c>
      <c r="R28" t="s">
        <v>26</v>
      </c>
      <c r="S28">
        <v>2</v>
      </c>
      <c r="T28">
        <v>0</v>
      </c>
      <c r="U28">
        <v>0</v>
      </c>
      <c r="V28">
        <v>21.5</v>
      </c>
      <c r="W28">
        <v>169</v>
      </c>
      <c r="X28">
        <f t="shared" si="0"/>
        <v>169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>
        <f t="shared" si="5"/>
        <v>0</v>
      </c>
      <c r="AD28">
        <f t="shared" si="6"/>
        <v>0</v>
      </c>
      <c r="AE28">
        <f t="shared" si="7"/>
        <v>0</v>
      </c>
      <c r="AF28">
        <f>MONTH(A28)</f>
        <v>9</v>
      </c>
    </row>
    <row r="29" spans="1:43">
      <c r="A29" t="s">
        <v>91</v>
      </c>
      <c r="B29" t="s">
        <v>57</v>
      </c>
      <c r="C29" t="s">
        <v>1066</v>
      </c>
      <c r="D29" t="s">
        <v>1070</v>
      </c>
      <c r="E29" t="s">
        <v>1067</v>
      </c>
      <c r="F29" t="s">
        <v>1068</v>
      </c>
      <c r="G29" t="s">
        <v>1052</v>
      </c>
      <c r="H29" t="s">
        <v>1087</v>
      </c>
      <c r="I29" t="s">
        <v>1094</v>
      </c>
      <c r="J29">
        <v>2</v>
      </c>
      <c r="K29" t="s">
        <v>121</v>
      </c>
      <c r="L29" t="s">
        <v>19</v>
      </c>
      <c r="M29">
        <v>7</v>
      </c>
      <c r="N29" t="s">
        <v>122</v>
      </c>
      <c r="O29" t="s">
        <v>31</v>
      </c>
      <c r="P29">
        <v>12</v>
      </c>
      <c r="Q29" t="s">
        <v>123</v>
      </c>
      <c r="R29" t="s">
        <v>24</v>
      </c>
      <c r="S29">
        <v>1</v>
      </c>
      <c r="T29">
        <v>1</v>
      </c>
      <c r="U29">
        <v>0</v>
      </c>
      <c r="V29">
        <v>31</v>
      </c>
      <c r="W29">
        <v>969</v>
      </c>
      <c r="X29">
        <f t="shared" si="0"/>
        <v>0</v>
      </c>
      <c r="Y29">
        <f t="shared" si="1"/>
        <v>969</v>
      </c>
      <c r="Z29">
        <f t="shared" si="2"/>
        <v>0</v>
      </c>
      <c r="AA29">
        <f t="shared" si="3"/>
        <v>0</v>
      </c>
      <c r="AB29">
        <f t="shared" si="4"/>
        <v>0</v>
      </c>
      <c r="AC29">
        <f t="shared" si="5"/>
        <v>0</v>
      </c>
      <c r="AD29">
        <f t="shared" si="6"/>
        <v>969</v>
      </c>
      <c r="AE29">
        <f t="shared" si="7"/>
        <v>1</v>
      </c>
      <c r="AF29">
        <f>MONTH(A29)</f>
        <v>9</v>
      </c>
    </row>
    <row r="30" spans="1:43">
      <c r="A30" t="s">
        <v>124</v>
      </c>
      <c r="B30" t="s">
        <v>8</v>
      </c>
      <c r="C30" t="s">
        <v>1057</v>
      </c>
      <c r="D30" t="s">
        <v>1081</v>
      </c>
      <c r="E30" t="s">
        <v>1058</v>
      </c>
      <c r="F30" t="s">
        <v>1059</v>
      </c>
      <c r="G30" t="s">
        <v>1052</v>
      </c>
      <c r="H30" t="s">
        <v>1087</v>
      </c>
      <c r="I30" t="s">
        <v>1095</v>
      </c>
      <c r="J30">
        <v>6</v>
      </c>
      <c r="K30" t="s">
        <v>125</v>
      </c>
      <c r="L30" t="s">
        <v>22</v>
      </c>
      <c r="M30">
        <v>9</v>
      </c>
      <c r="N30" t="s">
        <v>126</v>
      </c>
      <c r="O30" t="s">
        <v>19</v>
      </c>
      <c r="P30">
        <v>8</v>
      </c>
      <c r="Q30" t="s">
        <v>127</v>
      </c>
      <c r="R30" t="s">
        <v>97</v>
      </c>
      <c r="S30">
        <v>0</v>
      </c>
      <c r="T30">
        <v>2</v>
      </c>
      <c r="U30">
        <v>0</v>
      </c>
      <c r="V30">
        <v>170.5</v>
      </c>
      <c r="W30">
        <v>519</v>
      </c>
      <c r="X30">
        <f t="shared" si="0"/>
        <v>0</v>
      </c>
      <c r="Y30">
        <f t="shared" si="1"/>
        <v>519</v>
      </c>
      <c r="Z30">
        <f t="shared" si="2"/>
        <v>0</v>
      </c>
      <c r="AA30">
        <f t="shared" si="3"/>
        <v>0</v>
      </c>
      <c r="AB30">
        <f t="shared" si="4"/>
        <v>0</v>
      </c>
      <c r="AC30">
        <f t="shared" si="5"/>
        <v>0</v>
      </c>
      <c r="AD30">
        <f t="shared" si="6"/>
        <v>0</v>
      </c>
      <c r="AE30">
        <f t="shared" si="7"/>
        <v>0</v>
      </c>
      <c r="AF30">
        <f>MONTH(A30)</f>
        <v>9</v>
      </c>
    </row>
    <row r="31" spans="1:43">
      <c r="A31" t="s">
        <v>124</v>
      </c>
      <c r="B31" t="s">
        <v>15</v>
      </c>
      <c r="C31" t="s">
        <v>1072</v>
      </c>
      <c r="D31" t="s">
        <v>1081</v>
      </c>
      <c r="E31" t="s">
        <v>1073</v>
      </c>
      <c r="F31" t="s">
        <v>1074</v>
      </c>
      <c r="G31" t="s">
        <v>1052</v>
      </c>
      <c r="H31" t="s">
        <v>1087</v>
      </c>
      <c r="I31" t="s">
        <v>1096</v>
      </c>
      <c r="J31">
        <v>1</v>
      </c>
      <c r="K31" t="s">
        <v>128</v>
      </c>
      <c r="L31" t="s">
        <v>10</v>
      </c>
      <c r="M31">
        <v>7</v>
      </c>
      <c r="N31" t="s">
        <v>129</v>
      </c>
      <c r="O31" t="s">
        <v>26</v>
      </c>
      <c r="P31">
        <v>4</v>
      </c>
      <c r="Q31" t="s">
        <v>130</v>
      </c>
      <c r="R31" t="s">
        <v>49</v>
      </c>
      <c r="S31">
        <v>1</v>
      </c>
      <c r="T31">
        <v>1</v>
      </c>
      <c r="U31">
        <v>0</v>
      </c>
      <c r="V31">
        <v>37</v>
      </c>
      <c r="W31">
        <v>204.5</v>
      </c>
      <c r="X31">
        <f t="shared" si="0"/>
        <v>204.5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>
        <f t="shared" si="5"/>
        <v>0</v>
      </c>
      <c r="AD31">
        <f t="shared" si="6"/>
        <v>0</v>
      </c>
      <c r="AE31">
        <f t="shared" si="7"/>
        <v>0</v>
      </c>
      <c r="AF31">
        <f>MONTH(A31)</f>
        <v>9</v>
      </c>
    </row>
    <row r="32" spans="1:43">
      <c r="A32" t="s">
        <v>124</v>
      </c>
      <c r="B32" t="s">
        <v>20</v>
      </c>
      <c r="C32" t="s">
        <v>1057</v>
      </c>
      <c r="D32" t="s">
        <v>1064</v>
      </c>
      <c r="E32" t="s">
        <v>1058</v>
      </c>
      <c r="F32" t="s">
        <v>1059</v>
      </c>
      <c r="G32" t="s">
        <v>1052</v>
      </c>
      <c r="H32" t="s">
        <v>1087</v>
      </c>
      <c r="I32" t="s">
        <v>1097</v>
      </c>
      <c r="J32">
        <v>8</v>
      </c>
      <c r="K32" t="s">
        <v>131</v>
      </c>
      <c r="L32" t="s">
        <v>36</v>
      </c>
      <c r="M32">
        <v>7</v>
      </c>
      <c r="N32" t="s">
        <v>132</v>
      </c>
      <c r="O32" t="s">
        <v>97</v>
      </c>
      <c r="P32">
        <v>3</v>
      </c>
      <c r="Q32" t="s">
        <v>62</v>
      </c>
      <c r="R32" t="s">
        <v>31</v>
      </c>
      <c r="S32">
        <v>0</v>
      </c>
      <c r="T32">
        <v>2</v>
      </c>
      <c r="U32">
        <v>0</v>
      </c>
      <c r="V32">
        <v>21.5</v>
      </c>
      <c r="W32">
        <v>109.5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>
        <f t="shared" si="5"/>
        <v>0</v>
      </c>
      <c r="AD32">
        <f t="shared" si="6"/>
        <v>0</v>
      </c>
      <c r="AE32">
        <f t="shared" si="7"/>
        <v>0</v>
      </c>
      <c r="AF32">
        <f>MONTH(A32)</f>
        <v>9</v>
      </c>
    </row>
    <row r="33" spans="1:32">
      <c r="A33" t="s">
        <v>124</v>
      </c>
      <c r="B33" t="s">
        <v>27</v>
      </c>
      <c r="C33" t="s">
        <v>1048</v>
      </c>
      <c r="D33" t="s">
        <v>1098</v>
      </c>
      <c r="E33" t="s">
        <v>1050</v>
      </c>
      <c r="F33" t="s">
        <v>1051</v>
      </c>
      <c r="G33" t="s">
        <v>1052</v>
      </c>
      <c r="H33" t="s">
        <v>1087</v>
      </c>
      <c r="I33" t="s">
        <v>1099</v>
      </c>
      <c r="J33">
        <v>2</v>
      </c>
      <c r="K33" t="s">
        <v>133</v>
      </c>
      <c r="L33" t="s">
        <v>49</v>
      </c>
      <c r="M33">
        <v>9</v>
      </c>
      <c r="N33" t="s">
        <v>134</v>
      </c>
      <c r="O33" t="s">
        <v>97</v>
      </c>
      <c r="P33">
        <v>10</v>
      </c>
      <c r="Q33" t="s">
        <v>135</v>
      </c>
      <c r="R33" t="s">
        <v>54</v>
      </c>
      <c r="S33">
        <v>1</v>
      </c>
      <c r="T33">
        <v>1</v>
      </c>
      <c r="U33">
        <v>0</v>
      </c>
      <c r="V33">
        <v>50</v>
      </c>
      <c r="W33">
        <v>105.5</v>
      </c>
      <c r="X33">
        <f t="shared" si="0"/>
        <v>0</v>
      </c>
      <c r="Y33">
        <f t="shared" si="1"/>
        <v>0</v>
      </c>
      <c r="Z33">
        <f t="shared" si="2"/>
        <v>105.5</v>
      </c>
      <c r="AA33">
        <f t="shared" si="3"/>
        <v>0</v>
      </c>
      <c r="AB33">
        <f t="shared" si="4"/>
        <v>0</v>
      </c>
      <c r="AC33">
        <f t="shared" si="5"/>
        <v>0</v>
      </c>
      <c r="AD33">
        <f t="shared" si="6"/>
        <v>0</v>
      </c>
      <c r="AE33">
        <f t="shared" si="7"/>
        <v>1</v>
      </c>
      <c r="AF33">
        <f>MONTH(A33)</f>
        <v>9</v>
      </c>
    </row>
    <row r="34" spans="1:32">
      <c r="A34" t="s">
        <v>124</v>
      </c>
      <c r="B34" t="s">
        <v>32</v>
      </c>
      <c r="C34" t="s">
        <v>1048</v>
      </c>
      <c r="D34" t="s">
        <v>1055</v>
      </c>
      <c r="E34" t="s">
        <v>1050</v>
      </c>
      <c r="F34" t="s">
        <v>1051</v>
      </c>
      <c r="G34" t="s">
        <v>1052</v>
      </c>
      <c r="H34" t="s">
        <v>1087</v>
      </c>
      <c r="I34" t="s">
        <v>1100</v>
      </c>
      <c r="J34">
        <v>11</v>
      </c>
      <c r="K34" t="s">
        <v>136</v>
      </c>
      <c r="L34" t="s">
        <v>137</v>
      </c>
      <c r="M34">
        <v>6</v>
      </c>
      <c r="N34" t="s">
        <v>138</v>
      </c>
      <c r="O34" t="s">
        <v>10</v>
      </c>
      <c r="P34">
        <v>10</v>
      </c>
      <c r="Q34" t="s">
        <v>139</v>
      </c>
      <c r="R34" t="s">
        <v>140</v>
      </c>
      <c r="S34">
        <v>0</v>
      </c>
      <c r="T34">
        <v>1</v>
      </c>
      <c r="U34">
        <v>1</v>
      </c>
      <c r="V34">
        <v>89.5</v>
      </c>
      <c r="W34">
        <v>113</v>
      </c>
      <c r="X34">
        <f t="shared" si="0"/>
        <v>113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>
        <f t="shared" si="5"/>
        <v>0</v>
      </c>
      <c r="AD34">
        <f t="shared" si="6"/>
        <v>0</v>
      </c>
      <c r="AE34">
        <f t="shared" si="7"/>
        <v>0</v>
      </c>
      <c r="AF34">
        <f>MONTH(A34)</f>
        <v>9</v>
      </c>
    </row>
    <row r="35" spans="1:32">
      <c r="A35" t="s">
        <v>124</v>
      </c>
      <c r="B35" t="s">
        <v>37</v>
      </c>
      <c r="C35" t="s">
        <v>1066</v>
      </c>
      <c r="D35" t="s">
        <v>1081</v>
      </c>
      <c r="E35" t="s">
        <v>1067</v>
      </c>
      <c r="F35" t="s">
        <v>1068</v>
      </c>
      <c r="G35" t="s">
        <v>1052</v>
      </c>
      <c r="H35" t="s">
        <v>1087</v>
      </c>
      <c r="I35" t="s">
        <v>1101</v>
      </c>
      <c r="J35">
        <v>9</v>
      </c>
      <c r="K35" t="s">
        <v>141</v>
      </c>
      <c r="L35" t="s">
        <v>83</v>
      </c>
      <c r="M35">
        <v>5</v>
      </c>
      <c r="N35" t="s">
        <v>86</v>
      </c>
      <c r="O35" t="s">
        <v>22</v>
      </c>
      <c r="P35">
        <v>6</v>
      </c>
      <c r="Q35" t="s">
        <v>142</v>
      </c>
      <c r="R35" t="s">
        <v>49</v>
      </c>
      <c r="S35">
        <v>0</v>
      </c>
      <c r="T35">
        <v>2</v>
      </c>
      <c r="U35">
        <v>0</v>
      </c>
      <c r="V35">
        <v>72</v>
      </c>
      <c r="W35">
        <v>174.5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>
        <f t="shared" si="5"/>
        <v>174.5</v>
      </c>
      <c r="AD35">
        <f t="shared" si="6"/>
        <v>0</v>
      </c>
      <c r="AE35">
        <f t="shared" si="7"/>
        <v>1</v>
      </c>
      <c r="AF35">
        <f>MONTH(A35)</f>
        <v>9</v>
      </c>
    </row>
    <row r="36" spans="1:32">
      <c r="A36" t="s">
        <v>124</v>
      </c>
      <c r="B36" t="s">
        <v>42</v>
      </c>
      <c r="C36" t="s">
        <v>1066</v>
      </c>
      <c r="D36" t="s">
        <v>1055</v>
      </c>
      <c r="E36" t="s">
        <v>1067</v>
      </c>
      <c r="F36" t="s">
        <v>1068</v>
      </c>
      <c r="G36" t="s">
        <v>1052</v>
      </c>
      <c r="H36" t="s">
        <v>1087</v>
      </c>
      <c r="I36" t="s">
        <v>1102</v>
      </c>
      <c r="J36">
        <v>9</v>
      </c>
      <c r="K36" t="s">
        <v>143</v>
      </c>
      <c r="L36" t="s">
        <v>83</v>
      </c>
      <c r="M36">
        <v>2</v>
      </c>
      <c r="N36" t="s">
        <v>144</v>
      </c>
      <c r="O36" t="s">
        <v>10</v>
      </c>
      <c r="P36">
        <v>8</v>
      </c>
      <c r="Q36" t="s">
        <v>145</v>
      </c>
      <c r="R36" t="s">
        <v>66</v>
      </c>
      <c r="S36">
        <v>1</v>
      </c>
      <c r="T36">
        <v>1</v>
      </c>
      <c r="U36">
        <v>0</v>
      </c>
      <c r="V36">
        <v>96.5</v>
      </c>
      <c r="W36">
        <v>401</v>
      </c>
      <c r="X36">
        <f t="shared" si="0"/>
        <v>401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>
        <f t="shared" si="5"/>
        <v>401</v>
      </c>
      <c r="AD36">
        <f t="shared" si="6"/>
        <v>0</v>
      </c>
      <c r="AE36">
        <f t="shared" si="7"/>
        <v>1</v>
      </c>
      <c r="AF36">
        <f>MONTH(A36)</f>
        <v>9</v>
      </c>
    </row>
    <row r="37" spans="1:32">
      <c r="A37" t="s">
        <v>124</v>
      </c>
      <c r="B37" t="s">
        <v>47</v>
      </c>
      <c r="C37" t="s">
        <v>1057</v>
      </c>
      <c r="D37" t="s">
        <v>1055</v>
      </c>
      <c r="E37" t="s">
        <v>1058</v>
      </c>
      <c r="F37" t="s">
        <v>1059</v>
      </c>
      <c r="G37" t="s">
        <v>1052</v>
      </c>
      <c r="H37" t="s">
        <v>1087</v>
      </c>
      <c r="I37" t="s">
        <v>1103</v>
      </c>
      <c r="J37">
        <v>6</v>
      </c>
      <c r="K37" t="s">
        <v>146</v>
      </c>
      <c r="L37" t="s">
        <v>36</v>
      </c>
      <c r="M37">
        <v>3</v>
      </c>
      <c r="N37" t="s">
        <v>147</v>
      </c>
      <c r="O37" t="s">
        <v>49</v>
      </c>
      <c r="P37">
        <v>11</v>
      </c>
      <c r="Q37" t="s">
        <v>148</v>
      </c>
      <c r="R37" t="s">
        <v>22</v>
      </c>
      <c r="S37">
        <v>1</v>
      </c>
      <c r="T37">
        <v>1</v>
      </c>
      <c r="U37">
        <v>0</v>
      </c>
      <c r="V37">
        <v>54.5</v>
      </c>
      <c r="W37">
        <v>179</v>
      </c>
      <c r="X37">
        <f t="shared" si="0"/>
        <v>0</v>
      </c>
      <c r="Y37">
        <f t="shared" si="1"/>
        <v>0</v>
      </c>
      <c r="Z37">
        <f t="shared" si="2"/>
        <v>179</v>
      </c>
      <c r="AA37">
        <f t="shared" si="3"/>
        <v>0</v>
      </c>
      <c r="AB37">
        <f t="shared" si="4"/>
        <v>0</v>
      </c>
      <c r="AC37">
        <f t="shared" si="5"/>
        <v>0</v>
      </c>
      <c r="AD37">
        <f t="shared" si="6"/>
        <v>0</v>
      </c>
      <c r="AE37">
        <f t="shared" si="7"/>
        <v>1</v>
      </c>
      <c r="AF37">
        <f>MONTH(A37)</f>
        <v>9</v>
      </c>
    </row>
    <row r="38" spans="1:32">
      <c r="A38" t="s">
        <v>149</v>
      </c>
      <c r="B38" t="s">
        <v>8</v>
      </c>
      <c r="C38" t="s">
        <v>1057</v>
      </c>
      <c r="D38" t="s">
        <v>1081</v>
      </c>
      <c r="E38" t="s">
        <v>1058</v>
      </c>
      <c r="F38" t="s">
        <v>1059</v>
      </c>
      <c r="G38" t="s">
        <v>1085</v>
      </c>
      <c r="H38" t="s">
        <v>1104</v>
      </c>
      <c r="J38">
        <v>2</v>
      </c>
      <c r="K38" t="s">
        <v>150</v>
      </c>
      <c r="L38" t="s">
        <v>66</v>
      </c>
      <c r="M38">
        <v>9</v>
      </c>
      <c r="N38" t="s">
        <v>151</v>
      </c>
      <c r="O38" t="s">
        <v>19</v>
      </c>
      <c r="P38">
        <v>5</v>
      </c>
      <c r="Q38" t="s">
        <v>152</v>
      </c>
      <c r="R38" t="s">
        <v>22</v>
      </c>
      <c r="S38">
        <v>1</v>
      </c>
      <c r="T38">
        <v>1</v>
      </c>
      <c r="U38">
        <v>0</v>
      </c>
      <c r="V38">
        <v>35</v>
      </c>
      <c r="W38">
        <v>121.5</v>
      </c>
      <c r="X38">
        <f t="shared" si="0"/>
        <v>0</v>
      </c>
      <c r="Y38">
        <f t="shared" si="1"/>
        <v>121.5</v>
      </c>
      <c r="Z38">
        <f t="shared" si="2"/>
        <v>0</v>
      </c>
      <c r="AA38">
        <f t="shared" si="3"/>
        <v>0</v>
      </c>
      <c r="AB38">
        <f t="shared" si="4"/>
        <v>121.5</v>
      </c>
      <c r="AC38">
        <f t="shared" si="5"/>
        <v>0</v>
      </c>
      <c r="AD38">
        <f t="shared" si="6"/>
        <v>0</v>
      </c>
      <c r="AE38">
        <f t="shared" si="7"/>
        <v>1</v>
      </c>
      <c r="AF38">
        <f>MONTH(A38)</f>
        <v>9</v>
      </c>
    </row>
    <row r="39" spans="1:32">
      <c r="A39" t="s">
        <v>149</v>
      </c>
      <c r="B39" t="s">
        <v>15</v>
      </c>
      <c r="C39" t="s">
        <v>1048</v>
      </c>
      <c r="D39" t="s">
        <v>1081</v>
      </c>
      <c r="E39" t="s">
        <v>1050</v>
      </c>
      <c r="F39" t="s">
        <v>1051</v>
      </c>
      <c r="G39" t="s">
        <v>1085</v>
      </c>
      <c r="H39" t="s">
        <v>1105</v>
      </c>
      <c r="J39">
        <v>4</v>
      </c>
      <c r="K39" t="s">
        <v>153</v>
      </c>
      <c r="L39" t="s">
        <v>14</v>
      </c>
      <c r="M39">
        <v>7</v>
      </c>
      <c r="N39" t="s">
        <v>154</v>
      </c>
      <c r="O39" t="s">
        <v>26</v>
      </c>
      <c r="P39">
        <v>8</v>
      </c>
      <c r="Q39" t="s">
        <v>155</v>
      </c>
      <c r="R39" t="s">
        <v>19</v>
      </c>
      <c r="S39">
        <v>1</v>
      </c>
      <c r="T39">
        <v>1</v>
      </c>
      <c r="U39">
        <v>0</v>
      </c>
      <c r="V39">
        <v>48.5</v>
      </c>
      <c r="W39">
        <v>130.5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130.5</v>
      </c>
      <c r="AB39">
        <f t="shared" si="4"/>
        <v>0</v>
      </c>
      <c r="AC39">
        <f t="shared" si="5"/>
        <v>0</v>
      </c>
      <c r="AD39">
        <f t="shared" si="6"/>
        <v>0</v>
      </c>
      <c r="AE39">
        <f t="shared" si="7"/>
        <v>1</v>
      </c>
      <c r="AF39">
        <f>MONTH(A39)</f>
        <v>9</v>
      </c>
    </row>
    <row r="40" spans="1:32">
      <c r="A40" t="s">
        <v>149</v>
      </c>
      <c r="B40" t="s">
        <v>20</v>
      </c>
      <c r="C40" t="s">
        <v>1106</v>
      </c>
      <c r="D40" t="s">
        <v>1070</v>
      </c>
      <c r="G40" t="s">
        <v>1052</v>
      </c>
      <c r="H40" t="s">
        <v>1107</v>
      </c>
      <c r="I40" t="s">
        <v>1108</v>
      </c>
      <c r="J40">
        <v>2</v>
      </c>
      <c r="K40" t="s">
        <v>156</v>
      </c>
      <c r="L40" t="s">
        <v>10</v>
      </c>
      <c r="M40">
        <v>4</v>
      </c>
      <c r="N40" t="s">
        <v>157</v>
      </c>
      <c r="O40" t="s">
        <v>19</v>
      </c>
      <c r="P40">
        <v>3</v>
      </c>
      <c r="Q40" t="s">
        <v>30</v>
      </c>
      <c r="R40" t="s">
        <v>83</v>
      </c>
      <c r="S40">
        <v>2</v>
      </c>
      <c r="T40">
        <v>0</v>
      </c>
      <c r="U40">
        <v>0</v>
      </c>
      <c r="V40">
        <v>11</v>
      </c>
      <c r="W40">
        <v>31.5</v>
      </c>
      <c r="X40">
        <f t="shared" si="0"/>
        <v>31.5</v>
      </c>
      <c r="Y40">
        <f t="shared" si="1"/>
        <v>31.5</v>
      </c>
      <c r="Z40">
        <f t="shared" si="2"/>
        <v>0</v>
      </c>
      <c r="AA40">
        <f t="shared" si="3"/>
        <v>0</v>
      </c>
      <c r="AB40">
        <f t="shared" si="4"/>
        <v>0</v>
      </c>
      <c r="AC40">
        <f t="shared" si="5"/>
        <v>0</v>
      </c>
      <c r="AD40">
        <f t="shared" si="6"/>
        <v>0</v>
      </c>
      <c r="AE40">
        <f t="shared" si="7"/>
        <v>0</v>
      </c>
      <c r="AF40">
        <f>MONTH(A40)</f>
        <v>9</v>
      </c>
    </row>
    <row r="41" spans="1:32">
      <c r="A41" t="s">
        <v>149</v>
      </c>
      <c r="B41" t="s">
        <v>27</v>
      </c>
      <c r="C41" t="s">
        <v>1057</v>
      </c>
      <c r="D41" t="s">
        <v>1055</v>
      </c>
      <c r="E41" t="s">
        <v>1058</v>
      </c>
      <c r="F41" t="s">
        <v>1059</v>
      </c>
      <c r="G41" t="s">
        <v>1052</v>
      </c>
      <c r="H41" t="s">
        <v>1107</v>
      </c>
      <c r="I41" t="s">
        <v>1109</v>
      </c>
      <c r="J41">
        <v>6</v>
      </c>
      <c r="K41" t="s">
        <v>158</v>
      </c>
      <c r="L41" t="s">
        <v>76</v>
      </c>
      <c r="M41">
        <v>3</v>
      </c>
      <c r="N41" t="s">
        <v>40</v>
      </c>
      <c r="O41" t="s">
        <v>19</v>
      </c>
      <c r="P41">
        <v>2</v>
      </c>
      <c r="Q41" t="s">
        <v>159</v>
      </c>
      <c r="R41" t="s">
        <v>14</v>
      </c>
      <c r="S41">
        <v>1</v>
      </c>
      <c r="T41">
        <v>1</v>
      </c>
      <c r="U41">
        <v>0</v>
      </c>
      <c r="V41">
        <v>151.5</v>
      </c>
      <c r="W41">
        <v>384.5</v>
      </c>
      <c r="X41">
        <f t="shared" si="0"/>
        <v>0</v>
      </c>
      <c r="Y41">
        <f t="shared" si="1"/>
        <v>384.5</v>
      </c>
      <c r="Z41">
        <f t="shared" si="2"/>
        <v>0</v>
      </c>
      <c r="AA41">
        <f t="shared" si="3"/>
        <v>0</v>
      </c>
      <c r="AB41">
        <f t="shared" si="4"/>
        <v>0</v>
      </c>
      <c r="AC41">
        <f t="shared" si="5"/>
        <v>0</v>
      </c>
      <c r="AD41">
        <f t="shared" si="6"/>
        <v>0</v>
      </c>
      <c r="AE41">
        <f t="shared" si="7"/>
        <v>0</v>
      </c>
      <c r="AF41">
        <f>MONTH(A41)</f>
        <v>9</v>
      </c>
    </row>
    <row r="42" spans="1:32">
      <c r="A42" t="s">
        <v>149</v>
      </c>
      <c r="B42" t="s">
        <v>32</v>
      </c>
      <c r="C42" t="s">
        <v>1057</v>
      </c>
      <c r="D42" t="s">
        <v>1070</v>
      </c>
      <c r="E42" t="s">
        <v>1058</v>
      </c>
      <c r="F42" t="s">
        <v>1059</v>
      </c>
      <c r="G42" t="s">
        <v>1052</v>
      </c>
      <c r="H42" t="s">
        <v>1107</v>
      </c>
      <c r="I42" t="s">
        <v>1110</v>
      </c>
      <c r="J42">
        <v>10</v>
      </c>
      <c r="K42" t="s">
        <v>160</v>
      </c>
      <c r="L42" t="s">
        <v>83</v>
      </c>
      <c r="M42">
        <v>1</v>
      </c>
      <c r="N42" t="s">
        <v>161</v>
      </c>
      <c r="O42" t="s">
        <v>10</v>
      </c>
      <c r="P42">
        <v>7</v>
      </c>
      <c r="Q42" t="s">
        <v>162</v>
      </c>
      <c r="R42" t="s">
        <v>63</v>
      </c>
      <c r="S42">
        <v>1</v>
      </c>
      <c r="T42">
        <v>0</v>
      </c>
      <c r="U42">
        <v>1</v>
      </c>
      <c r="V42">
        <v>159.5</v>
      </c>
      <c r="W42">
        <v>416.5</v>
      </c>
      <c r="X42">
        <f t="shared" si="0"/>
        <v>416.5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0</v>
      </c>
      <c r="AC42">
        <f t="shared" si="5"/>
        <v>416.5</v>
      </c>
      <c r="AD42">
        <f t="shared" si="6"/>
        <v>0</v>
      </c>
      <c r="AE42">
        <f t="shared" si="7"/>
        <v>1</v>
      </c>
      <c r="AF42">
        <f>MONTH(A42)</f>
        <v>9</v>
      </c>
    </row>
    <row r="43" spans="1:32">
      <c r="A43" t="s">
        <v>149</v>
      </c>
      <c r="B43" t="s">
        <v>37</v>
      </c>
      <c r="C43" t="s">
        <v>1066</v>
      </c>
      <c r="D43" t="s">
        <v>1064</v>
      </c>
      <c r="E43" t="s">
        <v>1067</v>
      </c>
      <c r="F43" t="s">
        <v>1068</v>
      </c>
      <c r="G43" t="s">
        <v>1052</v>
      </c>
      <c r="H43" t="s">
        <v>1107</v>
      </c>
      <c r="I43" t="s">
        <v>1111</v>
      </c>
      <c r="J43">
        <v>4</v>
      </c>
      <c r="K43" t="s">
        <v>163</v>
      </c>
      <c r="L43" t="s">
        <v>36</v>
      </c>
      <c r="M43">
        <v>12</v>
      </c>
      <c r="N43" t="s">
        <v>164</v>
      </c>
      <c r="O43" t="s">
        <v>165</v>
      </c>
      <c r="P43">
        <v>9</v>
      </c>
      <c r="Q43" t="s">
        <v>166</v>
      </c>
      <c r="R43" t="s">
        <v>14</v>
      </c>
      <c r="S43">
        <v>1</v>
      </c>
      <c r="T43">
        <v>0</v>
      </c>
      <c r="U43">
        <v>1</v>
      </c>
      <c r="V43">
        <v>323</v>
      </c>
      <c r="W43">
        <v>3160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>
        <f t="shared" si="5"/>
        <v>0</v>
      </c>
      <c r="AD43">
        <f t="shared" si="6"/>
        <v>0</v>
      </c>
      <c r="AE43">
        <f t="shared" si="7"/>
        <v>0</v>
      </c>
      <c r="AF43">
        <f>MONTH(A43)</f>
        <v>9</v>
      </c>
    </row>
    <row r="44" spans="1:32">
      <c r="A44" t="s">
        <v>149</v>
      </c>
      <c r="B44" t="s">
        <v>42</v>
      </c>
      <c r="C44" t="s">
        <v>1057</v>
      </c>
      <c r="D44" t="s">
        <v>1055</v>
      </c>
      <c r="E44" t="s">
        <v>1058</v>
      </c>
      <c r="F44" t="s">
        <v>1059</v>
      </c>
      <c r="G44" t="s">
        <v>1052</v>
      </c>
      <c r="H44" t="s">
        <v>1107</v>
      </c>
      <c r="I44" t="s">
        <v>1109</v>
      </c>
      <c r="J44">
        <v>1</v>
      </c>
      <c r="K44" t="s">
        <v>167</v>
      </c>
      <c r="L44" t="s">
        <v>63</v>
      </c>
      <c r="M44">
        <v>11</v>
      </c>
      <c r="N44" t="s">
        <v>168</v>
      </c>
      <c r="O44" t="s">
        <v>19</v>
      </c>
      <c r="P44">
        <v>4</v>
      </c>
      <c r="Q44" t="s">
        <v>169</v>
      </c>
      <c r="R44" t="s">
        <v>49</v>
      </c>
      <c r="S44">
        <v>1</v>
      </c>
      <c r="T44">
        <v>0</v>
      </c>
      <c r="U44">
        <v>1</v>
      </c>
      <c r="V44">
        <v>168</v>
      </c>
      <c r="W44">
        <v>384.5</v>
      </c>
      <c r="X44">
        <f t="shared" si="0"/>
        <v>0</v>
      </c>
      <c r="Y44">
        <f t="shared" si="1"/>
        <v>384.5</v>
      </c>
      <c r="Z44">
        <f t="shared" si="2"/>
        <v>0</v>
      </c>
      <c r="AA44">
        <f t="shared" si="3"/>
        <v>0</v>
      </c>
      <c r="AB44">
        <f t="shared" si="4"/>
        <v>0</v>
      </c>
      <c r="AC44">
        <f t="shared" si="5"/>
        <v>0</v>
      </c>
      <c r="AD44">
        <f t="shared" si="6"/>
        <v>0</v>
      </c>
      <c r="AE44">
        <f t="shared" si="7"/>
        <v>0</v>
      </c>
      <c r="AF44">
        <f>MONTH(A44)</f>
        <v>9</v>
      </c>
    </row>
    <row r="45" spans="1:32">
      <c r="A45" t="s">
        <v>149</v>
      </c>
      <c r="B45" t="s">
        <v>47</v>
      </c>
      <c r="C45" t="s">
        <v>1066</v>
      </c>
      <c r="D45" t="s">
        <v>1049</v>
      </c>
      <c r="E45" t="s">
        <v>1067</v>
      </c>
      <c r="F45" t="s">
        <v>1068</v>
      </c>
      <c r="G45" t="s">
        <v>1052</v>
      </c>
      <c r="H45" t="s">
        <v>1107</v>
      </c>
      <c r="I45" t="s">
        <v>1112</v>
      </c>
      <c r="J45">
        <v>1</v>
      </c>
      <c r="K45" t="s">
        <v>170</v>
      </c>
      <c r="L45" t="s">
        <v>49</v>
      </c>
      <c r="M45">
        <v>8</v>
      </c>
      <c r="N45" t="s">
        <v>171</v>
      </c>
      <c r="O45" t="s">
        <v>83</v>
      </c>
      <c r="P45">
        <v>3</v>
      </c>
      <c r="Q45" t="s">
        <v>172</v>
      </c>
      <c r="R45" t="s">
        <v>19</v>
      </c>
      <c r="S45">
        <v>1</v>
      </c>
      <c r="T45">
        <v>1</v>
      </c>
      <c r="U45">
        <v>0</v>
      </c>
      <c r="V45">
        <v>334.5</v>
      </c>
      <c r="W45">
        <v>2249</v>
      </c>
      <c r="X45">
        <f t="shared" si="0"/>
        <v>0</v>
      </c>
      <c r="Y45">
        <f t="shared" si="1"/>
        <v>0</v>
      </c>
      <c r="Z45">
        <f t="shared" si="2"/>
        <v>2249</v>
      </c>
      <c r="AA45">
        <f t="shared" si="3"/>
        <v>0</v>
      </c>
      <c r="AB45">
        <f t="shared" si="4"/>
        <v>0</v>
      </c>
      <c r="AC45">
        <f t="shared" si="5"/>
        <v>2249</v>
      </c>
      <c r="AD45">
        <f t="shared" si="6"/>
        <v>0</v>
      </c>
      <c r="AE45">
        <f t="shared" si="7"/>
        <v>2</v>
      </c>
      <c r="AF45">
        <f>MONTH(A45)</f>
        <v>9</v>
      </c>
    </row>
    <row r="46" spans="1:32">
      <c r="A46" t="s">
        <v>149</v>
      </c>
      <c r="B46" t="s">
        <v>52</v>
      </c>
      <c r="C46" t="s">
        <v>1066</v>
      </c>
      <c r="D46" t="s">
        <v>1070</v>
      </c>
      <c r="E46" t="s">
        <v>1067</v>
      </c>
      <c r="F46" t="s">
        <v>1068</v>
      </c>
      <c r="G46" t="s">
        <v>1052</v>
      </c>
      <c r="H46" t="s">
        <v>1107</v>
      </c>
      <c r="I46" t="s">
        <v>1113</v>
      </c>
      <c r="J46">
        <v>8</v>
      </c>
      <c r="K46" t="s">
        <v>173</v>
      </c>
      <c r="L46" t="s">
        <v>10</v>
      </c>
      <c r="M46">
        <v>2</v>
      </c>
      <c r="N46" t="s">
        <v>174</v>
      </c>
      <c r="O46" t="s">
        <v>63</v>
      </c>
      <c r="P46">
        <v>13</v>
      </c>
      <c r="Q46" t="s">
        <v>175</v>
      </c>
      <c r="R46" t="s">
        <v>76</v>
      </c>
      <c r="S46">
        <v>1</v>
      </c>
      <c r="T46">
        <v>1</v>
      </c>
      <c r="U46">
        <v>0</v>
      </c>
      <c r="V46">
        <v>21</v>
      </c>
      <c r="W46">
        <v>191</v>
      </c>
      <c r="X46">
        <f t="shared" si="0"/>
        <v>191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0</v>
      </c>
      <c r="AC46">
        <f t="shared" si="5"/>
        <v>0</v>
      </c>
      <c r="AD46">
        <f t="shared" si="6"/>
        <v>0</v>
      </c>
      <c r="AE46">
        <f t="shared" si="7"/>
        <v>0</v>
      </c>
      <c r="AF46">
        <f>MONTH(A46)</f>
        <v>9</v>
      </c>
    </row>
    <row r="47" spans="1:32">
      <c r="A47" t="s">
        <v>149</v>
      </c>
      <c r="B47" t="s">
        <v>57</v>
      </c>
      <c r="C47" t="s">
        <v>1072</v>
      </c>
      <c r="D47" t="s">
        <v>1055</v>
      </c>
      <c r="E47" t="s">
        <v>1073</v>
      </c>
      <c r="F47" t="s">
        <v>1074</v>
      </c>
      <c r="G47" t="s">
        <v>1052</v>
      </c>
      <c r="H47" t="s">
        <v>1107</v>
      </c>
      <c r="I47" t="s">
        <v>1114</v>
      </c>
      <c r="J47">
        <v>2</v>
      </c>
      <c r="K47" t="s">
        <v>176</v>
      </c>
      <c r="L47" t="s">
        <v>10</v>
      </c>
      <c r="M47">
        <v>5</v>
      </c>
      <c r="N47" t="s">
        <v>177</v>
      </c>
      <c r="O47" t="s">
        <v>19</v>
      </c>
      <c r="P47">
        <v>3</v>
      </c>
      <c r="Q47" t="s">
        <v>178</v>
      </c>
      <c r="R47" t="s">
        <v>54</v>
      </c>
      <c r="S47">
        <v>1</v>
      </c>
      <c r="T47">
        <v>1</v>
      </c>
      <c r="U47">
        <v>0</v>
      </c>
      <c r="V47">
        <v>80</v>
      </c>
      <c r="W47">
        <v>201.5</v>
      </c>
      <c r="X47">
        <f t="shared" si="0"/>
        <v>201.5</v>
      </c>
      <c r="Y47">
        <f t="shared" si="1"/>
        <v>201.5</v>
      </c>
      <c r="Z47">
        <f t="shared" si="2"/>
        <v>0</v>
      </c>
      <c r="AA47">
        <f t="shared" si="3"/>
        <v>0</v>
      </c>
      <c r="AB47">
        <f t="shared" si="4"/>
        <v>0</v>
      </c>
      <c r="AC47">
        <f t="shared" si="5"/>
        <v>0</v>
      </c>
      <c r="AD47">
        <f t="shared" si="6"/>
        <v>0</v>
      </c>
      <c r="AE47">
        <f t="shared" si="7"/>
        <v>0</v>
      </c>
      <c r="AF47">
        <f>MONTH(A47)</f>
        <v>9</v>
      </c>
    </row>
    <row r="48" spans="1:32">
      <c r="A48" t="s">
        <v>179</v>
      </c>
      <c r="B48" t="s">
        <v>8</v>
      </c>
      <c r="C48" t="s">
        <v>1048</v>
      </c>
      <c r="D48" t="s">
        <v>1081</v>
      </c>
      <c r="E48" t="s">
        <v>1050</v>
      </c>
      <c r="F48" t="s">
        <v>1051</v>
      </c>
      <c r="G48" t="s">
        <v>1052</v>
      </c>
      <c r="H48" t="s">
        <v>1107</v>
      </c>
      <c r="I48" t="s">
        <v>1115</v>
      </c>
      <c r="J48">
        <v>5</v>
      </c>
      <c r="K48" t="s">
        <v>180</v>
      </c>
      <c r="L48" t="s">
        <v>54</v>
      </c>
      <c r="M48">
        <v>8</v>
      </c>
      <c r="N48" t="s">
        <v>181</v>
      </c>
      <c r="O48" t="s">
        <v>137</v>
      </c>
      <c r="P48">
        <v>12</v>
      </c>
      <c r="Q48" t="s">
        <v>182</v>
      </c>
      <c r="R48" t="s">
        <v>63</v>
      </c>
      <c r="S48">
        <v>0</v>
      </c>
      <c r="T48">
        <v>2</v>
      </c>
      <c r="U48">
        <v>0</v>
      </c>
      <c r="V48">
        <v>361</v>
      </c>
      <c r="W48">
        <v>1111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>
        <f t="shared" si="5"/>
        <v>0</v>
      </c>
      <c r="AD48">
        <f t="shared" si="6"/>
        <v>0</v>
      </c>
      <c r="AE48">
        <f t="shared" si="7"/>
        <v>0</v>
      </c>
      <c r="AF48">
        <f>MONTH(A48)</f>
        <v>9</v>
      </c>
    </row>
    <row r="49" spans="1:32">
      <c r="A49" t="s">
        <v>179</v>
      </c>
      <c r="B49" t="s">
        <v>15</v>
      </c>
      <c r="C49" t="s">
        <v>1057</v>
      </c>
      <c r="D49" t="s">
        <v>1098</v>
      </c>
      <c r="E49" t="s">
        <v>1058</v>
      </c>
      <c r="F49" t="s">
        <v>1059</v>
      </c>
      <c r="G49" t="s">
        <v>1052</v>
      </c>
      <c r="H49" t="s">
        <v>1107</v>
      </c>
      <c r="I49" t="s">
        <v>1116</v>
      </c>
      <c r="J49">
        <v>2</v>
      </c>
      <c r="K49" t="s">
        <v>183</v>
      </c>
      <c r="L49" t="s">
        <v>119</v>
      </c>
      <c r="M49">
        <v>8</v>
      </c>
      <c r="N49" t="s">
        <v>106</v>
      </c>
      <c r="O49" t="s">
        <v>83</v>
      </c>
      <c r="P49">
        <v>4</v>
      </c>
      <c r="Q49" t="s">
        <v>184</v>
      </c>
      <c r="R49" t="s">
        <v>26</v>
      </c>
      <c r="S49">
        <v>1</v>
      </c>
      <c r="T49">
        <v>1</v>
      </c>
      <c r="U49">
        <v>0</v>
      </c>
      <c r="V49">
        <v>155</v>
      </c>
      <c r="W49">
        <v>252.5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>
        <f t="shared" si="5"/>
        <v>252.5</v>
      </c>
      <c r="AD49">
        <f t="shared" si="6"/>
        <v>0</v>
      </c>
      <c r="AE49">
        <f t="shared" si="7"/>
        <v>1</v>
      </c>
      <c r="AF49">
        <f>MONTH(A49)</f>
        <v>9</v>
      </c>
    </row>
    <row r="50" spans="1:32">
      <c r="A50" t="s">
        <v>179</v>
      </c>
      <c r="B50" t="s">
        <v>20</v>
      </c>
      <c r="C50" t="s">
        <v>1057</v>
      </c>
      <c r="D50" t="s">
        <v>1081</v>
      </c>
      <c r="E50" t="s">
        <v>1058</v>
      </c>
      <c r="F50" t="s">
        <v>1059</v>
      </c>
      <c r="G50" t="s">
        <v>1052</v>
      </c>
      <c r="H50" t="s">
        <v>1107</v>
      </c>
      <c r="I50" t="s">
        <v>1117</v>
      </c>
      <c r="J50">
        <v>3</v>
      </c>
      <c r="K50" t="s">
        <v>185</v>
      </c>
      <c r="L50" t="s">
        <v>49</v>
      </c>
      <c r="M50">
        <v>10</v>
      </c>
      <c r="N50" t="s">
        <v>81</v>
      </c>
      <c r="O50" t="s">
        <v>119</v>
      </c>
      <c r="P50">
        <v>7</v>
      </c>
      <c r="Q50" t="s">
        <v>186</v>
      </c>
      <c r="R50" t="s">
        <v>63</v>
      </c>
      <c r="S50">
        <v>1</v>
      </c>
      <c r="T50">
        <v>0</v>
      </c>
      <c r="U50">
        <v>1</v>
      </c>
      <c r="V50">
        <v>112.5</v>
      </c>
      <c r="W50">
        <v>333.5</v>
      </c>
      <c r="X50">
        <f t="shared" si="0"/>
        <v>0</v>
      </c>
      <c r="Y50">
        <f t="shared" si="1"/>
        <v>0</v>
      </c>
      <c r="Z50">
        <f t="shared" si="2"/>
        <v>333.5</v>
      </c>
      <c r="AA50">
        <f t="shared" si="3"/>
        <v>0</v>
      </c>
      <c r="AB50">
        <f t="shared" si="4"/>
        <v>0</v>
      </c>
      <c r="AC50">
        <f t="shared" si="5"/>
        <v>0</v>
      </c>
      <c r="AD50">
        <f t="shared" si="6"/>
        <v>0</v>
      </c>
      <c r="AE50">
        <f t="shared" si="7"/>
        <v>1</v>
      </c>
      <c r="AF50">
        <f>MONTH(A50)</f>
        <v>9</v>
      </c>
    </row>
    <row r="51" spans="1:32">
      <c r="A51" t="s">
        <v>179</v>
      </c>
      <c r="B51" t="s">
        <v>27</v>
      </c>
      <c r="C51" t="s">
        <v>1057</v>
      </c>
      <c r="D51" t="s">
        <v>1055</v>
      </c>
      <c r="E51" t="s">
        <v>1058</v>
      </c>
      <c r="F51" t="s">
        <v>1059</v>
      </c>
      <c r="G51" t="s">
        <v>1052</v>
      </c>
      <c r="H51" t="s">
        <v>1107</v>
      </c>
      <c r="I51" t="s">
        <v>1118</v>
      </c>
      <c r="J51">
        <v>8</v>
      </c>
      <c r="K51" t="s">
        <v>69</v>
      </c>
      <c r="L51" t="s">
        <v>76</v>
      </c>
      <c r="M51">
        <v>2</v>
      </c>
      <c r="N51" t="s">
        <v>187</v>
      </c>
      <c r="O51" t="s">
        <v>26</v>
      </c>
      <c r="P51">
        <v>9</v>
      </c>
      <c r="Q51" t="s">
        <v>188</v>
      </c>
      <c r="R51" t="s">
        <v>36</v>
      </c>
      <c r="S51">
        <v>1</v>
      </c>
      <c r="T51">
        <v>1</v>
      </c>
      <c r="U51">
        <v>0</v>
      </c>
      <c r="V51">
        <v>53</v>
      </c>
      <c r="W51">
        <v>202.5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>
        <f t="shared" si="5"/>
        <v>0</v>
      </c>
      <c r="AD51">
        <f t="shared" si="6"/>
        <v>0</v>
      </c>
      <c r="AE51">
        <f t="shared" si="7"/>
        <v>0</v>
      </c>
      <c r="AF51">
        <f>MONTH(A51)</f>
        <v>9</v>
      </c>
    </row>
    <row r="52" spans="1:32">
      <c r="A52" t="s">
        <v>179</v>
      </c>
      <c r="B52" t="s">
        <v>32</v>
      </c>
      <c r="C52" t="s">
        <v>1057</v>
      </c>
      <c r="D52" t="s">
        <v>1055</v>
      </c>
      <c r="E52" t="s">
        <v>1058</v>
      </c>
      <c r="F52" t="s">
        <v>1059</v>
      </c>
      <c r="G52" t="s">
        <v>1052</v>
      </c>
      <c r="H52" t="s">
        <v>1107</v>
      </c>
      <c r="I52" t="s">
        <v>1119</v>
      </c>
      <c r="J52">
        <v>2</v>
      </c>
      <c r="K52" t="s">
        <v>189</v>
      </c>
      <c r="L52" t="s">
        <v>49</v>
      </c>
      <c r="M52">
        <v>7</v>
      </c>
      <c r="N52" t="s">
        <v>190</v>
      </c>
      <c r="O52" t="s">
        <v>22</v>
      </c>
      <c r="P52">
        <v>3</v>
      </c>
      <c r="Q52" t="s">
        <v>191</v>
      </c>
      <c r="R52" t="s">
        <v>26</v>
      </c>
      <c r="S52">
        <v>1</v>
      </c>
      <c r="T52">
        <v>1</v>
      </c>
      <c r="U52">
        <v>0</v>
      </c>
      <c r="V52">
        <v>42</v>
      </c>
      <c r="W52">
        <v>73</v>
      </c>
      <c r="X52">
        <f t="shared" si="0"/>
        <v>0</v>
      </c>
      <c r="Y52">
        <f t="shared" si="1"/>
        <v>0</v>
      </c>
      <c r="Z52">
        <f t="shared" si="2"/>
        <v>73</v>
      </c>
      <c r="AA52">
        <f t="shared" si="3"/>
        <v>0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1</v>
      </c>
      <c r="AF52">
        <f>MONTH(A52)</f>
        <v>9</v>
      </c>
    </row>
    <row r="53" spans="1:32">
      <c r="A53" t="s">
        <v>179</v>
      </c>
      <c r="B53" t="s">
        <v>37</v>
      </c>
      <c r="C53" t="s">
        <v>1066</v>
      </c>
      <c r="D53" t="s">
        <v>1055</v>
      </c>
      <c r="E53" t="s">
        <v>1067</v>
      </c>
      <c r="F53" t="s">
        <v>1068</v>
      </c>
      <c r="G53" t="s">
        <v>1052</v>
      </c>
      <c r="H53" t="s">
        <v>1107</v>
      </c>
      <c r="I53" t="s">
        <v>1120</v>
      </c>
      <c r="J53">
        <v>5</v>
      </c>
      <c r="K53" t="s">
        <v>192</v>
      </c>
      <c r="L53" t="s">
        <v>76</v>
      </c>
      <c r="M53">
        <v>4</v>
      </c>
      <c r="N53" t="s">
        <v>193</v>
      </c>
      <c r="O53" t="s">
        <v>83</v>
      </c>
      <c r="P53">
        <v>9</v>
      </c>
      <c r="Q53" t="s">
        <v>71</v>
      </c>
      <c r="R53" t="s">
        <v>63</v>
      </c>
      <c r="S53">
        <v>1</v>
      </c>
      <c r="T53">
        <v>1</v>
      </c>
      <c r="U53">
        <v>0</v>
      </c>
      <c r="V53">
        <v>26</v>
      </c>
      <c r="W53">
        <v>134.5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>
        <f t="shared" si="5"/>
        <v>134.5</v>
      </c>
      <c r="AD53">
        <f t="shared" si="6"/>
        <v>0</v>
      </c>
      <c r="AE53">
        <f t="shared" si="7"/>
        <v>1</v>
      </c>
      <c r="AF53">
        <f>MONTH(A53)</f>
        <v>9</v>
      </c>
    </row>
    <row r="54" spans="1:32">
      <c r="A54" t="s">
        <v>179</v>
      </c>
      <c r="B54" t="s">
        <v>42</v>
      </c>
      <c r="C54" t="s">
        <v>1066</v>
      </c>
      <c r="D54" t="s">
        <v>1055</v>
      </c>
      <c r="E54" t="s">
        <v>1067</v>
      </c>
      <c r="F54" t="s">
        <v>1068</v>
      </c>
      <c r="G54" t="s">
        <v>1052</v>
      </c>
      <c r="H54" t="s">
        <v>1107</v>
      </c>
      <c r="I54" t="s">
        <v>1120</v>
      </c>
      <c r="J54">
        <v>9</v>
      </c>
      <c r="K54" t="s">
        <v>67</v>
      </c>
      <c r="L54" t="s">
        <v>63</v>
      </c>
      <c r="M54">
        <v>6</v>
      </c>
      <c r="N54" t="s">
        <v>194</v>
      </c>
      <c r="O54" t="s">
        <v>137</v>
      </c>
      <c r="P54">
        <v>2</v>
      </c>
      <c r="Q54" t="s">
        <v>89</v>
      </c>
      <c r="R54" t="s">
        <v>22</v>
      </c>
      <c r="S54">
        <v>0</v>
      </c>
      <c r="T54">
        <v>2</v>
      </c>
      <c r="U54">
        <v>0</v>
      </c>
      <c r="V54">
        <v>34</v>
      </c>
      <c r="W54">
        <v>200.5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  <c r="AC54">
        <f t="shared" si="5"/>
        <v>0</v>
      </c>
      <c r="AD54">
        <f t="shared" si="6"/>
        <v>0</v>
      </c>
      <c r="AE54">
        <f t="shared" si="7"/>
        <v>0</v>
      </c>
      <c r="AF54">
        <f>MONTH(A54)</f>
        <v>9</v>
      </c>
    </row>
    <row r="55" spans="1:32">
      <c r="A55" t="s">
        <v>179</v>
      </c>
      <c r="B55" t="s">
        <v>47</v>
      </c>
      <c r="C55" t="s">
        <v>1066</v>
      </c>
      <c r="D55" t="s">
        <v>1098</v>
      </c>
      <c r="E55" t="s">
        <v>1121</v>
      </c>
      <c r="F55" t="s">
        <v>1068</v>
      </c>
      <c r="G55" t="s">
        <v>1052</v>
      </c>
      <c r="H55" t="s">
        <v>1107</v>
      </c>
      <c r="I55" t="s">
        <v>1122</v>
      </c>
      <c r="J55">
        <v>6</v>
      </c>
      <c r="K55" t="s">
        <v>85</v>
      </c>
      <c r="L55" t="s">
        <v>49</v>
      </c>
      <c r="M55">
        <v>7</v>
      </c>
      <c r="N55" t="s">
        <v>87</v>
      </c>
      <c r="O55" t="s">
        <v>26</v>
      </c>
      <c r="P55">
        <v>2</v>
      </c>
      <c r="Q55" t="s">
        <v>195</v>
      </c>
      <c r="R55" t="s">
        <v>137</v>
      </c>
      <c r="S55">
        <v>0</v>
      </c>
      <c r="T55">
        <v>2</v>
      </c>
      <c r="U55">
        <v>0</v>
      </c>
      <c r="V55">
        <v>58.5</v>
      </c>
      <c r="W55">
        <v>57</v>
      </c>
      <c r="X55">
        <f t="shared" si="0"/>
        <v>0</v>
      </c>
      <c r="Y55">
        <f t="shared" si="1"/>
        <v>0</v>
      </c>
      <c r="Z55">
        <f t="shared" si="2"/>
        <v>57</v>
      </c>
      <c r="AA55">
        <f t="shared" si="3"/>
        <v>0</v>
      </c>
      <c r="AB55">
        <f t="shared" si="4"/>
        <v>0</v>
      </c>
      <c r="AC55">
        <f t="shared" si="5"/>
        <v>0</v>
      </c>
      <c r="AD55">
        <f t="shared" si="6"/>
        <v>0</v>
      </c>
      <c r="AE55">
        <f t="shared" si="7"/>
        <v>1</v>
      </c>
      <c r="AF55">
        <f>MONTH(A55)</f>
        <v>9</v>
      </c>
    </row>
    <row r="56" spans="1:32">
      <c r="A56" t="s">
        <v>196</v>
      </c>
      <c r="B56" t="s">
        <v>8</v>
      </c>
      <c r="C56" t="s">
        <v>1048</v>
      </c>
      <c r="D56" t="s">
        <v>1098</v>
      </c>
      <c r="E56" t="s">
        <v>1050</v>
      </c>
      <c r="F56" t="s">
        <v>1051</v>
      </c>
      <c r="G56" t="s">
        <v>1052</v>
      </c>
      <c r="H56" t="s">
        <v>1123</v>
      </c>
      <c r="I56" t="s">
        <v>1124</v>
      </c>
      <c r="J56">
        <v>7</v>
      </c>
      <c r="K56" t="s">
        <v>197</v>
      </c>
      <c r="L56" t="s">
        <v>54</v>
      </c>
      <c r="M56">
        <v>10</v>
      </c>
      <c r="N56" t="s">
        <v>9</v>
      </c>
      <c r="O56" t="s">
        <v>10</v>
      </c>
      <c r="P56">
        <v>9</v>
      </c>
      <c r="Q56" t="s">
        <v>198</v>
      </c>
      <c r="R56" t="s">
        <v>31</v>
      </c>
      <c r="S56">
        <v>0</v>
      </c>
      <c r="T56">
        <v>1</v>
      </c>
      <c r="U56">
        <v>1</v>
      </c>
      <c r="V56">
        <v>147.5</v>
      </c>
      <c r="W56">
        <v>209</v>
      </c>
      <c r="X56">
        <f t="shared" si="0"/>
        <v>209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>
        <f t="shared" si="5"/>
        <v>0</v>
      </c>
      <c r="AD56">
        <f t="shared" si="6"/>
        <v>0</v>
      </c>
      <c r="AE56">
        <f t="shared" si="7"/>
        <v>0</v>
      </c>
      <c r="AF56">
        <f>MONTH(A56)</f>
        <v>10</v>
      </c>
    </row>
    <row r="57" spans="1:32">
      <c r="A57" t="s">
        <v>196</v>
      </c>
      <c r="B57" t="s">
        <v>15</v>
      </c>
      <c r="C57" t="s">
        <v>1057</v>
      </c>
      <c r="D57" t="s">
        <v>1064</v>
      </c>
      <c r="E57" t="s">
        <v>1058</v>
      </c>
      <c r="F57" t="s">
        <v>1059</v>
      </c>
      <c r="G57" t="s">
        <v>1052</v>
      </c>
      <c r="H57" t="s">
        <v>1123</v>
      </c>
      <c r="I57" t="s">
        <v>1125</v>
      </c>
      <c r="J57">
        <v>5</v>
      </c>
      <c r="K57" t="s">
        <v>199</v>
      </c>
      <c r="L57" t="s">
        <v>119</v>
      </c>
      <c r="M57">
        <v>11</v>
      </c>
      <c r="N57" t="s">
        <v>200</v>
      </c>
      <c r="O57" t="s">
        <v>83</v>
      </c>
      <c r="P57">
        <v>2</v>
      </c>
      <c r="Q57" t="s">
        <v>35</v>
      </c>
      <c r="R57" t="s">
        <v>36</v>
      </c>
      <c r="S57">
        <v>0</v>
      </c>
      <c r="T57">
        <v>1</v>
      </c>
      <c r="U57">
        <v>1</v>
      </c>
      <c r="V57">
        <v>28.5</v>
      </c>
      <c r="W57">
        <v>117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  <c r="AC57">
        <f t="shared" si="5"/>
        <v>117</v>
      </c>
      <c r="AD57">
        <f t="shared" si="6"/>
        <v>0</v>
      </c>
      <c r="AE57">
        <f t="shared" si="7"/>
        <v>1</v>
      </c>
      <c r="AF57">
        <f>MONTH(A57)</f>
        <v>10</v>
      </c>
    </row>
    <row r="58" spans="1:32">
      <c r="A58" t="s">
        <v>196</v>
      </c>
      <c r="B58" t="s">
        <v>20</v>
      </c>
      <c r="C58" t="s">
        <v>1057</v>
      </c>
      <c r="D58" t="s">
        <v>1055</v>
      </c>
      <c r="E58" t="s">
        <v>1058</v>
      </c>
      <c r="F58" t="s">
        <v>1059</v>
      </c>
      <c r="G58" t="s">
        <v>1052</v>
      </c>
      <c r="H58" t="s">
        <v>1123</v>
      </c>
      <c r="I58" t="s">
        <v>1126</v>
      </c>
      <c r="J58">
        <v>2</v>
      </c>
      <c r="K58" t="s">
        <v>201</v>
      </c>
      <c r="L58" t="s">
        <v>76</v>
      </c>
      <c r="M58">
        <v>7</v>
      </c>
      <c r="N58" t="s">
        <v>202</v>
      </c>
      <c r="O58" t="s">
        <v>49</v>
      </c>
      <c r="P58">
        <v>10</v>
      </c>
      <c r="Q58" t="s">
        <v>203</v>
      </c>
      <c r="R58" t="s">
        <v>119</v>
      </c>
      <c r="S58">
        <v>1</v>
      </c>
      <c r="T58">
        <v>1</v>
      </c>
      <c r="U58">
        <v>0</v>
      </c>
      <c r="V58">
        <v>45.5</v>
      </c>
      <c r="W58">
        <v>47</v>
      </c>
      <c r="X58">
        <f t="shared" si="0"/>
        <v>0</v>
      </c>
      <c r="Y58">
        <f t="shared" si="1"/>
        <v>0</v>
      </c>
      <c r="Z58">
        <f t="shared" si="2"/>
        <v>47</v>
      </c>
      <c r="AA58">
        <f t="shared" si="3"/>
        <v>0</v>
      </c>
      <c r="AB58">
        <f t="shared" si="4"/>
        <v>0</v>
      </c>
      <c r="AC58">
        <f t="shared" si="5"/>
        <v>0</v>
      </c>
      <c r="AD58">
        <f t="shared" si="6"/>
        <v>0</v>
      </c>
      <c r="AE58">
        <f t="shared" si="7"/>
        <v>1</v>
      </c>
      <c r="AF58">
        <f>MONTH(A58)</f>
        <v>10</v>
      </c>
    </row>
    <row r="59" spans="1:32">
      <c r="A59" t="s">
        <v>196</v>
      </c>
      <c r="B59" t="s">
        <v>27</v>
      </c>
      <c r="C59" t="s">
        <v>1057</v>
      </c>
      <c r="D59" t="s">
        <v>1070</v>
      </c>
      <c r="E59" t="s">
        <v>1058</v>
      </c>
      <c r="F59" t="s">
        <v>1059</v>
      </c>
      <c r="G59" t="s">
        <v>1052</v>
      </c>
      <c r="H59" t="s">
        <v>1123</v>
      </c>
      <c r="I59" t="s">
        <v>1127</v>
      </c>
      <c r="J59">
        <v>11</v>
      </c>
      <c r="K59" t="s">
        <v>204</v>
      </c>
      <c r="L59" t="s">
        <v>36</v>
      </c>
      <c r="M59">
        <v>2</v>
      </c>
      <c r="N59" t="s">
        <v>205</v>
      </c>
      <c r="O59" t="s">
        <v>10</v>
      </c>
      <c r="P59">
        <v>7</v>
      </c>
      <c r="Q59" t="s">
        <v>206</v>
      </c>
      <c r="R59" t="s">
        <v>66</v>
      </c>
      <c r="S59">
        <v>1</v>
      </c>
      <c r="T59">
        <v>0</v>
      </c>
      <c r="U59">
        <v>1</v>
      </c>
      <c r="V59">
        <v>106.5</v>
      </c>
      <c r="W59">
        <v>230</v>
      </c>
      <c r="X59">
        <f t="shared" si="0"/>
        <v>230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>
        <f t="shared" si="5"/>
        <v>0</v>
      </c>
      <c r="AD59">
        <f t="shared" si="6"/>
        <v>0</v>
      </c>
      <c r="AE59">
        <f t="shared" si="7"/>
        <v>0</v>
      </c>
      <c r="AF59">
        <f>MONTH(A59)</f>
        <v>10</v>
      </c>
    </row>
    <row r="60" spans="1:32">
      <c r="A60" t="s">
        <v>196</v>
      </c>
      <c r="B60" t="s">
        <v>32</v>
      </c>
      <c r="C60" t="s">
        <v>1057</v>
      </c>
      <c r="D60" t="s">
        <v>1049</v>
      </c>
      <c r="E60" t="s">
        <v>1058</v>
      </c>
      <c r="F60" t="s">
        <v>1059</v>
      </c>
      <c r="G60" t="s">
        <v>1052</v>
      </c>
      <c r="H60" t="s">
        <v>1123</v>
      </c>
      <c r="I60" t="s">
        <v>1128</v>
      </c>
      <c r="J60">
        <v>3</v>
      </c>
      <c r="K60" t="s">
        <v>207</v>
      </c>
      <c r="L60" t="s">
        <v>14</v>
      </c>
      <c r="M60">
        <v>8</v>
      </c>
      <c r="N60" t="s">
        <v>208</v>
      </c>
      <c r="O60" t="s">
        <v>137</v>
      </c>
      <c r="P60">
        <v>6</v>
      </c>
      <c r="Q60" t="s">
        <v>105</v>
      </c>
      <c r="R60" t="s">
        <v>63</v>
      </c>
      <c r="S60">
        <v>1</v>
      </c>
      <c r="T60">
        <v>1</v>
      </c>
      <c r="U60">
        <v>0</v>
      </c>
      <c r="V60">
        <v>47.5</v>
      </c>
      <c r="W60">
        <v>428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428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1</v>
      </c>
      <c r="AF60">
        <f>MONTH(A60)</f>
        <v>10</v>
      </c>
    </row>
    <row r="61" spans="1:32">
      <c r="A61" t="s">
        <v>196</v>
      </c>
      <c r="B61" t="s">
        <v>37</v>
      </c>
      <c r="C61" t="s">
        <v>1066</v>
      </c>
      <c r="D61" t="s">
        <v>1055</v>
      </c>
      <c r="E61" t="s">
        <v>1067</v>
      </c>
      <c r="F61" t="s">
        <v>1068</v>
      </c>
      <c r="G61" t="s">
        <v>1052</v>
      </c>
      <c r="H61" t="s">
        <v>1123</v>
      </c>
      <c r="I61" t="s">
        <v>1129</v>
      </c>
      <c r="J61">
        <v>10</v>
      </c>
      <c r="K61" t="s">
        <v>112</v>
      </c>
      <c r="L61" t="s">
        <v>63</v>
      </c>
      <c r="M61">
        <v>5</v>
      </c>
      <c r="N61" t="s">
        <v>209</v>
      </c>
      <c r="O61" t="s">
        <v>10</v>
      </c>
      <c r="P61">
        <v>1</v>
      </c>
      <c r="Q61" t="s">
        <v>210</v>
      </c>
      <c r="R61" t="s">
        <v>76</v>
      </c>
      <c r="S61">
        <v>0</v>
      </c>
      <c r="T61">
        <v>1</v>
      </c>
      <c r="U61">
        <v>1</v>
      </c>
      <c r="V61">
        <v>117</v>
      </c>
      <c r="W61">
        <v>130.5</v>
      </c>
      <c r="X61">
        <f t="shared" si="0"/>
        <v>130.5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>
        <f t="shared" si="5"/>
        <v>0</v>
      </c>
      <c r="AD61">
        <f t="shared" si="6"/>
        <v>0</v>
      </c>
      <c r="AE61">
        <f t="shared" si="7"/>
        <v>0</v>
      </c>
      <c r="AF61">
        <f>MONTH(A61)</f>
        <v>10</v>
      </c>
    </row>
    <row r="62" spans="1:32">
      <c r="A62" t="s">
        <v>196</v>
      </c>
      <c r="B62" t="s">
        <v>42</v>
      </c>
      <c r="C62" t="s">
        <v>1106</v>
      </c>
      <c r="D62" t="s">
        <v>1064</v>
      </c>
      <c r="G62" t="s">
        <v>1052</v>
      </c>
      <c r="H62" t="s">
        <v>1123</v>
      </c>
      <c r="I62" t="s">
        <v>1130</v>
      </c>
      <c r="J62">
        <v>4</v>
      </c>
      <c r="K62" t="s">
        <v>211</v>
      </c>
      <c r="L62" t="s">
        <v>10</v>
      </c>
      <c r="M62">
        <v>6</v>
      </c>
      <c r="N62" t="s">
        <v>212</v>
      </c>
      <c r="O62" t="s">
        <v>76</v>
      </c>
      <c r="P62">
        <v>1</v>
      </c>
      <c r="Q62" t="s">
        <v>213</v>
      </c>
      <c r="R62" t="s">
        <v>119</v>
      </c>
      <c r="S62">
        <v>1</v>
      </c>
      <c r="T62">
        <v>1</v>
      </c>
      <c r="U62">
        <v>0</v>
      </c>
      <c r="V62">
        <v>40</v>
      </c>
      <c r="W62">
        <v>36</v>
      </c>
      <c r="X62">
        <f t="shared" si="0"/>
        <v>36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>
        <f t="shared" si="5"/>
        <v>0</v>
      </c>
      <c r="AD62">
        <f t="shared" si="6"/>
        <v>0</v>
      </c>
      <c r="AE62">
        <f t="shared" si="7"/>
        <v>0</v>
      </c>
      <c r="AF62">
        <f>MONTH(A62)</f>
        <v>10</v>
      </c>
    </row>
    <row r="63" spans="1:32">
      <c r="A63" t="s">
        <v>196</v>
      </c>
      <c r="B63" t="s">
        <v>47</v>
      </c>
      <c r="C63" t="s">
        <v>1066</v>
      </c>
      <c r="D63" t="s">
        <v>1055</v>
      </c>
      <c r="E63" t="s">
        <v>1067</v>
      </c>
      <c r="F63" t="s">
        <v>1068</v>
      </c>
      <c r="G63" t="s">
        <v>1052</v>
      </c>
      <c r="H63" t="s">
        <v>1123</v>
      </c>
      <c r="I63" t="s">
        <v>1129</v>
      </c>
      <c r="J63">
        <v>1</v>
      </c>
      <c r="K63" t="s">
        <v>43</v>
      </c>
      <c r="L63" t="s">
        <v>10</v>
      </c>
      <c r="M63">
        <v>2</v>
      </c>
      <c r="N63" t="s">
        <v>214</v>
      </c>
      <c r="O63" t="s">
        <v>14</v>
      </c>
      <c r="P63">
        <v>11</v>
      </c>
      <c r="Q63" t="s">
        <v>215</v>
      </c>
      <c r="R63" t="s">
        <v>49</v>
      </c>
      <c r="S63">
        <v>2</v>
      </c>
      <c r="T63">
        <v>0</v>
      </c>
      <c r="U63">
        <v>0</v>
      </c>
      <c r="V63">
        <v>21.5</v>
      </c>
      <c r="W63">
        <v>78.5</v>
      </c>
      <c r="X63">
        <f t="shared" si="0"/>
        <v>78.5</v>
      </c>
      <c r="Y63">
        <f t="shared" si="1"/>
        <v>0</v>
      </c>
      <c r="Z63">
        <f t="shared" si="2"/>
        <v>0</v>
      </c>
      <c r="AA63">
        <f t="shared" si="3"/>
        <v>78.5</v>
      </c>
      <c r="AB63">
        <f t="shared" si="4"/>
        <v>0</v>
      </c>
      <c r="AC63">
        <f t="shared" si="5"/>
        <v>0</v>
      </c>
      <c r="AD63">
        <f t="shared" si="6"/>
        <v>0</v>
      </c>
      <c r="AE63">
        <f t="shared" si="7"/>
        <v>1</v>
      </c>
      <c r="AF63">
        <f>MONTH(A63)</f>
        <v>10</v>
      </c>
    </row>
    <row r="64" spans="1:32">
      <c r="A64" t="s">
        <v>196</v>
      </c>
      <c r="B64" t="s">
        <v>52</v>
      </c>
      <c r="C64" t="s">
        <v>1072</v>
      </c>
      <c r="D64" t="s">
        <v>1049</v>
      </c>
      <c r="E64" t="s">
        <v>1073</v>
      </c>
      <c r="F64" t="s">
        <v>1074</v>
      </c>
      <c r="G64" t="s">
        <v>1052</v>
      </c>
      <c r="H64" t="s">
        <v>1123</v>
      </c>
      <c r="I64" t="s">
        <v>1131</v>
      </c>
      <c r="J64">
        <v>7</v>
      </c>
      <c r="K64" t="s">
        <v>216</v>
      </c>
      <c r="L64" t="s">
        <v>83</v>
      </c>
      <c r="M64">
        <v>1</v>
      </c>
      <c r="N64" t="s">
        <v>217</v>
      </c>
      <c r="O64" t="s">
        <v>10</v>
      </c>
      <c r="P64">
        <v>4</v>
      </c>
      <c r="Q64" t="s">
        <v>218</v>
      </c>
      <c r="R64" t="s">
        <v>22</v>
      </c>
      <c r="S64">
        <v>1</v>
      </c>
      <c r="T64">
        <v>1</v>
      </c>
      <c r="U64">
        <v>0</v>
      </c>
      <c r="V64">
        <v>89.5</v>
      </c>
      <c r="W64">
        <v>178.5</v>
      </c>
      <c r="X64">
        <f t="shared" si="0"/>
        <v>178.5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  <c r="AC64">
        <f t="shared" si="5"/>
        <v>178.5</v>
      </c>
      <c r="AD64">
        <f t="shared" si="6"/>
        <v>0</v>
      </c>
      <c r="AE64">
        <f t="shared" si="7"/>
        <v>1</v>
      </c>
      <c r="AF64">
        <f>MONTH(A64)</f>
        <v>10</v>
      </c>
    </row>
    <row r="65" spans="1:32">
      <c r="A65" t="s">
        <v>196</v>
      </c>
      <c r="B65" t="s">
        <v>57</v>
      </c>
      <c r="C65" t="s">
        <v>1066</v>
      </c>
      <c r="D65" t="s">
        <v>1070</v>
      </c>
      <c r="E65" t="s">
        <v>1067</v>
      </c>
      <c r="F65" t="s">
        <v>1068</v>
      </c>
      <c r="G65" t="s">
        <v>1052</v>
      </c>
      <c r="H65" t="s">
        <v>1123</v>
      </c>
      <c r="I65" t="s">
        <v>1132</v>
      </c>
      <c r="J65">
        <v>11</v>
      </c>
      <c r="K65" t="s">
        <v>38</v>
      </c>
      <c r="L65" t="s">
        <v>36</v>
      </c>
      <c r="M65">
        <v>14</v>
      </c>
      <c r="N65" t="s">
        <v>175</v>
      </c>
      <c r="O65" t="s">
        <v>22</v>
      </c>
      <c r="P65">
        <v>6</v>
      </c>
      <c r="Q65" t="s">
        <v>59</v>
      </c>
      <c r="R65" t="s">
        <v>12</v>
      </c>
      <c r="S65">
        <v>0</v>
      </c>
      <c r="T65">
        <v>0</v>
      </c>
      <c r="U65">
        <v>2</v>
      </c>
      <c r="V65">
        <v>55.5</v>
      </c>
      <c r="W65">
        <v>289.5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>
        <f t="shared" si="5"/>
        <v>0</v>
      </c>
      <c r="AD65">
        <f t="shared" si="6"/>
        <v>0</v>
      </c>
      <c r="AE65">
        <f t="shared" si="7"/>
        <v>0</v>
      </c>
      <c r="AF65">
        <f>MONTH(A65)</f>
        <v>10</v>
      </c>
    </row>
    <row r="66" spans="1:32">
      <c r="A66" t="s">
        <v>219</v>
      </c>
      <c r="B66" t="s">
        <v>8</v>
      </c>
      <c r="C66" t="s">
        <v>1066</v>
      </c>
      <c r="D66" t="s">
        <v>1064</v>
      </c>
      <c r="E66" t="s">
        <v>1121</v>
      </c>
      <c r="F66" t="s">
        <v>1068</v>
      </c>
      <c r="G66" t="s">
        <v>1052</v>
      </c>
      <c r="H66" t="s">
        <v>1123</v>
      </c>
      <c r="I66" t="s">
        <v>1133</v>
      </c>
      <c r="J66">
        <v>3</v>
      </c>
      <c r="K66" t="s">
        <v>220</v>
      </c>
      <c r="L66" t="s">
        <v>10</v>
      </c>
      <c r="M66">
        <v>2</v>
      </c>
      <c r="N66" t="s">
        <v>221</v>
      </c>
      <c r="O66" t="s">
        <v>54</v>
      </c>
      <c r="P66">
        <v>5</v>
      </c>
      <c r="Q66" t="s">
        <v>222</v>
      </c>
      <c r="R66" t="s">
        <v>66</v>
      </c>
      <c r="S66">
        <v>2</v>
      </c>
      <c r="T66">
        <v>0</v>
      </c>
      <c r="U66">
        <v>0</v>
      </c>
      <c r="V66">
        <v>41</v>
      </c>
      <c r="W66">
        <v>262.5</v>
      </c>
      <c r="X66">
        <f t="shared" si="0"/>
        <v>262.5</v>
      </c>
      <c r="Y66">
        <f t="shared" si="1"/>
        <v>0</v>
      </c>
      <c r="Z66">
        <f t="shared" si="2"/>
        <v>0</v>
      </c>
      <c r="AA66">
        <f t="shared" si="3"/>
        <v>0</v>
      </c>
      <c r="AB66">
        <f t="shared" si="4"/>
        <v>0</v>
      </c>
      <c r="AC66">
        <f t="shared" si="5"/>
        <v>0</v>
      </c>
      <c r="AD66">
        <f t="shared" si="6"/>
        <v>0</v>
      </c>
      <c r="AE66">
        <f t="shared" si="7"/>
        <v>0</v>
      </c>
      <c r="AF66">
        <f>MONTH(A66)</f>
        <v>10</v>
      </c>
    </row>
    <row r="67" spans="1:32">
      <c r="A67" t="s">
        <v>219</v>
      </c>
      <c r="B67" t="s">
        <v>15</v>
      </c>
      <c r="C67" t="s">
        <v>1048</v>
      </c>
      <c r="D67" t="s">
        <v>1055</v>
      </c>
      <c r="E67" t="s">
        <v>1050</v>
      </c>
      <c r="F67" t="s">
        <v>1051</v>
      </c>
      <c r="G67" t="s">
        <v>1052</v>
      </c>
      <c r="H67" t="s">
        <v>1123</v>
      </c>
      <c r="I67" t="s">
        <v>1134</v>
      </c>
      <c r="J67">
        <v>3</v>
      </c>
      <c r="K67" t="s">
        <v>223</v>
      </c>
      <c r="L67" t="s">
        <v>12</v>
      </c>
      <c r="M67">
        <v>5</v>
      </c>
      <c r="N67" t="s">
        <v>224</v>
      </c>
      <c r="O67" t="s">
        <v>36</v>
      </c>
      <c r="P67">
        <v>1</v>
      </c>
      <c r="Q67" t="s">
        <v>138</v>
      </c>
      <c r="R67" t="s">
        <v>10</v>
      </c>
      <c r="S67">
        <v>1</v>
      </c>
      <c r="T67">
        <v>1</v>
      </c>
      <c r="U67">
        <v>0</v>
      </c>
      <c r="V67">
        <v>111.5</v>
      </c>
      <c r="W67">
        <v>811</v>
      </c>
      <c r="X67">
        <f t="shared" ref="X67:X130" si="13">IF(OR(L67="潘頓",O67="潘頓"),W67, 0)</f>
        <v>0</v>
      </c>
      <c r="Y67">
        <f t="shared" ref="Y67:Y130" si="14">IF(OR(L67="蘇兆輝",O67="蘇兆輝"),W67, 0)</f>
        <v>0</v>
      </c>
      <c r="Z67">
        <f t="shared" ref="Z67:Z130" si="15">IF(OR(L67="何澤堯",O67="何澤堯"),W67, 0)</f>
        <v>0</v>
      </c>
      <c r="AA67">
        <f t="shared" ref="AA67:AA130" si="16">IF(OR(L67="鍾易禮",O67="鍾易禮"),W67, 0)</f>
        <v>0</v>
      </c>
      <c r="AB67">
        <f t="shared" ref="AB67:AB130" si="17">IF(OR(L67="梁家俊",O67="梁家俊"),W67, 0)</f>
        <v>0</v>
      </c>
      <c r="AC67">
        <f t="shared" ref="AC67:AC130" si="18">IF(OR(L67="蔡明紹",O67="蔡明紹"),W67, 0)</f>
        <v>0</v>
      </c>
      <c r="AD67">
        <f t="shared" ref="AD67:AD130" si="19">IF(OR(L67="周俊樂",O67="周俊樂"),W67, 0)</f>
        <v>0</v>
      </c>
      <c r="AE67">
        <f t="shared" ref="AE67:AE130" si="20">COUNTIF(Z67:AD67, "&gt;0")</f>
        <v>0</v>
      </c>
      <c r="AF67">
        <f>MONTH(A67)</f>
        <v>10</v>
      </c>
    </row>
    <row r="68" spans="1:32">
      <c r="A68" t="s">
        <v>219</v>
      </c>
      <c r="B68" t="s">
        <v>20</v>
      </c>
      <c r="C68" t="s">
        <v>1057</v>
      </c>
      <c r="D68" t="s">
        <v>1081</v>
      </c>
      <c r="E68" t="s">
        <v>1058</v>
      </c>
      <c r="F68" t="s">
        <v>1059</v>
      </c>
      <c r="G68" t="s">
        <v>1052</v>
      </c>
      <c r="H68" t="s">
        <v>1123</v>
      </c>
      <c r="I68" t="s">
        <v>1135</v>
      </c>
      <c r="J68">
        <v>9</v>
      </c>
      <c r="K68" t="s">
        <v>225</v>
      </c>
      <c r="L68" t="s">
        <v>22</v>
      </c>
      <c r="M68">
        <v>8</v>
      </c>
      <c r="N68" t="s">
        <v>226</v>
      </c>
      <c r="O68" t="s">
        <v>49</v>
      </c>
      <c r="P68">
        <v>1</v>
      </c>
      <c r="Q68" t="s">
        <v>227</v>
      </c>
      <c r="R68" t="s">
        <v>66</v>
      </c>
      <c r="S68">
        <v>0</v>
      </c>
      <c r="T68">
        <v>2</v>
      </c>
      <c r="U68">
        <v>0</v>
      </c>
      <c r="V68">
        <v>123</v>
      </c>
      <c r="W68">
        <v>88</v>
      </c>
      <c r="X68">
        <f t="shared" si="13"/>
        <v>0</v>
      </c>
      <c r="Y68">
        <f t="shared" si="14"/>
        <v>0</v>
      </c>
      <c r="Z68">
        <f t="shared" si="15"/>
        <v>88</v>
      </c>
      <c r="AA68">
        <f t="shared" si="16"/>
        <v>0</v>
      </c>
      <c r="AB68">
        <f t="shared" si="17"/>
        <v>0</v>
      </c>
      <c r="AC68">
        <f t="shared" si="18"/>
        <v>0</v>
      </c>
      <c r="AD68">
        <f t="shared" si="19"/>
        <v>0</v>
      </c>
      <c r="AE68">
        <f t="shared" si="20"/>
        <v>1</v>
      </c>
      <c r="AF68">
        <f>MONTH(A68)</f>
        <v>10</v>
      </c>
    </row>
    <row r="69" spans="1:32">
      <c r="A69" t="s">
        <v>219</v>
      </c>
      <c r="B69" t="s">
        <v>27</v>
      </c>
      <c r="C69" t="s">
        <v>1048</v>
      </c>
      <c r="D69" t="s">
        <v>1081</v>
      </c>
      <c r="E69" t="s">
        <v>1050</v>
      </c>
      <c r="F69" t="s">
        <v>1051</v>
      </c>
      <c r="G69" t="s">
        <v>1052</v>
      </c>
      <c r="H69" t="s">
        <v>1123</v>
      </c>
      <c r="I69" t="s">
        <v>1136</v>
      </c>
      <c r="J69">
        <v>4</v>
      </c>
      <c r="K69" t="s">
        <v>228</v>
      </c>
      <c r="L69" t="s">
        <v>137</v>
      </c>
      <c r="M69">
        <v>6</v>
      </c>
      <c r="N69" t="s">
        <v>229</v>
      </c>
      <c r="O69" t="s">
        <v>22</v>
      </c>
      <c r="P69">
        <v>7</v>
      </c>
      <c r="Q69" t="s">
        <v>134</v>
      </c>
      <c r="R69" t="s">
        <v>49</v>
      </c>
      <c r="S69">
        <v>1</v>
      </c>
      <c r="T69">
        <v>1</v>
      </c>
      <c r="U69">
        <v>0</v>
      </c>
      <c r="V69">
        <v>126.5</v>
      </c>
      <c r="W69">
        <v>1070.5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  <c r="AC69">
        <f t="shared" si="18"/>
        <v>0</v>
      </c>
      <c r="AD69">
        <f t="shared" si="19"/>
        <v>0</v>
      </c>
      <c r="AE69">
        <f t="shared" si="20"/>
        <v>0</v>
      </c>
      <c r="AF69">
        <f>MONTH(A69)</f>
        <v>10</v>
      </c>
    </row>
    <row r="70" spans="1:32">
      <c r="A70" t="s">
        <v>219</v>
      </c>
      <c r="B70" t="s">
        <v>32</v>
      </c>
      <c r="C70" t="s">
        <v>1048</v>
      </c>
      <c r="D70" t="s">
        <v>1055</v>
      </c>
      <c r="E70" t="s">
        <v>1050</v>
      </c>
      <c r="F70" t="s">
        <v>1051</v>
      </c>
      <c r="G70" t="s">
        <v>1052</v>
      </c>
      <c r="H70" t="s">
        <v>1123</v>
      </c>
      <c r="I70" t="s">
        <v>1134</v>
      </c>
      <c r="J70">
        <v>5</v>
      </c>
      <c r="K70" t="s">
        <v>230</v>
      </c>
      <c r="L70" t="s">
        <v>22</v>
      </c>
      <c r="M70">
        <v>6</v>
      </c>
      <c r="N70" t="s">
        <v>139</v>
      </c>
      <c r="O70" t="s">
        <v>140</v>
      </c>
      <c r="P70">
        <v>4</v>
      </c>
      <c r="Q70" t="s">
        <v>231</v>
      </c>
      <c r="R70" t="s">
        <v>83</v>
      </c>
      <c r="S70">
        <v>0</v>
      </c>
      <c r="T70">
        <v>2</v>
      </c>
      <c r="U70">
        <v>0</v>
      </c>
      <c r="V70">
        <v>168.5</v>
      </c>
      <c r="W70">
        <v>673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>MONTH(A70)</f>
        <v>10</v>
      </c>
    </row>
    <row r="71" spans="1:32">
      <c r="A71" t="s">
        <v>219</v>
      </c>
      <c r="B71" t="s">
        <v>37</v>
      </c>
      <c r="C71" t="s">
        <v>1066</v>
      </c>
      <c r="D71" t="s">
        <v>1081</v>
      </c>
      <c r="E71" t="s">
        <v>1067</v>
      </c>
      <c r="F71" t="s">
        <v>1068</v>
      </c>
      <c r="G71" t="s">
        <v>1052</v>
      </c>
      <c r="H71" t="s">
        <v>1123</v>
      </c>
      <c r="I71" t="s">
        <v>1137</v>
      </c>
      <c r="J71">
        <v>7</v>
      </c>
      <c r="K71" t="s">
        <v>232</v>
      </c>
      <c r="L71" t="s">
        <v>66</v>
      </c>
      <c r="M71">
        <v>8</v>
      </c>
      <c r="N71" t="s">
        <v>233</v>
      </c>
      <c r="O71" t="s">
        <v>26</v>
      </c>
      <c r="P71">
        <v>4</v>
      </c>
      <c r="Q71" t="s">
        <v>234</v>
      </c>
      <c r="R71" t="s">
        <v>10</v>
      </c>
      <c r="S71">
        <v>0</v>
      </c>
      <c r="T71">
        <v>2</v>
      </c>
      <c r="U71">
        <v>0</v>
      </c>
      <c r="V71">
        <v>34.5</v>
      </c>
      <c r="W71">
        <v>59.5</v>
      </c>
      <c r="X71">
        <f t="shared" si="13"/>
        <v>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59.5</v>
      </c>
      <c r="AC71">
        <f t="shared" si="18"/>
        <v>0</v>
      </c>
      <c r="AD71">
        <f t="shared" si="19"/>
        <v>0</v>
      </c>
      <c r="AE71">
        <f t="shared" si="20"/>
        <v>1</v>
      </c>
      <c r="AF71">
        <f>MONTH(A71)</f>
        <v>10</v>
      </c>
    </row>
    <row r="72" spans="1:32">
      <c r="A72" t="s">
        <v>219</v>
      </c>
      <c r="B72" t="s">
        <v>42</v>
      </c>
      <c r="C72" t="s">
        <v>1066</v>
      </c>
      <c r="D72" t="s">
        <v>1055</v>
      </c>
      <c r="E72" t="s">
        <v>1067</v>
      </c>
      <c r="F72" t="s">
        <v>1068</v>
      </c>
      <c r="G72" t="s">
        <v>1052</v>
      </c>
      <c r="H72" t="s">
        <v>1123</v>
      </c>
      <c r="I72" t="s">
        <v>1138</v>
      </c>
      <c r="J72">
        <v>5</v>
      </c>
      <c r="K72" t="s">
        <v>235</v>
      </c>
      <c r="L72" t="s">
        <v>22</v>
      </c>
      <c r="M72">
        <v>2</v>
      </c>
      <c r="N72" t="s">
        <v>236</v>
      </c>
      <c r="O72" t="s">
        <v>49</v>
      </c>
      <c r="P72">
        <v>4</v>
      </c>
      <c r="Q72" t="s">
        <v>237</v>
      </c>
      <c r="R72" t="s">
        <v>36</v>
      </c>
      <c r="S72">
        <v>1</v>
      </c>
      <c r="T72">
        <v>1</v>
      </c>
      <c r="U72">
        <v>0</v>
      </c>
      <c r="V72">
        <v>56.5</v>
      </c>
      <c r="W72">
        <v>458.5</v>
      </c>
      <c r="X72">
        <f t="shared" si="13"/>
        <v>0</v>
      </c>
      <c r="Y72">
        <f t="shared" si="14"/>
        <v>0</v>
      </c>
      <c r="Z72">
        <f t="shared" si="15"/>
        <v>458.5</v>
      </c>
      <c r="AA72">
        <f t="shared" si="16"/>
        <v>0</v>
      </c>
      <c r="AB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1</v>
      </c>
      <c r="AF72">
        <f>MONTH(A72)</f>
        <v>10</v>
      </c>
    </row>
    <row r="73" spans="1:32">
      <c r="A73" t="s">
        <v>219</v>
      </c>
      <c r="B73" t="s">
        <v>47</v>
      </c>
      <c r="C73" t="s">
        <v>1057</v>
      </c>
      <c r="D73" t="s">
        <v>1055</v>
      </c>
      <c r="E73" t="s">
        <v>1058</v>
      </c>
      <c r="F73" t="s">
        <v>1059</v>
      </c>
      <c r="G73" t="s">
        <v>1052</v>
      </c>
      <c r="H73" t="s">
        <v>1123</v>
      </c>
      <c r="I73" t="s">
        <v>1139</v>
      </c>
      <c r="J73">
        <v>8</v>
      </c>
      <c r="K73" t="s">
        <v>238</v>
      </c>
      <c r="L73" t="s">
        <v>119</v>
      </c>
      <c r="M73">
        <v>6</v>
      </c>
      <c r="N73" t="s">
        <v>239</v>
      </c>
      <c r="O73" t="s">
        <v>31</v>
      </c>
      <c r="P73">
        <v>5</v>
      </c>
      <c r="Q73" t="s">
        <v>240</v>
      </c>
      <c r="R73" t="s">
        <v>54</v>
      </c>
      <c r="S73">
        <v>0</v>
      </c>
      <c r="T73">
        <v>2</v>
      </c>
      <c r="U73">
        <v>0</v>
      </c>
      <c r="V73">
        <v>159.5</v>
      </c>
      <c r="W73">
        <v>4980</v>
      </c>
      <c r="X73">
        <f t="shared" si="13"/>
        <v>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>
        <f t="shared" si="18"/>
        <v>0</v>
      </c>
      <c r="AD73">
        <f t="shared" si="19"/>
        <v>4980</v>
      </c>
      <c r="AE73">
        <f t="shared" si="20"/>
        <v>1</v>
      </c>
      <c r="AF73">
        <f>MONTH(A73)</f>
        <v>10</v>
      </c>
    </row>
    <row r="74" spans="1:32">
      <c r="A74" t="s">
        <v>219</v>
      </c>
      <c r="B74" t="s">
        <v>52</v>
      </c>
      <c r="C74" t="s">
        <v>1057</v>
      </c>
      <c r="D74" t="s">
        <v>1055</v>
      </c>
      <c r="E74" t="s">
        <v>1058</v>
      </c>
      <c r="F74" t="s">
        <v>1059</v>
      </c>
      <c r="G74" t="s">
        <v>1052</v>
      </c>
      <c r="H74" t="s">
        <v>1123</v>
      </c>
      <c r="I74" t="s">
        <v>1139</v>
      </c>
      <c r="J74">
        <v>4</v>
      </c>
      <c r="K74" t="s">
        <v>132</v>
      </c>
      <c r="L74" t="s">
        <v>63</v>
      </c>
      <c r="M74">
        <v>11</v>
      </c>
      <c r="N74" t="s">
        <v>241</v>
      </c>
      <c r="O74" t="s">
        <v>137</v>
      </c>
      <c r="P74">
        <v>6</v>
      </c>
      <c r="Q74" t="s">
        <v>242</v>
      </c>
      <c r="R74" t="s">
        <v>49</v>
      </c>
      <c r="S74">
        <v>1</v>
      </c>
      <c r="T74">
        <v>0</v>
      </c>
      <c r="U74">
        <v>1</v>
      </c>
      <c r="V74">
        <v>85</v>
      </c>
      <c r="W74">
        <v>255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>MONTH(A74)</f>
        <v>10</v>
      </c>
    </row>
    <row r="75" spans="1:32">
      <c r="A75" t="s">
        <v>243</v>
      </c>
      <c r="B75" t="s">
        <v>8</v>
      </c>
      <c r="C75" t="s">
        <v>1057</v>
      </c>
      <c r="D75" t="s">
        <v>1081</v>
      </c>
      <c r="E75" t="s">
        <v>1058</v>
      </c>
      <c r="F75" t="s">
        <v>1059</v>
      </c>
      <c r="G75" t="s">
        <v>1085</v>
      </c>
      <c r="H75" t="s">
        <v>1140</v>
      </c>
      <c r="J75">
        <v>7</v>
      </c>
      <c r="K75" t="s">
        <v>151</v>
      </c>
      <c r="L75" t="s">
        <v>10</v>
      </c>
      <c r="M75">
        <v>4</v>
      </c>
      <c r="N75" t="s">
        <v>152</v>
      </c>
      <c r="O75" t="s">
        <v>19</v>
      </c>
      <c r="P75">
        <v>5</v>
      </c>
      <c r="Q75" t="s">
        <v>244</v>
      </c>
      <c r="R75" t="s">
        <v>49</v>
      </c>
      <c r="S75">
        <v>1</v>
      </c>
      <c r="T75">
        <v>1</v>
      </c>
      <c r="U75">
        <v>0</v>
      </c>
      <c r="V75">
        <v>24</v>
      </c>
      <c r="W75">
        <v>65</v>
      </c>
      <c r="X75">
        <f t="shared" si="13"/>
        <v>65</v>
      </c>
      <c r="Y75">
        <f t="shared" si="14"/>
        <v>65</v>
      </c>
      <c r="Z75">
        <f t="shared" si="15"/>
        <v>0</v>
      </c>
      <c r="AA75">
        <f t="shared" si="16"/>
        <v>0</v>
      </c>
      <c r="AB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>MONTH(A75)</f>
        <v>10</v>
      </c>
    </row>
    <row r="76" spans="1:32">
      <c r="A76" t="s">
        <v>243</v>
      </c>
      <c r="B76" t="s">
        <v>15</v>
      </c>
      <c r="C76" t="s">
        <v>1057</v>
      </c>
      <c r="D76" t="s">
        <v>1055</v>
      </c>
      <c r="E76" t="s">
        <v>1058</v>
      </c>
      <c r="F76" t="s">
        <v>1059</v>
      </c>
      <c r="G76" t="s">
        <v>1085</v>
      </c>
      <c r="H76" t="s">
        <v>1141</v>
      </c>
      <c r="J76">
        <v>8</v>
      </c>
      <c r="K76" t="s">
        <v>245</v>
      </c>
      <c r="L76" t="s">
        <v>10</v>
      </c>
      <c r="M76">
        <v>1</v>
      </c>
      <c r="N76" t="s">
        <v>246</v>
      </c>
      <c r="O76" t="s">
        <v>137</v>
      </c>
      <c r="P76">
        <v>5</v>
      </c>
      <c r="Q76" t="s">
        <v>101</v>
      </c>
      <c r="R76" t="s">
        <v>14</v>
      </c>
      <c r="S76">
        <v>1</v>
      </c>
      <c r="T76">
        <v>1</v>
      </c>
      <c r="U76">
        <v>0</v>
      </c>
      <c r="V76">
        <v>37</v>
      </c>
      <c r="W76">
        <v>37</v>
      </c>
      <c r="X76">
        <f t="shared" si="13"/>
        <v>37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>MONTH(A76)</f>
        <v>10</v>
      </c>
    </row>
    <row r="77" spans="1:32">
      <c r="A77" t="s">
        <v>243</v>
      </c>
      <c r="B77" t="s">
        <v>20</v>
      </c>
      <c r="C77" t="s">
        <v>1061</v>
      </c>
      <c r="D77" t="s">
        <v>1055</v>
      </c>
      <c r="E77" t="s">
        <v>1142</v>
      </c>
      <c r="F77" t="s">
        <v>1143</v>
      </c>
      <c r="G77" t="s">
        <v>1085</v>
      </c>
      <c r="H77" t="s">
        <v>1144</v>
      </c>
      <c r="J77">
        <v>6</v>
      </c>
      <c r="K77" t="s">
        <v>247</v>
      </c>
      <c r="L77" t="s">
        <v>26</v>
      </c>
      <c r="M77">
        <v>7</v>
      </c>
      <c r="N77" t="s">
        <v>248</v>
      </c>
      <c r="O77" t="s">
        <v>54</v>
      </c>
      <c r="P77">
        <v>5</v>
      </c>
      <c r="Q77" t="s">
        <v>249</v>
      </c>
      <c r="R77" t="s">
        <v>31</v>
      </c>
      <c r="S77">
        <v>0</v>
      </c>
      <c r="T77">
        <v>2</v>
      </c>
      <c r="U77">
        <v>0</v>
      </c>
      <c r="V77">
        <v>40.5</v>
      </c>
      <c r="W77">
        <v>484.5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>MONTH(A77)</f>
        <v>10</v>
      </c>
    </row>
    <row r="78" spans="1:32">
      <c r="A78" t="s">
        <v>243</v>
      </c>
      <c r="B78" t="s">
        <v>27</v>
      </c>
      <c r="C78" t="s">
        <v>1048</v>
      </c>
      <c r="D78" t="s">
        <v>1070</v>
      </c>
      <c r="E78" t="s">
        <v>1050</v>
      </c>
      <c r="F78" t="s">
        <v>1051</v>
      </c>
      <c r="G78" t="s">
        <v>1052</v>
      </c>
      <c r="H78" t="s">
        <v>1053</v>
      </c>
      <c r="I78" t="s">
        <v>1145</v>
      </c>
      <c r="J78">
        <v>11</v>
      </c>
      <c r="K78" t="s">
        <v>18</v>
      </c>
      <c r="L78" t="s">
        <v>10</v>
      </c>
      <c r="M78">
        <v>1</v>
      </c>
      <c r="N78" t="s">
        <v>95</v>
      </c>
      <c r="O78" t="s">
        <v>66</v>
      </c>
      <c r="P78">
        <v>12</v>
      </c>
      <c r="Q78" t="s">
        <v>103</v>
      </c>
      <c r="R78" t="s">
        <v>22</v>
      </c>
      <c r="S78">
        <v>1</v>
      </c>
      <c r="T78">
        <v>0</v>
      </c>
      <c r="U78">
        <v>1</v>
      </c>
      <c r="V78">
        <v>35</v>
      </c>
      <c r="W78">
        <v>210</v>
      </c>
      <c r="X78">
        <f t="shared" si="13"/>
        <v>210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210</v>
      </c>
      <c r="AC78">
        <f t="shared" si="18"/>
        <v>0</v>
      </c>
      <c r="AD78">
        <f t="shared" si="19"/>
        <v>0</v>
      </c>
      <c r="AE78">
        <f t="shared" si="20"/>
        <v>1</v>
      </c>
      <c r="AF78">
        <f>MONTH(A78)</f>
        <v>10</v>
      </c>
    </row>
    <row r="79" spans="1:32">
      <c r="A79" t="s">
        <v>243</v>
      </c>
      <c r="B79" t="s">
        <v>32</v>
      </c>
      <c r="C79" t="s">
        <v>1057</v>
      </c>
      <c r="D79" t="s">
        <v>1055</v>
      </c>
      <c r="E79" t="s">
        <v>1058</v>
      </c>
      <c r="F79" t="s">
        <v>1059</v>
      </c>
      <c r="G79" t="s">
        <v>1052</v>
      </c>
      <c r="H79" t="s">
        <v>1053</v>
      </c>
      <c r="I79" t="s">
        <v>1146</v>
      </c>
      <c r="J79">
        <v>5</v>
      </c>
      <c r="K79" t="s">
        <v>250</v>
      </c>
      <c r="L79" t="s">
        <v>10</v>
      </c>
      <c r="M79">
        <v>3</v>
      </c>
      <c r="N79" t="s">
        <v>251</v>
      </c>
      <c r="O79" t="s">
        <v>22</v>
      </c>
      <c r="P79">
        <v>14</v>
      </c>
      <c r="Q79" t="s">
        <v>252</v>
      </c>
      <c r="R79" t="s">
        <v>137</v>
      </c>
      <c r="S79">
        <v>1</v>
      </c>
      <c r="T79">
        <v>1</v>
      </c>
      <c r="U79">
        <v>0</v>
      </c>
      <c r="V79">
        <v>29.5</v>
      </c>
      <c r="W79">
        <v>401</v>
      </c>
      <c r="X79">
        <f t="shared" si="13"/>
        <v>401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>MONTH(A79)</f>
        <v>10</v>
      </c>
    </row>
    <row r="80" spans="1:32">
      <c r="A80" t="s">
        <v>243</v>
      </c>
      <c r="B80" t="s">
        <v>37</v>
      </c>
      <c r="C80" t="s">
        <v>1066</v>
      </c>
      <c r="D80" t="s">
        <v>1081</v>
      </c>
      <c r="E80" t="s">
        <v>1067</v>
      </c>
      <c r="F80" t="s">
        <v>1068</v>
      </c>
      <c r="G80" t="s">
        <v>1085</v>
      </c>
      <c r="H80" t="s">
        <v>1147</v>
      </c>
      <c r="J80">
        <v>9</v>
      </c>
      <c r="K80" t="s">
        <v>253</v>
      </c>
      <c r="L80" t="s">
        <v>10</v>
      </c>
      <c r="M80">
        <v>1</v>
      </c>
      <c r="N80" t="s">
        <v>254</v>
      </c>
      <c r="O80" t="s">
        <v>137</v>
      </c>
      <c r="P80">
        <v>2</v>
      </c>
      <c r="Q80" t="s">
        <v>255</v>
      </c>
      <c r="R80" t="s">
        <v>49</v>
      </c>
      <c r="S80">
        <v>1</v>
      </c>
      <c r="T80">
        <v>1</v>
      </c>
      <c r="U80">
        <v>0</v>
      </c>
      <c r="V80">
        <v>25.5</v>
      </c>
      <c r="W80">
        <v>96</v>
      </c>
      <c r="X80">
        <f t="shared" si="13"/>
        <v>96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>MONTH(A80)</f>
        <v>10</v>
      </c>
    </row>
    <row r="81" spans="1:32">
      <c r="A81" t="s">
        <v>243</v>
      </c>
      <c r="B81" t="s">
        <v>42</v>
      </c>
      <c r="C81" t="s">
        <v>1057</v>
      </c>
      <c r="D81" t="s">
        <v>1070</v>
      </c>
      <c r="E81" t="s">
        <v>1058</v>
      </c>
      <c r="F81" t="s">
        <v>1059</v>
      </c>
      <c r="G81" t="s">
        <v>1052</v>
      </c>
      <c r="H81" t="s">
        <v>1053</v>
      </c>
      <c r="I81" t="s">
        <v>1148</v>
      </c>
      <c r="J81">
        <v>13</v>
      </c>
      <c r="K81" t="s">
        <v>256</v>
      </c>
      <c r="L81" t="s">
        <v>26</v>
      </c>
      <c r="M81">
        <v>3</v>
      </c>
      <c r="N81" t="s">
        <v>257</v>
      </c>
      <c r="O81" t="s">
        <v>19</v>
      </c>
      <c r="P81">
        <v>7</v>
      </c>
      <c r="Q81" t="s">
        <v>258</v>
      </c>
      <c r="R81" t="s">
        <v>49</v>
      </c>
      <c r="S81">
        <v>1</v>
      </c>
      <c r="T81">
        <v>0</v>
      </c>
      <c r="U81">
        <v>1</v>
      </c>
      <c r="V81">
        <v>109.5</v>
      </c>
      <c r="W81">
        <v>494.5</v>
      </c>
      <c r="X81">
        <f t="shared" si="13"/>
        <v>0</v>
      </c>
      <c r="Y81">
        <f t="shared" si="14"/>
        <v>494.5</v>
      </c>
      <c r="Z81">
        <f t="shared" si="15"/>
        <v>0</v>
      </c>
      <c r="AA81">
        <f t="shared" si="16"/>
        <v>0</v>
      </c>
      <c r="AB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>MONTH(A81)</f>
        <v>10</v>
      </c>
    </row>
    <row r="82" spans="1:32">
      <c r="A82" t="s">
        <v>243</v>
      </c>
      <c r="B82" t="s">
        <v>47</v>
      </c>
      <c r="C82" t="s">
        <v>1066</v>
      </c>
      <c r="D82" t="s">
        <v>1055</v>
      </c>
      <c r="E82" t="s">
        <v>1121</v>
      </c>
      <c r="F82" t="s">
        <v>1068</v>
      </c>
      <c r="G82" t="s">
        <v>1085</v>
      </c>
      <c r="H82" t="s">
        <v>1149</v>
      </c>
      <c r="J82">
        <v>9</v>
      </c>
      <c r="K82" t="s">
        <v>115</v>
      </c>
      <c r="L82" t="s">
        <v>10</v>
      </c>
      <c r="M82">
        <v>3</v>
      </c>
      <c r="N82" t="s">
        <v>259</v>
      </c>
      <c r="O82" t="s">
        <v>19</v>
      </c>
      <c r="P82">
        <v>4</v>
      </c>
      <c r="Q82" t="s">
        <v>116</v>
      </c>
      <c r="R82" t="s">
        <v>36</v>
      </c>
      <c r="S82">
        <v>1</v>
      </c>
      <c r="T82">
        <v>1</v>
      </c>
      <c r="U82">
        <v>0</v>
      </c>
      <c r="V82">
        <v>37.5</v>
      </c>
      <c r="W82">
        <v>272</v>
      </c>
      <c r="X82">
        <f t="shared" si="13"/>
        <v>272</v>
      </c>
      <c r="Y82">
        <f t="shared" si="14"/>
        <v>272</v>
      </c>
      <c r="Z82">
        <f t="shared" si="15"/>
        <v>0</v>
      </c>
      <c r="AA82">
        <f t="shared" si="16"/>
        <v>0</v>
      </c>
      <c r="AB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>MONTH(A82)</f>
        <v>10</v>
      </c>
    </row>
    <row r="83" spans="1:32">
      <c r="A83" t="s">
        <v>243</v>
      </c>
      <c r="B83" t="s">
        <v>52</v>
      </c>
      <c r="C83" t="s">
        <v>1066</v>
      </c>
      <c r="D83" t="s">
        <v>1070</v>
      </c>
      <c r="E83" t="s">
        <v>1067</v>
      </c>
      <c r="F83" t="s">
        <v>1068</v>
      </c>
      <c r="G83" t="s">
        <v>1052</v>
      </c>
      <c r="H83" t="s">
        <v>1053</v>
      </c>
      <c r="I83" t="s">
        <v>1150</v>
      </c>
      <c r="J83">
        <v>13</v>
      </c>
      <c r="K83" t="s">
        <v>260</v>
      </c>
      <c r="L83" t="s">
        <v>10</v>
      </c>
      <c r="M83">
        <v>2</v>
      </c>
      <c r="N83" t="s">
        <v>261</v>
      </c>
      <c r="O83" t="s">
        <v>36</v>
      </c>
      <c r="P83">
        <v>4</v>
      </c>
      <c r="Q83" t="s">
        <v>262</v>
      </c>
      <c r="R83" t="s">
        <v>12</v>
      </c>
      <c r="S83">
        <v>1</v>
      </c>
      <c r="T83">
        <v>0</v>
      </c>
      <c r="U83">
        <v>1</v>
      </c>
      <c r="V83">
        <v>41</v>
      </c>
      <c r="W83">
        <v>212</v>
      </c>
      <c r="X83">
        <f t="shared" si="13"/>
        <v>212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>MONTH(A83)</f>
        <v>10</v>
      </c>
    </row>
    <row r="84" spans="1:32">
      <c r="A84" t="s">
        <v>243</v>
      </c>
      <c r="B84" t="s">
        <v>57</v>
      </c>
      <c r="C84" t="s">
        <v>1072</v>
      </c>
      <c r="D84" t="s">
        <v>1070</v>
      </c>
      <c r="E84" t="s">
        <v>1073</v>
      </c>
      <c r="F84" t="s">
        <v>1074</v>
      </c>
      <c r="G84" t="s">
        <v>1052</v>
      </c>
      <c r="H84" t="s">
        <v>1053</v>
      </c>
      <c r="I84" t="s">
        <v>1151</v>
      </c>
      <c r="J84">
        <v>6</v>
      </c>
      <c r="K84" t="s">
        <v>56</v>
      </c>
      <c r="L84" t="s">
        <v>26</v>
      </c>
      <c r="M84">
        <v>8</v>
      </c>
      <c r="N84" t="s">
        <v>55</v>
      </c>
      <c r="O84" t="s">
        <v>63</v>
      </c>
      <c r="P84">
        <v>2</v>
      </c>
      <c r="Q84" t="s">
        <v>263</v>
      </c>
      <c r="R84" t="s">
        <v>14</v>
      </c>
      <c r="S84">
        <v>0</v>
      </c>
      <c r="T84">
        <v>2</v>
      </c>
      <c r="U84">
        <v>0</v>
      </c>
      <c r="V84">
        <v>146</v>
      </c>
      <c r="W84">
        <v>1301.5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>MONTH(A84)</f>
        <v>10</v>
      </c>
    </row>
    <row r="85" spans="1:32">
      <c r="A85" t="s">
        <v>264</v>
      </c>
      <c r="B85" t="s">
        <v>8</v>
      </c>
      <c r="C85" t="s">
        <v>1048</v>
      </c>
      <c r="D85" t="s">
        <v>1064</v>
      </c>
      <c r="E85" t="s">
        <v>1050</v>
      </c>
      <c r="F85" t="s">
        <v>1051</v>
      </c>
      <c r="G85" t="s">
        <v>1052</v>
      </c>
      <c r="H85" t="s">
        <v>1053</v>
      </c>
      <c r="I85" t="s">
        <v>1152</v>
      </c>
      <c r="J85">
        <v>9</v>
      </c>
      <c r="K85" t="s">
        <v>265</v>
      </c>
      <c r="L85" t="s">
        <v>36</v>
      </c>
      <c r="M85">
        <v>10</v>
      </c>
      <c r="N85" t="s">
        <v>266</v>
      </c>
      <c r="O85" t="s">
        <v>137</v>
      </c>
      <c r="P85">
        <v>2</v>
      </c>
      <c r="Q85" t="s">
        <v>267</v>
      </c>
      <c r="R85" t="s">
        <v>268</v>
      </c>
      <c r="S85">
        <v>0</v>
      </c>
      <c r="T85">
        <v>1</v>
      </c>
      <c r="U85">
        <v>1</v>
      </c>
      <c r="V85">
        <v>109.5</v>
      </c>
      <c r="W85">
        <v>371.5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>MONTH(A85)</f>
        <v>10</v>
      </c>
    </row>
    <row r="86" spans="1:32">
      <c r="A86" t="s">
        <v>264</v>
      </c>
      <c r="B86" t="s">
        <v>15</v>
      </c>
      <c r="C86" t="s">
        <v>1048</v>
      </c>
      <c r="D86" t="s">
        <v>1064</v>
      </c>
      <c r="E86" t="s">
        <v>1050</v>
      </c>
      <c r="F86" t="s">
        <v>1051</v>
      </c>
      <c r="G86" t="s">
        <v>1052</v>
      </c>
      <c r="H86" t="s">
        <v>1053</v>
      </c>
      <c r="I86" t="s">
        <v>1152</v>
      </c>
      <c r="J86">
        <v>9</v>
      </c>
      <c r="K86" t="s">
        <v>269</v>
      </c>
      <c r="L86" t="s">
        <v>165</v>
      </c>
      <c r="M86">
        <v>3</v>
      </c>
      <c r="N86" t="s">
        <v>270</v>
      </c>
      <c r="O86" t="s">
        <v>41</v>
      </c>
      <c r="P86">
        <v>12</v>
      </c>
      <c r="Q86" t="s">
        <v>75</v>
      </c>
      <c r="R86" t="s">
        <v>76</v>
      </c>
      <c r="S86">
        <v>1</v>
      </c>
      <c r="T86">
        <v>1</v>
      </c>
      <c r="U86">
        <v>0</v>
      </c>
      <c r="V86">
        <v>89.5</v>
      </c>
      <c r="W86">
        <v>1295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>MONTH(A86)</f>
        <v>10</v>
      </c>
    </row>
    <row r="87" spans="1:32">
      <c r="A87" t="s">
        <v>264</v>
      </c>
      <c r="B87" t="s">
        <v>20</v>
      </c>
      <c r="C87" t="s">
        <v>1066</v>
      </c>
      <c r="D87" t="s">
        <v>1055</v>
      </c>
      <c r="E87" t="s">
        <v>1067</v>
      </c>
      <c r="F87" t="s">
        <v>1068</v>
      </c>
      <c r="G87" t="s">
        <v>1052</v>
      </c>
      <c r="H87" t="s">
        <v>1053</v>
      </c>
      <c r="I87" t="s">
        <v>1153</v>
      </c>
      <c r="J87">
        <v>8</v>
      </c>
      <c r="K87" t="s">
        <v>143</v>
      </c>
      <c r="L87" t="s">
        <v>83</v>
      </c>
      <c r="M87">
        <v>2</v>
      </c>
      <c r="N87" t="s">
        <v>90</v>
      </c>
      <c r="O87" t="s">
        <v>10</v>
      </c>
      <c r="P87">
        <v>7</v>
      </c>
      <c r="Q87" t="s">
        <v>271</v>
      </c>
      <c r="R87" t="s">
        <v>63</v>
      </c>
      <c r="S87">
        <v>1</v>
      </c>
      <c r="T87">
        <v>1</v>
      </c>
      <c r="U87">
        <v>0</v>
      </c>
      <c r="V87">
        <v>33</v>
      </c>
      <c r="W87">
        <v>49</v>
      </c>
      <c r="X87">
        <f t="shared" si="13"/>
        <v>49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>
        <f t="shared" si="18"/>
        <v>49</v>
      </c>
      <c r="AD87">
        <f t="shared" si="19"/>
        <v>0</v>
      </c>
      <c r="AE87">
        <f t="shared" si="20"/>
        <v>1</v>
      </c>
      <c r="AF87">
        <f>MONTH(A87)</f>
        <v>10</v>
      </c>
    </row>
    <row r="88" spans="1:32">
      <c r="A88" t="s">
        <v>264</v>
      </c>
      <c r="B88" t="s">
        <v>27</v>
      </c>
      <c r="C88" t="s">
        <v>1072</v>
      </c>
      <c r="D88" t="s">
        <v>1081</v>
      </c>
      <c r="E88" t="s">
        <v>1073</v>
      </c>
      <c r="F88" t="s">
        <v>1074</v>
      </c>
      <c r="G88" t="s">
        <v>1052</v>
      </c>
      <c r="H88" t="s">
        <v>1053</v>
      </c>
      <c r="I88" t="s">
        <v>1154</v>
      </c>
      <c r="J88">
        <v>2</v>
      </c>
      <c r="K88" t="s">
        <v>272</v>
      </c>
      <c r="L88" t="s">
        <v>19</v>
      </c>
      <c r="M88">
        <v>5</v>
      </c>
      <c r="N88" t="s">
        <v>273</v>
      </c>
      <c r="O88" t="s">
        <v>76</v>
      </c>
      <c r="P88">
        <v>3</v>
      </c>
      <c r="Q88" t="s">
        <v>274</v>
      </c>
      <c r="R88" t="s">
        <v>10</v>
      </c>
      <c r="S88">
        <v>1</v>
      </c>
      <c r="T88">
        <v>1</v>
      </c>
      <c r="U88">
        <v>0</v>
      </c>
      <c r="V88">
        <v>89.5</v>
      </c>
      <c r="W88">
        <v>223</v>
      </c>
      <c r="X88">
        <f t="shared" si="13"/>
        <v>0</v>
      </c>
      <c r="Y88">
        <f t="shared" si="14"/>
        <v>223</v>
      </c>
      <c r="Z88">
        <f t="shared" si="15"/>
        <v>0</v>
      </c>
      <c r="AA88">
        <f t="shared" si="16"/>
        <v>0</v>
      </c>
      <c r="AB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>MONTH(A88)</f>
        <v>10</v>
      </c>
    </row>
    <row r="89" spans="1:32">
      <c r="A89" t="s">
        <v>264</v>
      </c>
      <c r="B89" t="s">
        <v>32</v>
      </c>
      <c r="C89" t="s">
        <v>1048</v>
      </c>
      <c r="D89" t="s">
        <v>1081</v>
      </c>
      <c r="E89" t="s">
        <v>1050</v>
      </c>
      <c r="F89" t="s">
        <v>1051</v>
      </c>
      <c r="G89" t="s">
        <v>1052</v>
      </c>
      <c r="H89" t="s">
        <v>1053</v>
      </c>
      <c r="I89" t="s">
        <v>1155</v>
      </c>
      <c r="J89">
        <v>11</v>
      </c>
      <c r="K89" t="s">
        <v>275</v>
      </c>
      <c r="L89" t="s">
        <v>19</v>
      </c>
      <c r="M89">
        <v>6</v>
      </c>
      <c r="N89" t="s">
        <v>276</v>
      </c>
      <c r="O89" t="s">
        <v>31</v>
      </c>
      <c r="P89">
        <v>4</v>
      </c>
      <c r="Q89" t="s">
        <v>277</v>
      </c>
      <c r="R89" t="s">
        <v>137</v>
      </c>
      <c r="S89">
        <v>0</v>
      </c>
      <c r="T89">
        <v>1</v>
      </c>
      <c r="U89">
        <v>1</v>
      </c>
      <c r="V89">
        <v>50</v>
      </c>
      <c r="W89">
        <v>383.5</v>
      </c>
      <c r="X89">
        <f t="shared" si="13"/>
        <v>0</v>
      </c>
      <c r="Y89">
        <f t="shared" si="14"/>
        <v>383.5</v>
      </c>
      <c r="Z89">
        <f t="shared" si="15"/>
        <v>0</v>
      </c>
      <c r="AA89">
        <f t="shared" si="16"/>
        <v>0</v>
      </c>
      <c r="AB89">
        <f t="shared" si="17"/>
        <v>0</v>
      </c>
      <c r="AC89">
        <f t="shared" si="18"/>
        <v>0</v>
      </c>
      <c r="AD89">
        <f t="shared" si="19"/>
        <v>383.5</v>
      </c>
      <c r="AE89">
        <f t="shared" si="20"/>
        <v>1</v>
      </c>
      <c r="AF89">
        <f>MONTH(A89)</f>
        <v>10</v>
      </c>
    </row>
    <row r="90" spans="1:32">
      <c r="A90" t="s">
        <v>264</v>
      </c>
      <c r="B90" t="s">
        <v>37</v>
      </c>
      <c r="C90" t="s">
        <v>1057</v>
      </c>
      <c r="D90" t="s">
        <v>1055</v>
      </c>
      <c r="E90" t="s">
        <v>1058</v>
      </c>
      <c r="F90" t="s">
        <v>1059</v>
      </c>
      <c r="G90" t="s">
        <v>1052</v>
      </c>
      <c r="H90" t="s">
        <v>1053</v>
      </c>
      <c r="I90" t="s">
        <v>1156</v>
      </c>
      <c r="J90">
        <v>5</v>
      </c>
      <c r="K90" t="s">
        <v>278</v>
      </c>
      <c r="L90" t="s">
        <v>49</v>
      </c>
      <c r="M90">
        <v>12</v>
      </c>
      <c r="N90" t="s">
        <v>279</v>
      </c>
      <c r="O90" t="s">
        <v>140</v>
      </c>
      <c r="P90">
        <v>11</v>
      </c>
      <c r="Q90" t="s">
        <v>280</v>
      </c>
      <c r="R90" t="s">
        <v>36</v>
      </c>
      <c r="S90">
        <v>0</v>
      </c>
      <c r="T90">
        <v>1</v>
      </c>
      <c r="U90">
        <v>1</v>
      </c>
      <c r="V90">
        <v>44</v>
      </c>
      <c r="W90">
        <v>279.5</v>
      </c>
      <c r="X90">
        <f t="shared" si="13"/>
        <v>0</v>
      </c>
      <c r="Y90">
        <f t="shared" si="14"/>
        <v>0</v>
      </c>
      <c r="Z90">
        <f t="shared" si="15"/>
        <v>279.5</v>
      </c>
      <c r="AA90">
        <f t="shared" si="16"/>
        <v>0</v>
      </c>
      <c r="AB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1</v>
      </c>
      <c r="AF90">
        <f>MONTH(A90)</f>
        <v>10</v>
      </c>
    </row>
    <row r="91" spans="1:32">
      <c r="A91" t="s">
        <v>264</v>
      </c>
      <c r="B91" t="s">
        <v>42</v>
      </c>
      <c r="C91" t="s">
        <v>1066</v>
      </c>
      <c r="D91" t="s">
        <v>1081</v>
      </c>
      <c r="E91" t="s">
        <v>1067</v>
      </c>
      <c r="F91" t="s">
        <v>1068</v>
      </c>
      <c r="G91" t="s">
        <v>1052</v>
      </c>
      <c r="H91" t="s">
        <v>1053</v>
      </c>
      <c r="I91" t="s">
        <v>1157</v>
      </c>
      <c r="J91">
        <v>4</v>
      </c>
      <c r="K91" t="s">
        <v>87</v>
      </c>
      <c r="L91" t="s">
        <v>10</v>
      </c>
      <c r="M91">
        <v>6</v>
      </c>
      <c r="N91" t="s">
        <v>142</v>
      </c>
      <c r="O91" t="s">
        <v>49</v>
      </c>
      <c r="P91">
        <v>1</v>
      </c>
      <c r="Q91" t="s">
        <v>281</v>
      </c>
      <c r="R91" t="s">
        <v>36</v>
      </c>
      <c r="S91">
        <v>1</v>
      </c>
      <c r="T91">
        <v>1</v>
      </c>
      <c r="U91">
        <v>0</v>
      </c>
      <c r="V91">
        <v>17</v>
      </c>
      <c r="W91">
        <v>56</v>
      </c>
      <c r="X91">
        <f t="shared" si="13"/>
        <v>56</v>
      </c>
      <c r="Y91">
        <f t="shared" si="14"/>
        <v>0</v>
      </c>
      <c r="Z91">
        <f t="shared" si="15"/>
        <v>56</v>
      </c>
      <c r="AA91">
        <f t="shared" si="16"/>
        <v>0</v>
      </c>
      <c r="AB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1</v>
      </c>
      <c r="AF91">
        <f>MONTH(A91)</f>
        <v>10</v>
      </c>
    </row>
    <row r="92" spans="1:32">
      <c r="A92" t="s">
        <v>264</v>
      </c>
      <c r="B92" t="s">
        <v>47</v>
      </c>
      <c r="C92" t="s">
        <v>1057</v>
      </c>
      <c r="D92" t="s">
        <v>1098</v>
      </c>
      <c r="E92" t="s">
        <v>1058</v>
      </c>
      <c r="F92" t="s">
        <v>1059</v>
      </c>
      <c r="G92" t="s">
        <v>1052</v>
      </c>
      <c r="H92" t="s">
        <v>1053</v>
      </c>
      <c r="I92" t="s">
        <v>1158</v>
      </c>
      <c r="J92">
        <v>5</v>
      </c>
      <c r="K92" t="s">
        <v>186</v>
      </c>
      <c r="L92" t="s">
        <v>10</v>
      </c>
      <c r="M92">
        <v>11</v>
      </c>
      <c r="N92" t="s">
        <v>197</v>
      </c>
      <c r="O92" t="s">
        <v>54</v>
      </c>
      <c r="P92">
        <v>10</v>
      </c>
      <c r="Q92" t="s">
        <v>107</v>
      </c>
      <c r="R92" t="s">
        <v>49</v>
      </c>
      <c r="S92">
        <v>0</v>
      </c>
      <c r="T92">
        <v>1</v>
      </c>
      <c r="U92">
        <v>1</v>
      </c>
      <c r="V92">
        <v>51</v>
      </c>
      <c r="W92">
        <v>451</v>
      </c>
      <c r="X92">
        <f t="shared" si="13"/>
        <v>451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>MONTH(A92)</f>
        <v>10</v>
      </c>
    </row>
    <row r="93" spans="1:32">
      <c r="A93" t="s">
        <v>264</v>
      </c>
      <c r="B93" t="s">
        <v>52</v>
      </c>
      <c r="C93" t="s">
        <v>1057</v>
      </c>
      <c r="D93" t="s">
        <v>1055</v>
      </c>
      <c r="E93" t="s">
        <v>1058</v>
      </c>
      <c r="F93" t="s">
        <v>1059</v>
      </c>
      <c r="G93" t="s">
        <v>1052</v>
      </c>
      <c r="H93" t="s">
        <v>1053</v>
      </c>
      <c r="I93" t="s">
        <v>1156</v>
      </c>
      <c r="J93">
        <v>3</v>
      </c>
      <c r="K93" t="s">
        <v>282</v>
      </c>
      <c r="L93" t="s">
        <v>268</v>
      </c>
      <c r="M93">
        <v>2</v>
      </c>
      <c r="N93" t="s">
        <v>283</v>
      </c>
      <c r="O93" t="s">
        <v>10</v>
      </c>
      <c r="P93">
        <v>10</v>
      </c>
      <c r="Q93" t="s">
        <v>284</v>
      </c>
      <c r="R93" t="s">
        <v>12</v>
      </c>
      <c r="S93">
        <v>2</v>
      </c>
      <c r="T93">
        <v>0</v>
      </c>
      <c r="U93">
        <v>0</v>
      </c>
      <c r="V93">
        <v>41.5</v>
      </c>
      <c r="W93">
        <v>114.5</v>
      </c>
      <c r="X93">
        <f t="shared" si="13"/>
        <v>114.5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>MONTH(A93)</f>
        <v>10</v>
      </c>
    </row>
    <row r="94" spans="1:32">
      <c r="A94" t="s">
        <v>285</v>
      </c>
      <c r="B94" t="s">
        <v>8</v>
      </c>
      <c r="C94" t="s">
        <v>1159</v>
      </c>
      <c r="D94" t="s">
        <v>1055</v>
      </c>
      <c r="E94" t="s">
        <v>1058</v>
      </c>
      <c r="F94" t="s">
        <v>1059</v>
      </c>
      <c r="G94" t="s">
        <v>1052</v>
      </c>
      <c r="H94" t="s">
        <v>1160</v>
      </c>
      <c r="I94" t="s">
        <v>1161</v>
      </c>
      <c r="J94">
        <v>2</v>
      </c>
      <c r="K94" t="s">
        <v>286</v>
      </c>
      <c r="L94" t="s">
        <v>19</v>
      </c>
      <c r="M94">
        <v>6</v>
      </c>
      <c r="N94" t="s">
        <v>287</v>
      </c>
      <c r="O94" t="s">
        <v>12</v>
      </c>
      <c r="P94">
        <v>7</v>
      </c>
      <c r="Q94" t="s">
        <v>288</v>
      </c>
      <c r="R94" t="s">
        <v>137</v>
      </c>
      <c r="S94">
        <v>1</v>
      </c>
      <c r="T94">
        <v>1</v>
      </c>
      <c r="U94">
        <v>0</v>
      </c>
      <c r="V94">
        <v>16</v>
      </c>
      <c r="W94">
        <v>64.5</v>
      </c>
      <c r="X94">
        <f t="shared" si="13"/>
        <v>0</v>
      </c>
      <c r="Y94">
        <f t="shared" si="14"/>
        <v>64.5</v>
      </c>
      <c r="Z94">
        <f t="shared" si="15"/>
        <v>0</v>
      </c>
      <c r="AA94">
        <f t="shared" si="16"/>
        <v>0</v>
      </c>
      <c r="AB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>MONTH(A94)</f>
        <v>10</v>
      </c>
    </row>
    <row r="95" spans="1:32">
      <c r="A95" t="s">
        <v>285</v>
      </c>
      <c r="B95" t="s">
        <v>15</v>
      </c>
      <c r="C95" t="s">
        <v>1048</v>
      </c>
      <c r="D95" t="s">
        <v>1162</v>
      </c>
      <c r="E95" t="s">
        <v>1050</v>
      </c>
      <c r="F95" t="s">
        <v>1051</v>
      </c>
      <c r="G95" t="s">
        <v>1052</v>
      </c>
      <c r="H95" t="s">
        <v>1160</v>
      </c>
      <c r="I95" t="s">
        <v>1163</v>
      </c>
      <c r="J95">
        <v>4</v>
      </c>
      <c r="K95" t="s">
        <v>277</v>
      </c>
      <c r="L95" t="s">
        <v>22</v>
      </c>
      <c r="M95">
        <v>8</v>
      </c>
      <c r="N95" t="s">
        <v>134</v>
      </c>
      <c r="O95" t="s">
        <v>49</v>
      </c>
      <c r="P95">
        <v>1</v>
      </c>
      <c r="Q95" t="s">
        <v>289</v>
      </c>
      <c r="R95" t="s">
        <v>10</v>
      </c>
      <c r="S95">
        <v>1</v>
      </c>
      <c r="T95">
        <v>1</v>
      </c>
      <c r="U95">
        <v>0</v>
      </c>
      <c r="V95">
        <v>72</v>
      </c>
      <c r="W95">
        <v>415</v>
      </c>
      <c r="X95">
        <f t="shared" si="13"/>
        <v>0</v>
      </c>
      <c r="Y95">
        <f t="shared" si="14"/>
        <v>0</v>
      </c>
      <c r="Z95">
        <f t="shared" si="15"/>
        <v>415</v>
      </c>
      <c r="AA95">
        <f t="shared" si="16"/>
        <v>0</v>
      </c>
      <c r="AB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1</v>
      </c>
      <c r="AF95">
        <f>MONTH(A95)</f>
        <v>10</v>
      </c>
    </row>
    <row r="96" spans="1:32">
      <c r="A96" t="s">
        <v>285</v>
      </c>
      <c r="B96" t="s">
        <v>20</v>
      </c>
      <c r="C96" t="s">
        <v>1072</v>
      </c>
      <c r="D96" t="s">
        <v>1055</v>
      </c>
      <c r="E96" t="s">
        <v>1073</v>
      </c>
      <c r="F96" t="s">
        <v>1074</v>
      </c>
      <c r="G96" t="s">
        <v>1052</v>
      </c>
      <c r="H96" t="s">
        <v>1160</v>
      </c>
      <c r="I96" t="s">
        <v>1164</v>
      </c>
      <c r="J96">
        <v>3</v>
      </c>
      <c r="K96" t="s">
        <v>178</v>
      </c>
      <c r="L96" t="s">
        <v>76</v>
      </c>
      <c r="M96">
        <v>2</v>
      </c>
      <c r="N96" t="s">
        <v>177</v>
      </c>
      <c r="O96" t="s">
        <v>14</v>
      </c>
      <c r="P96">
        <v>1</v>
      </c>
      <c r="Q96" t="s">
        <v>117</v>
      </c>
      <c r="R96" t="s">
        <v>10</v>
      </c>
      <c r="S96">
        <v>2</v>
      </c>
      <c r="T96">
        <v>0</v>
      </c>
      <c r="U96">
        <v>0</v>
      </c>
      <c r="V96">
        <v>28</v>
      </c>
      <c r="W96">
        <v>48.5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48.5</v>
      </c>
      <c r="AB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1</v>
      </c>
      <c r="AF96">
        <f>MONTH(A96)</f>
        <v>10</v>
      </c>
    </row>
    <row r="97" spans="1:32">
      <c r="A97" t="s">
        <v>285</v>
      </c>
      <c r="B97" t="s">
        <v>27</v>
      </c>
      <c r="C97" t="s">
        <v>1057</v>
      </c>
      <c r="D97" t="s">
        <v>1064</v>
      </c>
      <c r="E97" t="s">
        <v>1058</v>
      </c>
      <c r="F97" t="s">
        <v>1059</v>
      </c>
      <c r="G97" t="s">
        <v>1052</v>
      </c>
      <c r="H97" t="s">
        <v>1160</v>
      </c>
      <c r="I97" t="s">
        <v>1165</v>
      </c>
      <c r="J97">
        <v>2</v>
      </c>
      <c r="K97" t="s">
        <v>290</v>
      </c>
      <c r="L97" t="s">
        <v>66</v>
      </c>
      <c r="M97">
        <v>6</v>
      </c>
      <c r="N97" t="s">
        <v>291</v>
      </c>
      <c r="O97" t="s">
        <v>49</v>
      </c>
      <c r="P97">
        <v>1</v>
      </c>
      <c r="Q97" t="s">
        <v>199</v>
      </c>
      <c r="R97" t="s">
        <v>268</v>
      </c>
      <c r="S97">
        <v>1</v>
      </c>
      <c r="T97">
        <v>1</v>
      </c>
      <c r="U97">
        <v>0</v>
      </c>
      <c r="V97">
        <v>300.5</v>
      </c>
      <c r="W97">
        <v>2211</v>
      </c>
      <c r="X97">
        <f t="shared" si="13"/>
        <v>0</v>
      </c>
      <c r="Y97">
        <f t="shared" si="14"/>
        <v>0</v>
      </c>
      <c r="Z97">
        <f t="shared" si="15"/>
        <v>2211</v>
      </c>
      <c r="AA97">
        <f t="shared" si="16"/>
        <v>0</v>
      </c>
      <c r="AB97">
        <f t="shared" si="17"/>
        <v>2211</v>
      </c>
      <c r="AC97">
        <f t="shared" si="18"/>
        <v>0</v>
      </c>
      <c r="AD97">
        <f t="shared" si="19"/>
        <v>0</v>
      </c>
      <c r="AE97">
        <f t="shared" si="20"/>
        <v>2</v>
      </c>
      <c r="AF97">
        <f>MONTH(A97)</f>
        <v>10</v>
      </c>
    </row>
    <row r="98" spans="1:32">
      <c r="A98" t="s">
        <v>285</v>
      </c>
      <c r="B98" t="s">
        <v>32</v>
      </c>
      <c r="C98" t="s">
        <v>1057</v>
      </c>
      <c r="D98" t="s">
        <v>1070</v>
      </c>
      <c r="E98" t="s">
        <v>1058</v>
      </c>
      <c r="F98" t="s">
        <v>1059</v>
      </c>
      <c r="G98" t="s">
        <v>1052</v>
      </c>
      <c r="H98" t="s">
        <v>1160</v>
      </c>
      <c r="I98" t="s">
        <v>1166</v>
      </c>
      <c r="J98">
        <v>7</v>
      </c>
      <c r="K98" t="s">
        <v>50</v>
      </c>
      <c r="L98" t="s">
        <v>19</v>
      </c>
      <c r="M98">
        <v>11</v>
      </c>
      <c r="N98" t="s">
        <v>292</v>
      </c>
      <c r="O98" t="s">
        <v>31</v>
      </c>
      <c r="P98">
        <v>9</v>
      </c>
      <c r="Q98" t="s">
        <v>108</v>
      </c>
      <c r="R98" t="s">
        <v>22</v>
      </c>
      <c r="S98">
        <v>0</v>
      </c>
      <c r="T98">
        <v>1</v>
      </c>
      <c r="U98">
        <v>1</v>
      </c>
      <c r="V98">
        <v>58</v>
      </c>
      <c r="W98">
        <v>472</v>
      </c>
      <c r="X98">
        <f t="shared" si="13"/>
        <v>0</v>
      </c>
      <c r="Y98">
        <f t="shared" si="14"/>
        <v>472</v>
      </c>
      <c r="Z98">
        <f t="shared" si="15"/>
        <v>0</v>
      </c>
      <c r="AA98">
        <f t="shared" si="16"/>
        <v>0</v>
      </c>
      <c r="AB98">
        <f t="shared" si="17"/>
        <v>0</v>
      </c>
      <c r="AC98">
        <f t="shared" si="18"/>
        <v>0</v>
      </c>
      <c r="AD98">
        <f t="shared" si="19"/>
        <v>472</v>
      </c>
      <c r="AE98">
        <f t="shared" si="20"/>
        <v>1</v>
      </c>
      <c r="AF98">
        <f>MONTH(A98)</f>
        <v>10</v>
      </c>
    </row>
    <row r="99" spans="1:32">
      <c r="A99" t="s">
        <v>285</v>
      </c>
      <c r="B99" t="s">
        <v>37</v>
      </c>
      <c r="C99" t="s">
        <v>1066</v>
      </c>
      <c r="D99" t="s">
        <v>1098</v>
      </c>
      <c r="E99" t="s">
        <v>1067</v>
      </c>
      <c r="F99" t="s">
        <v>1068</v>
      </c>
      <c r="G99" t="s">
        <v>1052</v>
      </c>
      <c r="H99" t="s">
        <v>1160</v>
      </c>
      <c r="I99" t="s">
        <v>1167</v>
      </c>
      <c r="J99">
        <v>5</v>
      </c>
      <c r="K99" t="s">
        <v>293</v>
      </c>
      <c r="L99" t="s">
        <v>36</v>
      </c>
      <c r="M99">
        <v>14</v>
      </c>
      <c r="N99" t="s">
        <v>150</v>
      </c>
      <c r="O99" t="s">
        <v>66</v>
      </c>
      <c r="P99">
        <v>4</v>
      </c>
      <c r="Q99" t="s">
        <v>294</v>
      </c>
      <c r="R99" t="s">
        <v>19</v>
      </c>
      <c r="S99">
        <v>0</v>
      </c>
      <c r="T99">
        <v>1</v>
      </c>
      <c r="U99">
        <v>1</v>
      </c>
      <c r="V99">
        <v>446.5</v>
      </c>
      <c r="W99">
        <v>1557.5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1557.5</v>
      </c>
      <c r="AC99">
        <f t="shared" si="18"/>
        <v>0</v>
      </c>
      <c r="AD99">
        <f t="shared" si="19"/>
        <v>0</v>
      </c>
      <c r="AE99">
        <f t="shared" si="20"/>
        <v>1</v>
      </c>
      <c r="AF99">
        <f>MONTH(A99)</f>
        <v>10</v>
      </c>
    </row>
    <row r="100" spans="1:32">
      <c r="A100" t="s">
        <v>285</v>
      </c>
      <c r="B100" t="s">
        <v>42</v>
      </c>
      <c r="C100" t="s">
        <v>1057</v>
      </c>
      <c r="D100" t="s">
        <v>1070</v>
      </c>
      <c r="E100" t="s">
        <v>1058</v>
      </c>
      <c r="F100" t="s">
        <v>1059</v>
      </c>
      <c r="G100" t="s">
        <v>1052</v>
      </c>
      <c r="H100" t="s">
        <v>1160</v>
      </c>
      <c r="I100" t="s">
        <v>1168</v>
      </c>
      <c r="J100">
        <v>1</v>
      </c>
      <c r="K100" t="s">
        <v>158</v>
      </c>
      <c r="L100" t="s">
        <v>76</v>
      </c>
      <c r="M100">
        <v>7</v>
      </c>
      <c r="N100" t="s">
        <v>51</v>
      </c>
      <c r="O100" t="s">
        <v>10</v>
      </c>
      <c r="P100">
        <v>12</v>
      </c>
      <c r="Q100" t="s">
        <v>295</v>
      </c>
      <c r="R100" t="s">
        <v>19</v>
      </c>
      <c r="S100">
        <v>1</v>
      </c>
      <c r="T100">
        <v>1</v>
      </c>
      <c r="U100">
        <v>0</v>
      </c>
      <c r="V100">
        <v>37.5</v>
      </c>
      <c r="W100">
        <v>89</v>
      </c>
      <c r="X100">
        <f t="shared" si="13"/>
        <v>89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>MONTH(A100)</f>
        <v>10</v>
      </c>
    </row>
    <row r="101" spans="1:32">
      <c r="A101" t="s">
        <v>285</v>
      </c>
      <c r="B101" t="s">
        <v>47</v>
      </c>
      <c r="C101" t="s">
        <v>1169</v>
      </c>
      <c r="D101" t="s">
        <v>1049</v>
      </c>
      <c r="G101" t="s">
        <v>1052</v>
      </c>
      <c r="H101" t="s">
        <v>1160</v>
      </c>
      <c r="I101" t="s">
        <v>1170</v>
      </c>
      <c r="J101">
        <v>3</v>
      </c>
      <c r="K101" t="s">
        <v>156</v>
      </c>
      <c r="L101" t="s">
        <v>10</v>
      </c>
      <c r="M101">
        <v>4</v>
      </c>
      <c r="N101" t="s">
        <v>296</v>
      </c>
      <c r="O101" t="s">
        <v>76</v>
      </c>
      <c r="P101">
        <v>11</v>
      </c>
      <c r="Q101" t="s">
        <v>297</v>
      </c>
      <c r="R101" t="s">
        <v>137</v>
      </c>
      <c r="S101">
        <v>2</v>
      </c>
      <c r="T101">
        <v>0</v>
      </c>
      <c r="U101">
        <v>0</v>
      </c>
      <c r="V101">
        <v>13.5</v>
      </c>
      <c r="W101">
        <v>195</v>
      </c>
      <c r="X101">
        <f t="shared" si="13"/>
        <v>195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0</v>
      </c>
      <c r="AC101">
        <f t="shared" si="18"/>
        <v>0</v>
      </c>
      <c r="AD101">
        <f t="shared" si="19"/>
        <v>0</v>
      </c>
      <c r="AE101">
        <f t="shared" si="20"/>
        <v>0</v>
      </c>
      <c r="AF101">
        <f>MONTH(A101)</f>
        <v>10</v>
      </c>
    </row>
    <row r="102" spans="1:32">
      <c r="A102" t="s">
        <v>285</v>
      </c>
      <c r="B102" t="s">
        <v>52</v>
      </c>
      <c r="C102" t="s">
        <v>1066</v>
      </c>
      <c r="D102" t="s">
        <v>1070</v>
      </c>
      <c r="E102" t="s">
        <v>1067</v>
      </c>
      <c r="F102" t="s">
        <v>1068</v>
      </c>
      <c r="G102" t="s">
        <v>1052</v>
      </c>
      <c r="H102" t="s">
        <v>1160</v>
      </c>
      <c r="I102" t="s">
        <v>1171</v>
      </c>
      <c r="J102">
        <v>10</v>
      </c>
      <c r="K102" t="s">
        <v>161</v>
      </c>
      <c r="L102" t="s">
        <v>31</v>
      </c>
      <c r="M102">
        <v>8</v>
      </c>
      <c r="N102" t="s">
        <v>298</v>
      </c>
      <c r="O102" t="s">
        <v>66</v>
      </c>
      <c r="P102">
        <v>14</v>
      </c>
      <c r="Q102" t="s">
        <v>299</v>
      </c>
      <c r="R102" t="s">
        <v>83</v>
      </c>
      <c r="S102">
        <v>0</v>
      </c>
      <c r="T102">
        <v>1</v>
      </c>
      <c r="U102">
        <v>1</v>
      </c>
      <c r="V102">
        <v>59.5</v>
      </c>
      <c r="W102">
        <v>486.5</v>
      </c>
      <c r="X102">
        <f t="shared" si="13"/>
        <v>0</v>
      </c>
      <c r="Y102">
        <f t="shared" si="14"/>
        <v>0</v>
      </c>
      <c r="Z102">
        <f t="shared" si="15"/>
        <v>0</v>
      </c>
      <c r="AA102">
        <f t="shared" si="16"/>
        <v>0</v>
      </c>
      <c r="AB102">
        <f t="shared" si="17"/>
        <v>486.5</v>
      </c>
      <c r="AC102">
        <f t="shared" si="18"/>
        <v>0</v>
      </c>
      <c r="AD102">
        <f t="shared" si="19"/>
        <v>486.5</v>
      </c>
      <c r="AE102">
        <f t="shared" si="20"/>
        <v>2</v>
      </c>
      <c r="AF102">
        <f>MONTH(A102)</f>
        <v>10</v>
      </c>
    </row>
    <row r="103" spans="1:32">
      <c r="A103" t="s">
        <v>285</v>
      </c>
      <c r="B103" t="s">
        <v>57</v>
      </c>
      <c r="C103" t="s">
        <v>1066</v>
      </c>
      <c r="D103" t="s">
        <v>1055</v>
      </c>
      <c r="E103" t="s">
        <v>1067</v>
      </c>
      <c r="F103" t="s">
        <v>1068</v>
      </c>
      <c r="G103" t="s">
        <v>1052</v>
      </c>
      <c r="H103" t="s">
        <v>1160</v>
      </c>
      <c r="I103" t="s">
        <v>1172</v>
      </c>
      <c r="J103">
        <v>2</v>
      </c>
      <c r="K103" t="s">
        <v>300</v>
      </c>
      <c r="L103" t="s">
        <v>10</v>
      </c>
      <c r="M103">
        <v>1</v>
      </c>
      <c r="N103" t="s">
        <v>214</v>
      </c>
      <c r="O103" t="s">
        <v>14</v>
      </c>
      <c r="P103">
        <v>14</v>
      </c>
      <c r="Q103" t="s">
        <v>40</v>
      </c>
      <c r="R103" t="s">
        <v>19</v>
      </c>
      <c r="S103">
        <v>2</v>
      </c>
      <c r="T103">
        <v>0</v>
      </c>
      <c r="U103">
        <v>0</v>
      </c>
      <c r="V103">
        <v>49</v>
      </c>
      <c r="W103">
        <v>157.5</v>
      </c>
      <c r="X103">
        <f t="shared" si="13"/>
        <v>157.5</v>
      </c>
      <c r="Y103">
        <f t="shared" si="14"/>
        <v>0</v>
      </c>
      <c r="Z103">
        <f t="shared" si="15"/>
        <v>0</v>
      </c>
      <c r="AA103">
        <f t="shared" si="16"/>
        <v>157.5</v>
      </c>
      <c r="AB103">
        <f t="shared" si="17"/>
        <v>0</v>
      </c>
      <c r="AC103">
        <f t="shared" si="18"/>
        <v>0</v>
      </c>
      <c r="AD103">
        <f t="shared" si="19"/>
        <v>0</v>
      </c>
      <c r="AE103">
        <f t="shared" si="20"/>
        <v>1</v>
      </c>
      <c r="AF103">
        <f>MONTH(A103)</f>
        <v>10</v>
      </c>
    </row>
    <row r="104" spans="1:32">
      <c r="A104" t="s">
        <v>301</v>
      </c>
      <c r="B104" t="s">
        <v>8</v>
      </c>
      <c r="C104" t="s">
        <v>1057</v>
      </c>
      <c r="D104" t="s">
        <v>1081</v>
      </c>
      <c r="E104" t="s">
        <v>1058</v>
      </c>
      <c r="F104" t="s">
        <v>1059</v>
      </c>
      <c r="G104" t="s">
        <v>1052</v>
      </c>
      <c r="H104" t="s">
        <v>1087</v>
      </c>
      <c r="I104" t="s">
        <v>1173</v>
      </c>
      <c r="J104">
        <v>11</v>
      </c>
      <c r="K104" t="s">
        <v>302</v>
      </c>
      <c r="L104" t="s">
        <v>76</v>
      </c>
      <c r="M104">
        <v>3</v>
      </c>
      <c r="N104" t="s">
        <v>303</v>
      </c>
      <c r="O104" t="s">
        <v>83</v>
      </c>
      <c r="P104">
        <v>12</v>
      </c>
      <c r="Q104" t="s">
        <v>304</v>
      </c>
      <c r="R104" t="s">
        <v>49</v>
      </c>
      <c r="S104">
        <v>1</v>
      </c>
      <c r="T104">
        <v>0</v>
      </c>
      <c r="U104">
        <v>1</v>
      </c>
      <c r="V104">
        <v>191</v>
      </c>
      <c r="W104">
        <v>1089</v>
      </c>
      <c r="X104">
        <f t="shared" si="13"/>
        <v>0</v>
      </c>
      <c r="Y104">
        <f t="shared" si="14"/>
        <v>0</v>
      </c>
      <c r="Z104">
        <f t="shared" si="15"/>
        <v>0</v>
      </c>
      <c r="AA104">
        <f t="shared" si="16"/>
        <v>0</v>
      </c>
      <c r="AB104">
        <f t="shared" si="17"/>
        <v>0</v>
      </c>
      <c r="AC104">
        <f t="shared" si="18"/>
        <v>1089</v>
      </c>
      <c r="AD104">
        <f t="shared" si="19"/>
        <v>0</v>
      </c>
      <c r="AE104">
        <f t="shared" si="20"/>
        <v>1</v>
      </c>
      <c r="AF104">
        <f>MONTH(A104)</f>
        <v>10</v>
      </c>
    </row>
    <row r="105" spans="1:32">
      <c r="A105" t="s">
        <v>301</v>
      </c>
      <c r="B105" t="s">
        <v>15</v>
      </c>
      <c r="C105" t="s">
        <v>1057</v>
      </c>
      <c r="D105" t="s">
        <v>1055</v>
      </c>
      <c r="E105" t="s">
        <v>1058</v>
      </c>
      <c r="F105" t="s">
        <v>1059</v>
      </c>
      <c r="G105" t="s">
        <v>1052</v>
      </c>
      <c r="H105" t="s">
        <v>1087</v>
      </c>
      <c r="I105" t="s">
        <v>1174</v>
      </c>
      <c r="J105">
        <v>2</v>
      </c>
      <c r="K105" t="s">
        <v>159</v>
      </c>
      <c r="L105" t="s">
        <v>10</v>
      </c>
      <c r="M105">
        <v>5</v>
      </c>
      <c r="N105" t="s">
        <v>69</v>
      </c>
      <c r="O105" t="s">
        <v>76</v>
      </c>
      <c r="P105">
        <v>4</v>
      </c>
      <c r="Q105" t="s">
        <v>305</v>
      </c>
      <c r="R105" t="s">
        <v>83</v>
      </c>
      <c r="S105">
        <v>1</v>
      </c>
      <c r="T105">
        <v>1</v>
      </c>
      <c r="U105">
        <v>0</v>
      </c>
      <c r="V105">
        <v>29.5</v>
      </c>
      <c r="W105">
        <v>121</v>
      </c>
      <c r="X105">
        <f t="shared" si="13"/>
        <v>121</v>
      </c>
      <c r="Y105">
        <f t="shared" si="14"/>
        <v>0</v>
      </c>
      <c r="Z105">
        <f t="shared" si="15"/>
        <v>0</v>
      </c>
      <c r="AA105">
        <f t="shared" si="16"/>
        <v>0</v>
      </c>
      <c r="AB105">
        <f t="shared" si="17"/>
        <v>0</v>
      </c>
      <c r="AC105">
        <f t="shared" si="18"/>
        <v>0</v>
      </c>
      <c r="AD105">
        <f t="shared" si="19"/>
        <v>0</v>
      </c>
      <c r="AE105">
        <f t="shared" si="20"/>
        <v>0</v>
      </c>
      <c r="AF105">
        <f>MONTH(A105)</f>
        <v>10</v>
      </c>
    </row>
    <row r="106" spans="1:32">
      <c r="A106" t="s">
        <v>301</v>
      </c>
      <c r="B106" t="s">
        <v>20</v>
      </c>
      <c r="C106" t="s">
        <v>1057</v>
      </c>
      <c r="D106" t="s">
        <v>1064</v>
      </c>
      <c r="E106" t="s">
        <v>1058</v>
      </c>
      <c r="F106" t="s">
        <v>1059</v>
      </c>
      <c r="G106" t="s">
        <v>1052</v>
      </c>
      <c r="H106" t="s">
        <v>1087</v>
      </c>
      <c r="I106" t="s">
        <v>1175</v>
      </c>
      <c r="J106">
        <v>9</v>
      </c>
      <c r="K106" t="s">
        <v>74</v>
      </c>
      <c r="L106" t="s">
        <v>49</v>
      </c>
      <c r="M106">
        <v>2</v>
      </c>
      <c r="N106" t="s">
        <v>65</v>
      </c>
      <c r="O106" t="s">
        <v>66</v>
      </c>
      <c r="P106">
        <v>5</v>
      </c>
      <c r="Q106" t="s">
        <v>131</v>
      </c>
      <c r="R106" t="s">
        <v>36</v>
      </c>
      <c r="S106">
        <v>1</v>
      </c>
      <c r="T106">
        <v>1</v>
      </c>
      <c r="U106">
        <v>0</v>
      </c>
      <c r="V106">
        <v>25</v>
      </c>
      <c r="W106">
        <v>78.5</v>
      </c>
      <c r="X106">
        <f t="shared" si="13"/>
        <v>0</v>
      </c>
      <c r="Y106">
        <f t="shared" si="14"/>
        <v>0</v>
      </c>
      <c r="Z106">
        <f t="shared" si="15"/>
        <v>78.5</v>
      </c>
      <c r="AA106">
        <f t="shared" si="16"/>
        <v>0</v>
      </c>
      <c r="AB106">
        <f t="shared" si="17"/>
        <v>78.5</v>
      </c>
      <c r="AC106">
        <f t="shared" si="18"/>
        <v>0</v>
      </c>
      <c r="AD106">
        <f t="shared" si="19"/>
        <v>0</v>
      </c>
      <c r="AE106">
        <f t="shared" si="20"/>
        <v>2</v>
      </c>
      <c r="AF106">
        <f>MONTH(A106)</f>
        <v>10</v>
      </c>
    </row>
    <row r="107" spans="1:32">
      <c r="A107" t="s">
        <v>301</v>
      </c>
      <c r="B107" t="s">
        <v>27</v>
      </c>
      <c r="C107" t="s">
        <v>1057</v>
      </c>
      <c r="D107" t="s">
        <v>1055</v>
      </c>
      <c r="E107" t="s">
        <v>1058</v>
      </c>
      <c r="F107" t="s">
        <v>1059</v>
      </c>
      <c r="G107" t="s">
        <v>1052</v>
      </c>
      <c r="H107" t="s">
        <v>1087</v>
      </c>
      <c r="I107" t="s">
        <v>1174</v>
      </c>
      <c r="J107">
        <v>12</v>
      </c>
      <c r="K107" t="s">
        <v>306</v>
      </c>
      <c r="L107" t="s">
        <v>83</v>
      </c>
      <c r="M107">
        <v>5</v>
      </c>
      <c r="N107" t="s">
        <v>190</v>
      </c>
      <c r="O107" t="s">
        <v>19</v>
      </c>
      <c r="P107">
        <v>8</v>
      </c>
      <c r="Q107" t="s">
        <v>25</v>
      </c>
      <c r="R107" t="s">
        <v>26</v>
      </c>
      <c r="S107">
        <v>0</v>
      </c>
      <c r="T107">
        <v>1</v>
      </c>
      <c r="U107">
        <v>1</v>
      </c>
      <c r="V107">
        <v>185.5</v>
      </c>
      <c r="W107">
        <v>237.5</v>
      </c>
      <c r="X107">
        <f t="shared" si="13"/>
        <v>0</v>
      </c>
      <c r="Y107">
        <f t="shared" si="14"/>
        <v>237.5</v>
      </c>
      <c r="Z107">
        <f t="shared" si="15"/>
        <v>0</v>
      </c>
      <c r="AA107">
        <f t="shared" si="16"/>
        <v>0</v>
      </c>
      <c r="AB107">
        <f t="shared" si="17"/>
        <v>0</v>
      </c>
      <c r="AC107">
        <f t="shared" si="18"/>
        <v>237.5</v>
      </c>
      <c r="AD107">
        <f t="shared" si="19"/>
        <v>0</v>
      </c>
      <c r="AE107">
        <f t="shared" si="20"/>
        <v>1</v>
      </c>
      <c r="AF107">
        <f>MONTH(A107)</f>
        <v>10</v>
      </c>
    </row>
    <row r="108" spans="1:32">
      <c r="A108" t="s">
        <v>301</v>
      </c>
      <c r="B108" t="s">
        <v>32</v>
      </c>
      <c r="C108" t="s">
        <v>1057</v>
      </c>
      <c r="D108" t="s">
        <v>1081</v>
      </c>
      <c r="E108" t="s">
        <v>1058</v>
      </c>
      <c r="F108" t="s">
        <v>1059</v>
      </c>
      <c r="G108" t="s">
        <v>1052</v>
      </c>
      <c r="H108" t="s">
        <v>1087</v>
      </c>
      <c r="I108" t="s">
        <v>1173</v>
      </c>
      <c r="J108">
        <v>2</v>
      </c>
      <c r="K108" t="s">
        <v>307</v>
      </c>
      <c r="L108" t="s">
        <v>10</v>
      </c>
      <c r="M108">
        <v>7</v>
      </c>
      <c r="N108" t="s">
        <v>308</v>
      </c>
      <c r="O108" t="s">
        <v>73</v>
      </c>
      <c r="P108">
        <v>11</v>
      </c>
      <c r="Q108" t="s">
        <v>309</v>
      </c>
      <c r="R108" t="s">
        <v>54</v>
      </c>
      <c r="S108">
        <v>1</v>
      </c>
      <c r="T108">
        <v>1</v>
      </c>
      <c r="U108">
        <v>0</v>
      </c>
      <c r="V108">
        <v>51.5</v>
      </c>
      <c r="W108">
        <v>304.5</v>
      </c>
      <c r="X108">
        <f t="shared" si="13"/>
        <v>304.5</v>
      </c>
      <c r="Y108">
        <f t="shared" si="14"/>
        <v>0</v>
      </c>
      <c r="Z108">
        <f t="shared" si="15"/>
        <v>0</v>
      </c>
      <c r="AA108">
        <f t="shared" si="16"/>
        <v>0</v>
      </c>
      <c r="AB108">
        <f t="shared" si="17"/>
        <v>0</v>
      </c>
      <c r="AC108">
        <f t="shared" si="18"/>
        <v>0</v>
      </c>
      <c r="AD108">
        <f t="shared" si="19"/>
        <v>0</v>
      </c>
      <c r="AE108">
        <f t="shared" si="20"/>
        <v>0</v>
      </c>
      <c r="AF108">
        <f>MONTH(A108)</f>
        <v>10</v>
      </c>
    </row>
    <row r="109" spans="1:32">
      <c r="A109" t="s">
        <v>301</v>
      </c>
      <c r="B109" t="s">
        <v>37</v>
      </c>
      <c r="C109" t="s">
        <v>1066</v>
      </c>
      <c r="D109" t="s">
        <v>1055</v>
      </c>
      <c r="E109" t="s">
        <v>1067</v>
      </c>
      <c r="F109" t="s">
        <v>1068</v>
      </c>
      <c r="G109" t="s">
        <v>1052</v>
      </c>
      <c r="H109" t="s">
        <v>1087</v>
      </c>
      <c r="I109" t="s">
        <v>1176</v>
      </c>
      <c r="J109">
        <v>6</v>
      </c>
      <c r="K109" t="s">
        <v>193</v>
      </c>
      <c r="L109" t="s">
        <v>83</v>
      </c>
      <c r="M109">
        <v>4</v>
      </c>
      <c r="N109" t="s">
        <v>310</v>
      </c>
      <c r="O109" t="s">
        <v>119</v>
      </c>
      <c r="P109">
        <v>12</v>
      </c>
      <c r="Q109" t="s">
        <v>68</v>
      </c>
      <c r="R109" t="s">
        <v>36</v>
      </c>
      <c r="S109">
        <v>1</v>
      </c>
      <c r="T109">
        <v>1</v>
      </c>
      <c r="U109">
        <v>0</v>
      </c>
      <c r="V109">
        <v>26</v>
      </c>
      <c r="W109">
        <v>795</v>
      </c>
      <c r="X109">
        <f t="shared" si="13"/>
        <v>0</v>
      </c>
      <c r="Y109">
        <f t="shared" si="14"/>
        <v>0</v>
      </c>
      <c r="Z109">
        <f t="shared" si="15"/>
        <v>0</v>
      </c>
      <c r="AA109">
        <f t="shared" si="16"/>
        <v>0</v>
      </c>
      <c r="AB109">
        <f t="shared" si="17"/>
        <v>0</v>
      </c>
      <c r="AC109">
        <f t="shared" si="18"/>
        <v>795</v>
      </c>
      <c r="AD109">
        <f t="shared" si="19"/>
        <v>0</v>
      </c>
      <c r="AE109">
        <f t="shared" si="20"/>
        <v>1</v>
      </c>
      <c r="AF109">
        <f>MONTH(A109)</f>
        <v>10</v>
      </c>
    </row>
    <row r="110" spans="1:32">
      <c r="A110" t="s">
        <v>301</v>
      </c>
      <c r="B110" t="s">
        <v>42</v>
      </c>
      <c r="C110" t="s">
        <v>1066</v>
      </c>
      <c r="D110" t="s">
        <v>1081</v>
      </c>
      <c r="E110" t="s">
        <v>1067</v>
      </c>
      <c r="F110" t="s">
        <v>1068</v>
      </c>
      <c r="G110" t="s">
        <v>1052</v>
      </c>
      <c r="H110" t="s">
        <v>1087</v>
      </c>
      <c r="I110" t="s">
        <v>1177</v>
      </c>
      <c r="J110">
        <v>5</v>
      </c>
      <c r="K110" t="s">
        <v>311</v>
      </c>
      <c r="L110" t="s">
        <v>31</v>
      </c>
      <c r="M110">
        <v>3</v>
      </c>
      <c r="N110" t="s">
        <v>312</v>
      </c>
      <c r="O110" t="s">
        <v>49</v>
      </c>
      <c r="P110">
        <v>10</v>
      </c>
      <c r="Q110" t="s">
        <v>233</v>
      </c>
      <c r="R110" t="s">
        <v>26</v>
      </c>
      <c r="S110">
        <v>1</v>
      </c>
      <c r="T110">
        <v>1</v>
      </c>
      <c r="U110">
        <v>0</v>
      </c>
      <c r="V110">
        <v>144</v>
      </c>
      <c r="W110">
        <v>840.5</v>
      </c>
      <c r="X110">
        <f t="shared" si="13"/>
        <v>0</v>
      </c>
      <c r="Y110">
        <f t="shared" si="14"/>
        <v>0</v>
      </c>
      <c r="Z110">
        <f t="shared" si="15"/>
        <v>840.5</v>
      </c>
      <c r="AA110">
        <f t="shared" si="16"/>
        <v>0</v>
      </c>
      <c r="AB110">
        <f t="shared" si="17"/>
        <v>0</v>
      </c>
      <c r="AC110">
        <f t="shared" si="18"/>
        <v>0</v>
      </c>
      <c r="AD110">
        <f t="shared" si="19"/>
        <v>840.5</v>
      </c>
      <c r="AE110">
        <f t="shared" si="20"/>
        <v>2</v>
      </c>
      <c r="AF110">
        <f>MONTH(A110)</f>
        <v>10</v>
      </c>
    </row>
    <row r="111" spans="1:32">
      <c r="A111" t="s">
        <v>301</v>
      </c>
      <c r="B111" t="s">
        <v>47</v>
      </c>
      <c r="C111" t="s">
        <v>1066</v>
      </c>
      <c r="D111" t="s">
        <v>1055</v>
      </c>
      <c r="E111" t="s">
        <v>1067</v>
      </c>
      <c r="F111" t="s">
        <v>1068</v>
      </c>
      <c r="G111" t="s">
        <v>1052</v>
      </c>
      <c r="H111" t="s">
        <v>1087</v>
      </c>
      <c r="I111" t="s">
        <v>1178</v>
      </c>
      <c r="J111">
        <v>9</v>
      </c>
      <c r="K111" t="s">
        <v>189</v>
      </c>
      <c r="L111" t="s">
        <v>49</v>
      </c>
      <c r="M111">
        <v>5</v>
      </c>
      <c r="N111" t="s">
        <v>192</v>
      </c>
      <c r="O111" t="s">
        <v>76</v>
      </c>
      <c r="P111">
        <v>6</v>
      </c>
      <c r="Q111" t="s">
        <v>313</v>
      </c>
      <c r="R111" t="s">
        <v>36</v>
      </c>
      <c r="S111">
        <v>0</v>
      </c>
      <c r="T111">
        <v>2</v>
      </c>
      <c r="U111">
        <v>0</v>
      </c>
      <c r="V111">
        <v>40.5</v>
      </c>
      <c r="W111">
        <v>288</v>
      </c>
      <c r="X111">
        <f t="shared" si="13"/>
        <v>0</v>
      </c>
      <c r="Y111">
        <f t="shared" si="14"/>
        <v>0</v>
      </c>
      <c r="Z111">
        <f t="shared" si="15"/>
        <v>288</v>
      </c>
      <c r="AA111">
        <f t="shared" si="16"/>
        <v>0</v>
      </c>
      <c r="AB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1</v>
      </c>
      <c r="AF111">
        <f>MONTH(A111)</f>
        <v>10</v>
      </c>
    </row>
    <row r="112" spans="1:32">
      <c r="A112" t="s">
        <v>314</v>
      </c>
      <c r="B112" t="s">
        <v>8</v>
      </c>
      <c r="C112" t="s">
        <v>1048</v>
      </c>
      <c r="D112" t="s">
        <v>1070</v>
      </c>
      <c r="E112" t="s">
        <v>1050</v>
      </c>
      <c r="F112" t="s">
        <v>1051</v>
      </c>
      <c r="G112" t="s">
        <v>1052</v>
      </c>
      <c r="H112" t="s">
        <v>1179</v>
      </c>
      <c r="I112" t="s">
        <v>1180</v>
      </c>
      <c r="J112">
        <v>8</v>
      </c>
      <c r="K112" t="s">
        <v>315</v>
      </c>
      <c r="L112" t="s">
        <v>12</v>
      </c>
      <c r="M112">
        <v>5</v>
      </c>
      <c r="N112" t="s">
        <v>102</v>
      </c>
      <c r="O112" t="s">
        <v>31</v>
      </c>
      <c r="P112">
        <v>2</v>
      </c>
      <c r="Q112" t="s">
        <v>18</v>
      </c>
      <c r="R112" t="s">
        <v>10</v>
      </c>
      <c r="S112">
        <v>0</v>
      </c>
      <c r="T112">
        <v>2</v>
      </c>
      <c r="U112">
        <v>0</v>
      </c>
      <c r="V112">
        <v>133</v>
      </c>
      <c r="W112">
        <v>641</v>
      </c>
      <c r="X112">
        <f t="shared" si="13"/>
        <v>0</v>
      </c>
      <c r="Y112">
        <f t="shared" si="14"/>
        <v>0</v>
      </c>
      <c r="Z112">
        <f t="shared" si="15"/>
        <v>0</v>
      </c>
      <c r="AA112">
        <f t="shared" si="16"/>
        <v>0</v>
      </c>
      <c r="AB112">
        <f t="shared" si="17"/>
        <v>0</v>
      </c>
      <c r="AC112">
        <f t="shared" si="18"/>
        <v>0</v>
      </c>
      <c r="AD112">
        <f t="shared" si="19"/>
        <v>641</v>
      </c>
      <c r="AE112">
        <f t="shared" si="20"/>
        <v>1</v>
      </c>
      <c r="AF112">
        <f>MONTH(A112)</f>
        <v>10</v>
      </c>
    </row>
    <row r="113" spans="1:32">
      <c r="A113" t="s">
        <v>314</v>
      </c>
      <c r="B113" t="s">
        <v>15</v>
      </c>
      <c r="C113" t="s">
        <v>1057</v>
      </c>
      <c r="D113" t="s">
        <v>1049</v>
      </c>
      <c r="E113" t="s">
        <v>1058</v>
      </c>
      <c r="F113" t="s">
        <v>1059</v>
      </c>
      <c r="G113" t="s">
        <v>1052</v>
      </c>
      <c r="H113" t="s">
        <v>1179</v>
      </c>
      <c r="I113" t="s">
        <v>1181</v>
      </c>
      <c r="J113">
        <v>11</v>
      </c>
      <c r="K113" t="s">
        <v>316</v>
      </c>
      <c r="L113" t="s">
        <v>76</v>
      </c>
      <c r="M113">
        <v>1</v>
      </c>
      <c r="N113" t="s">
        <v>207</v>
      </c>
      <c r="O113" t="s">
        <v>14</v>
      </c>
      <c r="P113">
        <v>12</v>
      </c>
      <c r="Q113" t="s">
        <v>317</v>
      </c>
      <c r="R113" t="s">
        <v>83</v>
      </c>
      <c r="S113">
        <v>1</v>
      </c>
      <c r="T113">
        <v>0</v>
      </c>
      <c r="U113">
        <v>1</v>
      </c>
      <c r="V113">
        <v>175.5</v>
      </c>
      <c r="W113">
        <v>678.5</v>
      </c>
      <c r="X113">
        <f t="shared" si="13"/>
        <v>0</v>
      </c>
      <c r="Y113">
        <f t="shared" si="14"/>
        <v>0</v>
      </c>
      <c r="Z113">
        <f t="shared" si="15"/>
        <v>0</v>
      </c>
      <c r="AA113">
        <f t="shared" si="16"/>
        <v>678.5</v>
      </c>
      <c r="AB113">
        <f t="shared" si="17"/>
        <v>0</v>
      </c>
      <c r="AC113">
        <f t="shared" si="18"/>
        <v>0</v>
      </c>
      <c r="AD113">
        <f t="shared" si="19"/>
        <v>0</v>
      </c>
      <c r="AE113">
        <f t="shared" si="20"/>
        <v>1</v>
      </c>
      <c r="AF113">
        <f>MONTH(A113)</f>
        <v>10</v>
      </c>
    </row>
    <row r="114" spans="1:32">
      <c r="A114" t="s">
        <v>314</v>
      </c>
      <c r="B114" t="s">
        <v>20</v>
      </c>
      <c r="C114" t="s">
        <v>1057</v>
      </c>
      <c r="D114" t="s">
        <v>1070</v>
      </c>
      <c r="E114" t="s">
        <v>1058</v>
      </c>
      <c r="F114" t="s">
        <v>1059</v>
      </c>
      <c r="G114" t="s">
        <v>1052</v>
      </c>
      <c r="H114" t="s">
        <v>1179</v>
      </c>
      <c r="I114" t="s">
        <v>1182</v>
      </c>
      <c r="J114">
        <v>2</v>
      </c>
      <c r="K114" t="s">
        <v>202</v>
      </c>
      <c r="L114" t="s">
        <v>49</v>
      </c>
      <c r="M114">
        <v>9</v>
      </c>
      <c r="N114" t="s">
        <v>204</v>
      </c>
      <c r="O114" t="s">
        <v>36</v>
      </c>
      <c r="P114">
        <v>7</v>
      </c>
      <c r="Q114" t="s">
        <v>318</v>
      </c>
      <c r="R114" t="s">
        <v>19</v>
      </c>
      <c r="S114">
        <v>1</v>
      </c>
      <c r="T114">
        <v>1</v>
      </c>
      <c r="U114">
        <v>0</v>
      </c>
      <c r="V114">
        <v>28</v>
      </c>
      <c r="W114">
        <v>143.5</v>
      </c>
      <c r="X114">
        <f t="shared" si="13"/>
        <v>0</v>
      </c>
      <c r="Y114">
        <f t="shared" si="14"/>
        <v>0</v>
      </c>
      <c r="Z114">
        <f t="shared" si="15"/>
        <v>143.5</v>
      </c>
      <c r="AA114">
        <f t="shared" si="16"/>
        <v>0</v>
      </c>
      <c r="AB114">
        <f t="shared" si="17"/>
        <v>0</v>
      </c>
      <c r="AC114">
        <f t="shared" si="18"/>
        <v>0</v>
      </c>
      <c r="AD114">
        <f t="shared" si="19"/>
        <v>0</v>
      </c>
      <c r="AE114">
        <f t="shared" si="20"/>
        <v>1</v>
      </c>
      <c r="AF114">
        <f>MONTH(A114)</f>
        <v>10</v>
      </c>
    </row>
    <row r="115" spans="1:32">
      <c r="A115" t="s">
        <v>314</v>
      </c>
      <c r="B115" t="s">
        <v>27</v>
      </c>
      <c r="C115" t="s">
        <v>1057</v>
      </c>
      <c r="D115" t="s">
        <v>1055</v>
      </c>
      <c r="E115" t="s">
        <v>1058</v>
      </c>
      <c r="F115" t="s">
        <v>1059</v>
      </c>
      <c r="G115" t="s">
        <v>1052</v>
      </c>
      <c r="H115" t="s">
        <v>1179</v>
      </c>
      <c r="I115" t="s">
        <v>1183</v>
      </c>
      <c r="J115">
        <v>3</v>
      </c>
      <c r="K115" t="s">
        <v>319</v>
      </c>
      <c r="L115" t="s">
        <v>140</v>
      </c>
      <c r="M115">
        <v>4</v>
      </c>
      <c r="N115" t="s">
        <v>251</v>
      </c>
      <c r="O115" t="s">
        <v>22</v>
      </c>
      <c r="P115">
        <v>2</v>
      </c>
      <c r="Q115" t="s">
        <v>320</v>
      </c>
      <c r="R115" t="s">
        <v>66</v>
      </c>
      <c r="S115">
        <v>2</v>
      </c>
      <c r="T115">
        <v>0</v>
      </c>
      <c r="U115">
        <v>0</v>
      </c>
      <c r="V115">
        <v>108</v>
      </c>
      <c r="W115">
        <v>774</v>
      </c>
      <c r="X115">
        <f t="shared" si="13"/>
        <v>0</v>
      </c>
      <c r="Y115">
        <f t="shared" si="14"/>
        <v>0</v>
      </c>
      <c r="Z115">
        <f t="shared" si="15"/>
        <v>0</v>
      </c>
      <c r="AA115">
        <f t="shared" si="16"/>
        <v>0</v>
      </c>
      <c r="AB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>MONTH(A115)</f>
        <v>10</v>
      </c>
    </row>
    <row r="116" spans="1:32">
      <c r="A116" t="s">
        <v>314</v>
      </c>
      <c r="B116" t="s">
        <v>32</v>
      </c>
      <c r="C116" t="s">
        <v>1066</v>
      </c>
      <c r="D116" t="s">
        <v>1064</v>
      </c>
      <c r="E116" t="s">
        <v>1067</v>
      </c>
      <c r="F116" t="s">
        <v>1068</v>
      </c>
      <c r="G116" t="s">
        <v>1052</v>
      </c>
      <c r="H116" t="s">
        <v>1179</v>
      </c>
      <c r="I116" t="s">
        <v>1184</v>
      </c>
      <c r="J116">
        <v>12</v>
      </c>
      <c r="K116" t="s">
        <v>321</v>
      </c>
      <c r="L116" t="s">
        <v>10</v>
      </c>
      <c r="M116">
        <v>6</v>
      </c>
      <c r="N116" t="s">
        <v>164</v>
      </c>
      <c r="O116" t="s">
        <v>66</v>
      </c>
      <c r="P116">
        <v>1</v>
      </c>
      <c r="Q116" t="s">
        <v>322</v>
      </c>
      <c r="R116" t="s">
        <v>268</v>
      </c>
      <c r="S116">
        <v>0</v>
      </c>
      <c r="T116">
        <v>1</v>
      </c>
      <c r="U116">
        <v>1</v>
      </c>
      <c r="V116">
        <v>61.5</v>
      </c>
      <c r="W116">
        <v>142</v>
      </c>
      <c r="X116">
        <f t="shared" si="13"/>
        <v>142</v>
      </c>
      <c r="Y116">
        <f t="shared" si="14"/>
        <v>0</v>
      </c>
      <c r="Z116">
        <f t="shared" si="15"/>
        <v>0</v>
      </c>
      <c r="AA116">
        <f t="shared" si="16"/>
        <v>0</v>
      </c>
      <c r="AB116">
        <f t="shared" si="17"/>
        <v>142</v>
      </c>
      <c r="AC116">
        <f t="shared" si="18"/>
        <v>0</v>
      </c>
      <c r="AD116">
        <f t="shared" si="19"/>
        <v>0</v>
      </c>
      <c r="AE116">
        <f t="shared" si="20"/>
        <v>1</v>
      </c>
      <c r="AF116">
        <f>MONTH(A116)</f>
        <v>10</v>
      </c>
    </row>
    <row r="117" spans="1:32">
      <c r="A117" t="s">
        <v>314</v>
      </c>
      <c r="B117" t="s">
        <v>37</v>
      </c>
      <c r="C117" t="s">
        <v>1066</v>
      </c>
      <c r="D117" t="s">
        <v>1049</v>
      </c>
      <c r="E117" t="s">
        <v>1067</v>
      </c>
      <c r="F117" t="s">
        <v>1068</v>
      </c>
      <c r="G117" t="s">
        <v>1052</v>
      </c>
      <c r="H117" t="s">
        <v>1179</v>
      </c>
      <c r="I117" t="s">
        <v>1185</v>
      </c>
      <c r="J117">
        <v>1</v>
      </c>
      <c r="K117" t="s">
        <v>323</v>
      </c>
      <c r="L117" t="s">
        <v>14</v>
      </c>
      <c r="M117">
        <v>2</v>
      </c>
      <c r="N117" t="s">
        <v>324</v>
      </c>
      <c r="O117" t="s">
        <v>76</v>
      </c>
      <c r="P117">
        <v>3</v>
      </c>
      <c r="Q117" t="s">
        <v>325</v>
      </c>
      <c r="R117" t="s">
        <v>36</v>
      </c>
      <c r="S117">
        <v>2</v>
      </c>
      <c r="T117">
        <v>0</v>
      </c>
      <c r="U117">
        <v>0</v>
      </c>
      <c r="V117">
        <v>86.5</v>
      </c>
      <c r="W117">
        <v>753.5</v>
      </c>
      <c r="X117">
        <f t="shared" si="13"/>
        <v>0</v>
      </c>
      <c r="Y117">
        <f t="shared" si="14"/>
        <v>0</v>
      </c>
      <c r="Z117">
        <f t="shared" si="15"/>
        <v>0</v>
      </c>
      <c r="AA117">
        <f t="shared" si="16"/>
        <v>753.5</v>
      </c>
      <c r="AB117">
        <f t="shared" si="17"/>
        <v>0</v>
      </c>
      <c r="AC117">
        <f t="shared" si="18"/>
        <v>0</v>
      </c>
      <c r="AD117">
        <f t="shared" si="19"/>
        <v>0</v>
      </c>
      <c r="AE117">
        <f t="shared" si="20"/>
        <v>1</v>
      </c>
      <c r="AF117">
        <f>MONTH(A117)</f>
        <v>10</v>
      </c>
    </row>
    <row r="118" spans="1:32">
      <c r="A118" t="s">
        <v>314</v>
      </c>
      <c r="B118" t="s">
        <v>42</v>
      </c>
      <c r="C118" t="s">
        <v>1072</v>
      </c>
      <c r="D118" t="s">
        <v>1098</v>
      </c>
      <c r="E118" t="s">
        <v>1073</v>
      </c>
      <c r="F118" t="s">
        <v>1074</v>
      </c>
      <c r="G118" t="s">
        <v>1052</v>
      </c>
      <c r="H118" t="s">
        <v>1179</v>
      </c>
      <c r="I118" t="s">
        <v>1186</v>
      </c>
      <c r="J118">
        <v>8</v>
      </c>
      <c r="K118" t="s">
        <v>129</v>
      </c>
      <c r="L118" t="s">
        <v>76</v>
      </c>
      <c r="M118">
        <v>5</v>
      </c>
      <c r="N118" t="s">
        <v>326</v>
      </c>
      <c r="O118" t="s">
        <v>54</v>
      </c>
      <c r="P118">
        <v>3</v>
      </c>
      <c r="Q118" t="s">
        <v>218</v>
      </c>
      <c r="R118" t="s">
        <v>22</v>
      </c>
      <c r="S118">
        <v>0</v>
      </c>
      <c r="T118">
        <v>2</v>
      </c>
      <c r="U118">
        <v>0</v>
      </c>
      <c r="V118">
        <v>39</v>
      </c>
      <c r="W118">
        <v>247</v>
      </c>
      <c r="X118">
        <f t="shared" si="13"/>
        <v>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0</v>
      </c>
      <c r="AC118">
        <f t="shared" si="18"/>
        <v>0</v>
      </c>
      <c r="AD118">
        <f t="shared" si="19"/>
        <v>0</v>
      </c>
      <c r="AE118">
        <f t="shared" si="20"/>
        <v>0</v>
      </c>
      <c r="AF118">
        <f>MONTH(A118)</f>
        <v>10</v>
      </c>
    </row>
    <row r="119" spans="1:32">
      <c r="A119" t="s">
        <v>314</v>
      </c>
      <c r="B119" t="s">
        <v>47</v>
      </c>
      <c r="C119" t="s">
        <v>1169</v>
      </c>
      <c r="D119" t="s">
        <v>1055</v>
      </c>
      <c r="G119" t="s">
        <v>1052</v>
      </c>
      <c r="H119" t="s">
        <v>1179</v>
      </c>
      <c r="I119" t="s">
        <v>1187</v>
      </c>
      <c r="J119">
        <v>1</v>
      </c>
      <c r="K119" t="s">
        <v>327</v>
      </c>
      <c r="L119" t="s">
        <v>76</v>
      </c>
      <c r="M119">
        <v>8</v>
      </c>
      <c r="N119" t="s">
        <v>28</v>
      </c>
      <c r="O119" t="s">
        <v>10</v>
      </c>
      <c r="P119">
        <v>2</v>
      </c>
      <c r="Q119" t="s">
        <v>213</v>
      </c>
      <c r="R119" t="s">
        <v>140</v>
      </c>
      <c r="S119">
        <v>1</v>
      </c>
      <c r="T119">
        <v>1</v>
      </c>
      <c r="U119">
        <v>0</v>
      </c>
      <c r="V119">
        <v>92.5</v>
      </c>
      <c r="W119">
        <v>90.5</v>
      </c>
      <c r="X119">
        <f t="shared" si="13"/>
        <v>90.5</v>
      </c>
      <c r="Y119">
        <f t="shared" si="14"/>
        <v>0</v>
      </c>
      <c r="Z119">
        <f t="shared" si="15"/>
        <v>0</v>
      </c>
      <c r="AA119">
        <f t="shared" si="16"/>
        <v>0</v>
      </c>
      <c r="AB119">
        <f t="shared" si="17"/>
        <v>0</v>
      </c>
      <c r="AC119">
        <f t="shared" si="18"/>
        <v>0</v>
      </c>
      <c r="AD119">
        <f t="shared" si="19"/>
        <v>0</v>
      </c>
      <c r="AE119">
        <f t="shared" si="20"/>
        <v>0</v>
      </c>
      <c r="AF119">
        <f>MONTH(A119)</f>
        <v>10</v>
      </c>
    </row>
    <row r="120" spans="1:32">
      <c r="A120" t="s">
        <v>314</v>
      </c>
      <c r="B120" t="s">
        <v>52</v>
      </c>
      <c r="C120" t="s">
        <v>1066</v>
      </c>
      <c r="D120" t="s">
        <v>1055</v>
      </c>
      <c r="E120" t="s">
        <v>1067</v>
      </c>
      <c r="F120" t="s">
        <v>1068</v>
      </c>
      <c r="G120" t="s">
        <v>1052</v>
      </c>
      <c r="H120" t="s">
        <v>1179</v>
      </c>
      <c r="I120" t="s">
        <v>1188</v>
      </c>
      <c r="J120">
        <v>2</v>
      </c>
      <c r="K120" t="s">
        <v>328</v>
      </c>
      <c r="L120" t="s">
        <v>31</v>
      </c>
      <c r="M120">
        <v>14</v>
      </c>
      <c r="N120" t="s">
        <v>329</v>
      </c>
      <c r="O120" t="s">
        <v>19</v>
      </c>
      <c r="P120">
        <v>8</v>
      </c>
      <c r="Q120" t="s">
        <v>201</v>
      </c>
      <c r="R120" t="s">
        <v>76</v>
      </c>
      <c r="S120">
        <v>1</v>
      </c>
      <c r="T120">
        <v>0</v>
      </c>
      <c r="U120">
        <v>1</v>
      </c>
      <c r="V120">
        <v>759</v>
      </c>
      <c r="W120">
        <v>3299.5</v>
      </c>
      <c r="X120">
        <f t="shared" si="13"/>
        <v>0</v>
      </c>
      <c r="Y120">
        <f t="shared" si="14"/>
        <v>3299.5</v>
      </c>
      <c r="Z120">
        <f t="shared" si="15"/>
        <v>0</v>
      </c>
      <c r="AA120">
        <f t="shared" si="16"/>
        <v>0</v>
      </c>
      <c r="AB120">
        <f t="shared" si="17"/>
        <v>0</v>
      </c>
      <c r="AC120">
        <f t="shared" si="18"/>
        <v>0</v>
      </c>
      <c r="AD120">
        <f t="shared" si="19"/>
        <v>3299.5</v>
      </c>
      <c r="AE120">
        <f t="shared" si="20"/>
        <v>1</v>
      </c>
      <c r="AF120">
        <f>MONTH(A120)</f>
        <v>10</v>
      </c>
    </row>
    <row r="121" spans="1:32">
      <c r="A121" t="s">
        <v>314</v>
      </c>
      <c r="B121" t="s">
        <v>57</v>
      </c>
      <c r="C121" t="s">
        <v>1072</v>
      </c>
      <c r="D121" t="s">
        <v>1070</v>
      </c>
      <c r="E121" t="s">
        <v>1073</v>
      </c>
      <c r="F121" t="s">
        <v>1074</v>
      </c>
      <c r="G121" t="s">
        <v>1052</v>
      </c>
      <c r="H121" t="s">
        <v>1179</v>
      </c>
      <c r="I121" t="s">
        <v>1189</v>
      </c>
      <c r="J121">
        <v>4</v>
      </c>
      <c r="K121" t="s">
        <v>330</v>
      </c>
      <c r="L121" t="s">
        <v>137</v>
      </c>
      <c r="M121">
        <v>13</v>
      </c>
      <c r="N121" t="s">
        <v>331</v>
      </c>
      <c r="O121" t="s">
        <v>49</v>
      </c>
      <c r="P121">
        <v>5</v>
      </c>
      <c r="Q121" t="s">
        <v>332</v>
      </c>
      <c r="R121" t="s">
        <v>36</v>
      </c>
      <c r="S121">
        <v>1</v>
      </c>
      <c r="T121">
        <v>0</v>
      </c>
      <c r="U121">
        <v>1</v>
      </c>
      <c r="V121">
        <v>113.5</v>
      </c>
      <c r="W121">
        <v>183.5</v>
      </c>
      <c r="X121">
        <f t="shared" si="13"/>
        <v>0</v>
      </c>
      <c r="Y121">
        <f t="shared" si="14"/>
        <v>0</v>
      </c>
      <c r="Z121">
        <f t="shared" si="15"/>
        <v>183.5</v>
      </c>
      <c r="AA121">
        <f t="shared" si="16"/>
        <v>0</v>
      </c>
      <c r="AB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1</v>
      </c>
      <c r="AF121">
        <f>MONTH(A121)</f>
        <v>10</v>
      </c>
    </row>
    <row r="122" spans="1:32">
      <c r="A122" t="s">
        <v>333</v>
      </c>
      <c r="B122" t="s">
        <v>8</v>
      </c>
      <c r="C122" t="s">
        <v>1048</v>
      </c>
      <c r="D122" t="s">
        <v>1055</v>
      </c>
      <c r="E122" t="s">
        <v>1050</v>
      </c>
      <c r="F122" t="s">
        <v>1051</v>
      </c>
      <c r="G122" t="s">
        <v>1085</v>
      </c>
      <c r="H122" t="s">
        <v>1190</v>
      </c>
      <c r="J122">
        <v>6</v>
      </c>
      <c r="K122" t="s">
        <v>334</v>
      </c>
      <c r="L122" t="s">
        <v>31</v>
      </c>
      <c r="M122">
        <v>8</v>
      </c>
      <c r="N122" t="s">
        <v>335</v>
      </c>
      <c r="O122" t="s">
        <v>22</v>
      </c>
      <c r="P122">
        <v>5</v>
      </c>
      <c r="Q122" t="s">
        <v>336</v>
      </c>
      <c r="R122" t="s">
        <v>36</v>
      </c>
      <c r="S122">
        <v>0</v>
      </c>
      <c r="T122">
        <v>2</v>
      </c>
      <c r="U122">
        <v>0</v>
      </c>
      <c r="V122">
        <v>80.5</v>
      </c>
      <c r="W122">
        <v>266</v>
      </c>
      <c r="X122">
        <f t="shared" si="13"/>
        <v>0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0</v>
      </c>
      <c r="AC122">
        <f t="shared" si="18"/>
        <v>0</v>
      </c>
      <c r="AD122">
        <f t="shared" si="19"/>
        <v>266</v>
      </c>
      <c r="AE122">
        <f t="shared" si="20"/>
        <v>1</v>
      </c>
      <c r="AF122">
        <f>MONTH(A122)</f>
        <v>10</v>
      </c>
    </row>
    <row r="123" spans="1:32">
      <c r="A123" t="s">
        <v>333</v>
      </c>
      <c r="B123" t="s">
        <v>15</v>
      </c>
      <c r="C123" t="s">
        <v>1048</v>
      </c>
      <c r="D123" t="s">
        <v>1098</v>
      </c>
      <c r="E123" t="s">
        <v>1050</v>
      </c>
      <c r="F123" t="s">
        <v>1051</v>
      </c>
      <c r="G123" t="s">
        <v>1085</v>
      </c>
      <c r="H123" t="s">
        <v>1191</v>
      </c>
      <c r="J123">
        <v>11</v>
      </c>
      <c r="K123" t="s">
        <v>337</v>
      </c>
      <c r="L123" t="s">
        <v>140</v>
      </c>
      <c r="M123">
        <v>9</v>
      </c>
      <c r="N123" t="s">
        <v>104</v>
      </c>
      <c r="O123" t="s">
        <v>83</v>
      </c>
      <c r="P123">
        <v>2</v>
      </c>
      <c r="Q123" t="s">
        <v>154</v>
      </c>
      <c r="R123" t="s">
        <v>10</v>
      </c>
      <c r="S123">
        <v>0</v>
      </c>
      <c r="T123">
        <v>1</v>
      </c>
      <c r="U123">
        <v>1</v>
      </c>
      <c r="V123">
        <v>314</v>
      </c>
      <c r="W123">
        <v>2257</v>
      </c>
      <c r="X123">
        <f t="shared" si="13"/>
        <v>0</v>
      </c>
      <c r="Y123">
        <f t="shared" si="14"/>
        <v>0</v>
      </c>
      <c r="Z123">
        <f t="shared" si="15"/>
        <v>0</v>
      </c>
      <c r="AA123">
        <f t="shared" si="16"/>
        <v>0</v>
      </c>
      <c r="AB123">
        <f t="shared" si="17"/>
        <v>0</v>
      </c>
      <c r="AC123">
        <f t="shared" si="18"/>
        <v>2257</v>
      </c>
      <c r="AD123">
        <f t="shared" si="19"/>
        <v>0</v>
      </c>
      <c r="AE123">
        <f t="shared" si="20"/>
        <v>1</v>
      </c>
      <c r="AF123">
        <f>MONTH(A123)</f>
        <v>10</v>
      </c>
    </row>
    <row r="124" spans="1:32">
      <c r="A124" t="s">
        <v>333</v>
      </c>
      <c r="B124" t="s">
        <v>20</v>
      </c>
      <c r="C124" t="s">
        <v>1048</v>
      </c>
      <c r="D124" t="s">
        <v>1055</v>
      </c>
      <c r="E124" t="s">
        <v>1050</v>
      </c>
      <c r="F124" t="s">
        <v>1051</v>
      </c>
      <c r="G124" t="s">
        <v>1085</v>
      </c>
      <c r="H124" t="s">
        <v>1190</v>
      </c>
      <c r="J124">
        <v>3</v>
      </c>
      <c r="K124" t="s">
        <v>270</v>
      </c>
      <c r="L124" t="s">
        <v>41</v>
      </c>
      <c r="M124">
        <v>7</v>
      </c>
      <c r="N124" t="s">
        <v>338</v>
      </c>
      <c r="O124" t="s">
        <v>119</v>
      </c>
      <c r="P124">
        <v>9</v>
      </c>
      <c r="Q124" t="s">
        <v>339</v>
      </c>
      <c r="R124" t="s">
        <v>54</v>
      </c>
      <c r="S124">
        <v>1</v>
      </c>
      <c r="T124">
        <v>1</v>
      </c>
      <c r="U124">
        <v>0</v>
      </c>
      <c r="V124">
        <v>165</v>
      </c>
      <c r="W124">
        <v>1335</v>
      </c>
      <c r="X124">
        <f t="shared" si="13"/>
        <v>0</v>
      </c>
      <c r="Y124">
        <f t="shared" si="14"/>
        <v>0</v>
      </c>
      <c r="Z124">
        <f t="shared" si="15"/>
        <v>0</v>
      </c>
      <c r="AA124">
        <f t="shared" si="16"/>
        <v>0</v>
      </c>
      <c r="AB124">
        <f t="shared" si="17"/>
        <v>0</v>
      </c>
      <c r="AC124">
        <f t="shared" si="18"/>
        <v>0</v>
      </c>
      <c r="AD124">
        <f t="shared" si="19"/>
        <v>0</v>
      </c>
      <c r="AE124">
        <f t="shared" si="20"/>
        <v>0</v>
      </c>
      <c r="AF124">
        <f>MONTH(A124)</f>
        <v>10</v>
      </c>
    </row>
    <row r="125" spans="1:32">
      <c r="A125" t="s">
        <v>333</v>
      </c>
      <c r="B125" t="s">
        <v>27</v>
      </c>
      <c r="C125" t="s">
        <v>1072</v>
      </c>
      <c r="D125" t="s">
        <v>1081</v>
      </c>
      <c r="E125" t="s">
        <v>1192</v>
      </c>
      <c r="F125" t="s">
        <v>1074</v>
      </c>
      <c r="G125" t="s">
        <v>1085</v>
      </c>
      <c r="H125" t="s">
        <v>1193</v>
      </c>
      <c r="J125">
        <v>1</v>
      </c>
      <c r="K125" t="s">
        <v>340</v>
      </c>
      <c r="L125" t="s">
        <v>10</v>
      </c>
      <c r="M125">
        <v>6</v>
      </c>
      <c r="N125" t="s">
        <v>341</v>
      </c>
      <c r="O125" t="s">
        <v>66</v>
      </c>
      <c r="P125">
        <v>7</v>
      </c>
      <c r="Q125" t="s">
        <v>342</v>
      </c>
      <c r="R125" t="s">
        <v>49</v>
      </c>
      <c r="S125">
        <v>1</v>
      </c>
      <c r="T125">
        <v>1</v>
      </c>
      <c r="U125">
        <v>0</v>
      </c>
      <c r="V125">
        <v>62.5</v>
      </c>
      <c r="W125">
        <v>97.5</v>
      </c>
      <c r="X125">
        <f t="shared" si="13"/>
        <v>97.5</v>
      </c>
      <c r="Y125">
        <f t="shared" si="14"/>
        <v>0</v>
      </c>
      <c r="Z125">
        <f t="shared" si="15"/>
        <v>0</v>
      </c>
      <c r="AA125">
        <f t="shared" si="16"/>
        <v>0</v>
      </c>
      <c r="AB125">
        <f t="shared" si="17"/>
        <v>97.5</v>
      </c>
      <c r="AC125">
        <f t="shared" si="18"/>
        <v>0</v>
      </c>
      <c r="AD125">
        <f t="shared" si="19"/>
        <v>0</v>
      </c>
      <c r="AE125">
        <f t="shared" si="20"/>
        <v>1</v>
      </c>
      <c r="AF125">
        <f>MONTH(A125)</f>
        <v>10</v>
      </c>
    </row>
    <row r="126" spans="1:32">
      <c r="A126" t="s">
        <v>333</v>
      </c>
      <c r="B126" t="s">
        <v>32</v>
      </c>
      <c r="C126" t="s">
        <v>1057</v>
      </c>
      <c r="D126" t="s">
        <v>1055</v>
      </c>
      <c r="E126" t="s">
        <v>1058</v>
      </c>
      <c r="F126" t="s">
        <v>1059</v>
      </c>
      <c r="G126" t="s">
        <v>1085</v>
      </c>
      <c r="H126" t="s">
        <v>1194</v>
      </c>
      <c r="J126">
        <v>3</v>
      </c>
      <c r="K126" t="s">
        <v>245</v>
      </c>
      <c r="L126" t="s">
        <v>10</v>
      </c>
      <c r="M126">
        <v>9</v>
      </c>
      <c r="N126" t="s">
        <v>343</v>
      </c>
      <c r="O126" t="s">
        <v>22</v>
      </c>
      <c r="P126">
        <v>12</v>
      </c>
      <c r="Q126" t="s">
        <v>344</v>
      </c>
      <c r="R126" t="s">
        <v>14</v>
      </c>
      <c r="S126">
        <v>1</v>
      </c>
      <c r="T126">
        <v>1</v>
      </c>
      <c r="U126">
        <v>0</v>
      </c>
      <c r="V126">
        <v>32</v>
      </c>
      <c r="W126">
        <v>134</v>
      </c>
      <c r="X126">
        <f t="shared" si="13"/>
        <v>134</v>
      </c>
      <c r="Y126">
        <f t="shared" si="14"/>
        <v>0</v>
      </c>
      <c r="Z126">
        <f t="shared" si="15"/>
        <v>0</v>
      </c>
      <c r="AA126">
        <f t="shared" si="16"/>
        <v>0</v>
      </c>
      <c r="AB126">
        <f t="shared" si="17"/>
        <v>0</v>
      </c>
      <c r="AC126">
        <f t="shared" si="18"/>
        <v>0</v>
      </c>
      <c r="AD126">
        <f t="shared" si="19"/>
        <v>0</v>
      </c>
      <c r="AE126">
        <f t="shared" si="20"/>
        <v>0</v>
      </c>
      <c r="AF126">
        <f>MONTH(A126)</f>
        <v>10</v>
      </c>
    </row>
    <row r="127" spans="1:32">
      <c r="A127" t="s">
        <v>333</v>
      </c>
      <c r="B127" t="s">
        <v>37</v>
      </c>
      <c r="C127" t="s">
        <v>1057</v>
      </c>
      <c r="D127" t="s">
        <v>1055</v>
      </c>
      <c r="E127" t="s">
        <v>1058</v>
      </c>
      <c r="F127" t="s">
        <v>1059</v>
      </c>
      <c r="G127" t="s">
        <v>1085</v>
      </c>
      <c r="H127" t="s">
        <v>1195</v>
      </c>
      <c r="J127">
        <v>2</v>
      </c>
      <c r="K127" t="s">
        <v>71</v>
      </c>
      <c r="L127" t="s">
        <v>14</v>
      </c>
      <c r="M127">
        <v>4</v>
      </c>
      <c r="N127" t="s">
        <v>345</v>
      </c>
      <c r="O127" t="s">
        <v>10</v>
      </c>
      <c r="P127">
        <v>5</v>
      </c>
      <c r="Q127" t="s">
        <v>242</v>
      </c>
      <c r="R127" t="s">
        <v>49</v>
      </c>
      <c r="S127">
        <v>2</v>
      </c>
      <c r="T127">
        <v>0</v>
      </c>
      <c r="U127">
        <v>0</v>
      </c>
      <c r="V127">
        <v>28</v>
      </c>
      <c r="W127">
        <v>63.5</v>
      </c>
      <c r="X127">
        <f t="shared" si="13"/>
        <v>63.5</v>
      </c>
      <c r="Y127">
        <f t="shared" si="14"/>
        <v>0</v>
      </c>
      <c r="Z127">
        <f t="shared" si="15"/>
        <v>0</v>
      </c>
      <c r="AA127">
        <f t="shared" si="16"/>
        <v>63.5</v>
      </c>
      <c r="AB127">
        <f t="shared" si="17"/>
        <v>0</v>
      </c>
      <c r="AC127">
        <f t="shared" si="18"/>
        <v>0</v>
      </c>
      <c r="AD127">
        <f t="shared" si="19"/>
        <v>0</v>
      </c>
      <c r="AE127">
        <f t="shared" si="20"/>
        <v>1</v>
      </c>
      <c r="AF127">
        <f>MONTH(A127)</f>
        <v>10</v>
      </c>
    </row>
    <row r="128" spans="1:32">
      <c r="A128" t="s">
        <v>333</v>
      </c>
      <c r="B128" t="s">
        <v>42</v>
      </c>
      <c r="C128" t="s">
        <v>1057</v>
      </c>
      <c r="D128" t="s">
        <v>1081</v>
      </c>
      <c r="E128" t="s">
        <v>1058</v>
      </c>
      <c r="F128" t="s">
        <v>1059</v>
      </c>
      <c r="G128" t="s">
        <v>1085</v>
      </c>
      <c r="H128" t="s">
        <v>1196</v>
      </c>
      <c r="J128">
        <v>6</v>
      </c>
      <c r="K128" t="s">
        <v>151</v>
      </c>
      <c r="L128" t="s">
        <v>10</v>
      </c>
      <c r="M128">
        <v>11</v>
      </c>
      <c r="N128" t="s">
        <v>346</v>
      </c>
      <c r="O128" t="s">
        <v>66</v>
      </c>
      <c r="P128">
        <v>10</v>
      </c>
      <c r="Q128" t="s">
        <v>244</v>
      </c>
      <c r="R128" t="s">
        <v>49</v>
      </c>
      <c r="S128">
        <v>0</v>
      </c>
      <c r="T128">
        <v>1</v>
      </c>
      <c r="U128">
        <v>1</v>
      </c>
      <c r="V128">
        <v>22</v>
      </c>
      <c r="W128">
        <v>241.5</v>
      </c>
      <c r="X128">
        <f t="shared" si="13"/>
        <v>241.5</v>
      </c>
      <c r="Y128">
        <f t="shared" si="14"/>
        <v>0</v>
      </c>
      <c r="Z128">
        <f t="shared" si="15"/>
        <v>0</v>
      </c>
      <c r="AA128">
        <f t="shared" si="16"/>
        <v>0</v>
      </c>
      <c r="AB128">
        <f t="shared" si="17"/>
        <v>241.5</v>
      </c>
      <c r="AC128">
        <f t="shared" si="18"/>
        <v>0</v>
      </c>
      <c r="AD128">
        <f t="shared" si="19"/>
        <v>0</v>
      </c>
      <c r="AE128">
        <f t="shared" si="20"/>
        <v>1</v>
      </c>
      <c r="AF128">
        <f>MONTH(A128)</f>
        <v>10</v>
      </c>
    </row>
    <row r="129" spans="1:32">
      <c r="A129" t="s">
        <v>333</v>
      </c>
      <c r="B129" t="s">
        <v>47</v>
      </c>
      <c r="C129" t="s">
        <v>1066</v>
      </c>
      <c r="D129" t="s">
        <v>1055</v>
      </c>
      <c r="E129" t="s">
        <v>1067</v>
      </c>
      <c r="F129" t="s">
        <v>1068</v>
      </c>
      <c r="G129" t="s">
        <v>1085</v>
      </c>
      <c r="H129" t="s">
        <v>1197</v>
      </c>
      <c r="J129">
        <v>2</v>
      </c>
      <c r="K129" t="s">
        <v>114</v>
      </c>
      <c r="L129" t="s">
        <v>49</v>
      </c>
      <c r="M129">
        <v>12</v>
      </c>
      <c r="N129" t="s">
        <v>347</v>
      </c>
      <c r="O129" t="s">
        <v>41</v>
      </c>
      <c r="P129">
        <v>3</v>
      </c>
      <c r="Q129" t="s">
        <v>348</v>
      </c>
      <c r="R129" t="s">
        <v>12</v>
      </c>
      <c r="S129">
        <v>1</v>
      </c>
      <c r="T129">
        <v>0</v>
      </c>
      <c r="U129">
        <v>1</v>
      </c>
      <c r="V129">
        <v>23</v>
      </c>
      <c r="W129">
        <v>155.5</v>
      </c>
      <c r="X129">
        <f t="shared" si="13"/>
        <v>0</v>
      </c>
      <c r="Y129">
        <f t="shared" si="14"/>
        <v>0</v>
      </c>
      <c r="Z129">
        <f t="shared" si="15"/>
        <v>155.5</v>
      </c>
      <c r="AA129">
        <f t="shared" si="16"/>
        <v>0</v>
      </c>
      <c r="AB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1</v>
      </c>
      <c r="AF129">
        <f>MONTH(A129)</f>
        <v>10</v>
      </c>
    </row>
    <row r="130" spans="1:32">
      <c r="A130" t="s">
        <v>333</v>
      </c>
      <c r="B130" t="s">
        <v>52</v>
      </c>
      <c r="C130" t="s">
        <v>1066</v>
      </c>
      <c r="D130" t="s">
        <v>1081</v>
      </c>
      <c r="E130" t="s">
        <v>1067</v>
      </c>
      <c r="F130" t="s">
        <v>1068</v>
      </c>
      <c r="G130" t="s">
        <v>1085</v>
      </c>
      <c r="H130" t="s">
        <v>1198</v>
      </c>
      <c r="J130">
        <v>1</v>
      </c>
      <c r="K130" t="s">
        <v>254</v>
      </c>
      <c r="L130" t="s">
        <v>137</v>
      </c>
      <c r="M130">
        <v>11</v>
      </c>
      <c r="N130" t="s">
        <v>349</v>
      </c>
      <c r="O130" t="s">
        <v>83</v>
      </c>
      <c r="P130">
        <v>10</v>
      </c>
      <c r="Q130" t="s">
        <v>350</v>
      </c>
      <c r="R130" t="s">
        <v>14</v>
      </c>
      <c r="S130">
        <v>1</v>
      </c>
      <c r="T130">
        <v>0</v>
      </c>
      <c r="U130">
        <v>1</v>
      </c>
      <c r="V130">
        <v>40</v>
      </c>
      <c r="W130">
        <v>257</v>
      </c>
      <c r="X130">
        <f t="shared" si="13"/>
        <v>0</v>
      </c>
      <c r="Y130">
        <f t="shared" si="14"/>
        <v>0</v>
      </c>
      <c r="Z130">
        <f t="shared" si="15"/>
        <v>0</v>
      </c>
      <c r="AA130">
        <f t="shared" si="16"/>
        <v>0</v>
      </c>
      <c r="AB130">
        <f t="shared" si="17"/>
        <v>0</v>
      </c>
      <c r="AC130">
        <f t="shared" si="18"/>
        <v>257</v>
      </c>
      <c r="AD130">
        <f t="shared" si="19"/>
        <v>0</v>
      </c>
      <c r="AE130">
        <f t="shared" si="20"/>
        <v>1</v>
      </c>
      <c r="AF130">
        <f>MONTH(A130)</f>
        <v>10</v>
      </c>
    </row>
    <row r="131" spans="1:32">
      <c r="A131" t="s">
        <v>351</v>
      </c>
      <c r="B131" t="s">
        <v>8</v>
      </c>
      <c r="C131" t="s">
        <v>1048</v>
      </c>
      <c r="D131" t="s">
        <v>1081</v>
      </c>
      <c r="E131" t="s">
        <v>1050</v>
      </c>
      <c r="F131" t="s">
        <v>1051</v>
      </c>
      <c r="G131" t="s">
        <v>1052</v>
      </c>
      <c r="H131" t="s">
        <v>1107</v>
      </c>
      <c r="I131" t="s">
        <v>1199</v>
      </c>
      <c r="J131">
        <v>5</v>
      </c>
      <c r="K131" t="s">
        <v>229</v>
      </c>
      <c r="L131" t="s">
        <v>22</v>
      </c>
      <c r="M131">
        <v>3</v>
      </c>
      <c r="N131" t="s">
        <v>181</v>
      </c>
      <c r="O131" t="s">
        <v>137</v>
      </c>
      <c r="P131">
        <v>8</v>
      </c>
      <c r="Q131" t="s">
        <v>352</v>
      </c>
      <c r="R131" t="s">
        <v>31</v>
      </c>
      <c r="S131">
        <v>1</v>
      </c>
      <c r="T131">
        <v>1</v>
      </c>
      <c r="U131">
        <v>0</v>
      </c>
      <c r="V131">
        <v>36</v>
      </c>
      <c r="W131">
        <v>224.5</v>
      </c>
      <c r="X131">
        <f t="shared" ref="X131:X194" si="21">IF(OR(L131="潘頓",O131="潘頓"),W131, 0)</f>
        <v>0</v>
      </c>
      <c r="Y131">
        <f t="shared" ref="Y131:Y194" si="22">IF(OR(L131="蘇兆輝",O131="蘇兆輝"),W131, 0)</f>
        <v>0</v>
      </c>
      <c r="Z131">
        <f t="shared" ref="Z131:Z194" si="23">IF(OR(L131="何澤堯",O131="何澤堯"),W131, 0)</f>
        <v>0</v>
      </c>
      <c r="AA131">
        <f t="shared" ref="AA131:AA194" si="24">IF(OR(L131="鍾易禮",O131="鍾易禮"),W131, 0)</f>
        <v>0</v>
      </c>
      <c r="AB131">
        <f t="shared" ref="AB131:AB194" si="25">IF(OR(L131="梁家俊",O131="梁家俊"),W131, 0)</f>
        <v>0</v>
      </c>
      <c r="AC131">
        <f t="shared" ref="AC131:AC194" si="26">IF(OR(L131="蔡明紹",O131="蔡明紹"),W131, 0)</f>
        <v>0</v>
      </c>
      <c r="AD131">
        <f t="shared" ref="AD131:AD194" si="27">IF(OR(L131="周俊樂",O131="周俊樂"),W131, 0)</f>
        <v>0</v>
      </c>
      <c r="AE131">
        <f t="shared" ref="AE131:AE194" si="28">COUNTIF(Z131:AD131, "&gt;0")</f>
        <v>0</v>
      </c>
      <c r="AF131">
        <f>MONTH(A131)</f>
        <v>10</v>
      </c>
    </row>
    <row r="132" spans="1:32">
      <c r="A132" t="s">
        <v>351</v>
      </c>
      <c r="B132" t="s">
        <v>15</v>
      </c>
      <c r="C132" t="s">
        <v>1057</v>
      </c>
      <c r="D132" t="s">
        <v>1055</v>
      </c>
      <c r="E132" t="s">
        <v>1058</v>
      </c>
      <c r="F132" t="s">
        <v>1059</v>
      </c>
      <c r="G132" t="s">
        <v>1052</v>
      </c>
      <c r="H132" t="s">
        <v>1107</v>
      </c>
      <c r="I132" t="s">
        <v>1200</v>
      </c>
      <c r="J132">
        <v>5</v>
      </c>
      <c r="K132" t="s">
        <v>240</v>
      </c>
      <c r="L132" t="s">
        <v>10</v>
      </c>
      <c r="M132">
        <v>10</v>
      </c>
      <c r="N132" t="s">
        <v>223</v>
      </c>
      <c r="O132" t="s">
        <v>12</v>
      </c>
      <c r="P132">
        <v>7</v>
      </c>
      <c r="Q132" t="s">
        <v>79</v>
      </c>
      <c r="R132" t="s">
        <v>26</v>
      </c>
      <c r="S132">
        <v>0</v>
      </c>
      <c r="T132">
        <v>1</v>
      </c>
      <c r="U132">
        <v>1</v>
      </c>
      <c r="V132">
        <v>17.5</v>
      </c>
      <c r="W132">
        <v>133.5</v>
      </c>
      <c r="X132">
        <f t="shared" si="21"/>
        <v>133.5</v>
      </c>
      <c r="Y132">
        <f t="shared" si="22"/>
        <v>0</v>
      </c>
      <c r="Z132">
        <f t="shared" si="23"/>
        <v>0</v>
      </c>
      <c r="AA132">
        <f t="shared" si="24"/>
        <v>0</v>
      </c>
      <c r="AB132">
        <f t="shared" si="25"/>
        <v>0</v>
      </c>
      <c r="AC132">
        <f t="shared" si="26"/>
        <v>0</v>
      </c>
      <c r="AD132">
        <f t="shared" si="27"/>
        <v>0</v>
      </c>
      <c r="AE132">
        <f t="shared" si="28"/>
        <v>0</v>
      </c>
      <c r="AF132">
        <f>MONTH(A132)</f>
        <v>10</v>
      </c>
    </row>
    <row r="133" spans="1:32">
      <c r="A133" t="s">
        <v>351</v>
      </c>
      <c r="B133" t="s">
        <v>20</v>
      </c>
      <c r="C133" t="s">
        <v>1057</v>
      </c>
      <c r="D133" t="s">
        <v>1098</v>
      </c>
      <c r="E133" t="s">
        <v>1058</v>
      </c>
      <c r="F133" t="s">
        <v>1059</v>
      </c>
      <c r="G133" t="s">
        <v>1052</v>
      </c>
      <c r="H133" t="s">
        <v>1107</v>
      </c>
      <c r="I133" t="s">
        <v>1201</v>
      </c>
      <c r="J133">
        <v>5</v>
      </c>
      <c r="K133" t="s">
        <v>353</v>
      </c>
      <c r="L133" t="s">
        <v>63</v>
      </c>
      <c r="M133">
        <v>8</v>
      </c>
      <c r="N133" t="s">
        <v>354</v>
      </c>
      <c r="O133" t="s">
        <v>83</v>
      </c>
      <c r="P133">
        <v>6</v>
      </c>
      <c r="Q133" t="s">
        <v>355</v>
      </c>
      <c r="R133" t="s">
        <v>31</v>
      </c>
      <c r="S133">
        <v>0</v>
      </c>
      <c r="T133">
        <v>2</v>
      </c>
      <c r="U133">
        <v>0</v>
      </c>
      <c r="V133">
        <v>124.5</v>
      </c>
      <c r="W133">
        <v>520</v>
      </c>
      <c r="X133">
        <f t="shared" si="21"/>
        <v>0</v>
      </c>
      <c r="Y133">
        <f t="shared" si="22"/>
        <v>0</v>
      </c>
      <c r="Z133">
        <f t="shared" si="23"/>
        <v>0</v>
      </c>
      <c r="AA133">
        <f t="shared" si="24"/>
        <v>0</v>
      </c>
      <c r="AB133">
        <f t="shared" si="25"/>
        <v>0</v>
      </c>
      <c r="AC133">
        <f t="shared" si="26"/>
        <v>520</v>
      </c>
      <c r="AD133">
        <f t="shared" si="27"/>
        <v>0</v>
      </c>
      <c r="AE133">
        <f t="shared" si="28"/>
        <v>1</v>
      </c>
      <c r="AF133">
        <f>MONTH(A133)</f>
        <v>10</v>
      </c>
    </row>
    <row r="134" spans="1:32">
      <c r="A134" t="s">
        <v>351</v>
      </c>
      <c r="B134" t="s">
        <v>27</v>
      </c>
      <c r="C134" t="s">
        <v>1057</v>
      </c>
      <c r="D134" t="s">
        <v>1081</v>
      </c>
      <c r="E134" t="s">
        <v>1058</v>
      </c>
      <c r="F134" t="s">
        <v>1059</v>
      </c>
      <c r="G134" t="s">
        <v>1052</v>
      </c>
      <c r="H134" t="s">
        <v>1107</v>
      </c>
      <c r="I134" t="s">
        <v>1202</v>
      </c>
      <c r="J134">
        <v>1</v>
      </c>
      <c r="K134" t="s">
        <v>227</v>
      </c>
      <c r="L134" t="s">
        <v>66</v>
      </c>
      <c r="M134">
        <v>3</v>
      </c>
      <c r="N134" t="s">
        <v>356</v>
      </c>
      <c r="O134" t="s">
        <v>137</v>
      </c>
      <c r="P134">
        <v>5</v>
      </c>
      <c r="Q134" t="s">
        <v>357</v>
      </c>
      <c r="R134" t="s">
        <v>140</v>
      </c>
      <c r="S134">
        <v>2</v>
      </c>
      <c r="T134">
        <v>0</v>
      </c>
      <c r="U134">
        <v>0</v>
      </c>
      <c r="V134">
        <v>157.5</v>
      </c>
      <c r="W134">
        <v>1049</v>
      </c>
      <c r="X134">
        <f t="shared" si="21"/>
        <v>0</v>
      </c>
      <c r="Y134">
        <f t="shared" si="22"/>
        <v>0</v>
      </c>
      <c r="Z134">
        <f t="shared" si="23"/>
        <v>0</v>
      </c>
      <c r="AA134">
        <f t="shared" si="24"/>
        <v>0</v>
      </c>
      <c r="AB134">
        <f t="shared" si="25"/>
        <v>1049</v>
      </c>
      <c r="AC134">
        <f t="shared" si="26"/>
        <v>0</v>
      </c>
      <c r="AD134">
        <f t="shared" si="27"/>
        <v>0</v>
      </c>
      <c r="AE134">
        <f t="shared" si="28"/>
        <v>1</v>
      </c>
      <c r="AF134">
        <f>MONTH(A134)</f>
        <v>10</v>
      </c>
    </row>
    <row r="135" spans="1:32">
      <c r="A135" t="s">
        <v>351</v>
      </c>
      <c r="B135" t="s">
        <v>32</v>
      </c>
      <c r="C135" t="s">
        <v>1057</v>
      </c>
      <c r="D135" t="s">
        <v>1064</v>
      </c>
      <c r="E135" t="s">
        <v>1058</v>
      </c>
      <c r="F135" t="s">
        <v>1059</v>
      </c>
      <c r="G135" t="s">
        <v>1052</v>
      </c>
      <c r="H135" t="s">
        <v>1107</v>
      </c>
      <c r="I135" t="s">
        <v>1203</v>
      </c>
      <c r="J135">
        <v>4</v>
      </c>
      <c r="K135" t="s">
        <v>131</v>
      </c>
      <c r="L135" t="s">
        <v>12</v>
      </c>
      <c r="M135">
        <v>10</v>
      </c>
      <c r="N135" t="s">
        <v>358</v>
      </c>
      <c r="O135" t="s">
        <v>36</v>
      </c>
      <c r="P135">
        <v>9</v>
      </c>
      <c r="Q135" t="s">
        <v>359</v>
      </c>
      <c r="R135" t="s">
        <v>83</v>
      </c>
      <c r="S135">
        <v>1</v>
      </c>
      <c r="T135">
        <v>0</v>
      </c>
      <c r="U135">
        <v>1</v>
      </c>
      <c r="V135">
        <v>24.5</v>
      </c>
      <c r="W135">
        <v>206.5</v>
      </c>
      <c r="X135">
        <f t="shared" si="21"/>
        <v>0</v>
      </c>
      <c r="Y135">
        <f t="shared" si="22"/>
        <v>0</v>
      </c>
      <c r="Z135">
        <f t="shared" si="23"/>
        <v>0</v>
      </c>
      <c r="AA135">
        <f t="shared" si="24"/>
        <v>0</v>
      </c>
      <c r="AB135">
        <f t="shared" si="25"/>
        <v>0</v>
      </c>
      <c r="AC135">
        <f t="shared" si="26"/>
        <v>0</v>
      </c>
      <c r="AD135">
        <f t="shared" si="27"/>
        <v>0</v>
      </c>
      <c r="AE135">
        <f t="shared" si="28"/>
        <v>0</v>
      </c>
      <c r="AF135">
        <f>MONTH(A135)</f>
        <v>10</v>
      </c>
    </row>
    <row r="136" spans="1:32">
      <c r="A136" t="s">
        <v>351</v>
      </c>
      <c r="B136" t="s">
        <v>37</v>
      </c>
      <c r="C136" t="s">
        <v>1057</v>
      </c>
      <c r="D136" t="s">
        <v>1055</v>
      </c>
      <c r="E136" t="s">
        <v>1058</v>
      </c>
      <c r="F136" t="s">
        <v>1059</v>
      </c>
      <c r="G136" t="s">
        <v>1052</v>
      </c>
      <c r="H136" t="s">
        <v>1107</v>
      </c>
      <c r="I136" t="s">
        <v>1200</v>
      </c>
      <c r="J136">
        <v>2</v>
      </c>
      <c r="K136" t="s">
        <v>278</v>
      </c>
      <c r="L136" t="s">
        <v>49</v>
      </c>
      <c r="M136">
        <v>7</v>
      </c>
      <c r="N136" t="s">
        <v>80</v>
      </c>
      <c r="O136" t="s">
        <v>10</v>
      </c>
      <c r="P136">
        <v>3</v>
      </c>
      <c r="Q136" t="s">
        <v>147</v>
      </c>
      <c r="R136" t="s">
        <v>26</v>
      </c>
      <c r="S136">
        <v>1</v>
      </c>
      <c r="T136">
        <v>1</v>
      </c>
      <c r="U136">
        <v>0</v>
      </c>
      <c r="V136">
        <v>23.5</v>
      </c>
      <c r="W136">
        <v>66</v>
      </c>
      <c r="X136">
        <f t="shared" si="21"/>
        <v>66</v>
      </c>
      <c r="Y136">
        <f t="shared" si="22"/>
        <v>0</v>
      </c>
      <c r="Z136">
        <f t="shared" si="23"/>
        <v>66</v>
      </c>
      <c r="AA136">
        <f t="shared" si="24"/>
        <v>0</v>
      </c>
      <c r="AB136">
        <f t="shared" si="25"/>
        <v>0</v>
      </c>
      <c r="AC136">
        <f t="shared" si="26"/>
        <v>0</v>
      </c>
      <c r="AD136">
        <f t="shared" si="27"/>
        <v>0</v>
      </c>
      <c r="AE136">
        <f t="shared" si="28"/>
        <v>1</v>
      </c>
      <c r="AF136">
        <f>MONTH(A136)</f>
        <v>10</v>
      </c>
    </row>
    <row r="137" spans="1:32">
      <c r="A137" t="s">
        <v>351</v>
      </c>
      <c r="B137" t="s">
        <v>42</v>
      </c>
      <c r="C137" t="s">
        <v>1066</v>
      </c>
      <c r="D137" t="s">
        <v>1204</v>
      </c>
      <c r="E137" t="s">
        <v>1067</v>
      </c>
      <c r="F137" t="s">
        <v>1068</v>
      </c>
      <c r="G137" t="s">
        <v>1052</v>
      </c>
      <c r="H137" t="s">
        <v>1107</v>
      </c>
      <c r="I137" t="s">
        <v>1205</v>
      </c>
      <c r="J137">
        <v>9</v>
      </c>
      <c r="K137" t="s">
        <v>360</v>
      </c>
      <c r="L137" t="s">
        <v>12</v>
      </c>
      <c r="M137">
        <v>5</v>
      </c>
      <c r="N137" t="s">
        <v>195</v>
      </c>
      <c r="O137" t="s">
        <v>137</v>
      </c>
      <c r="P137">
        <v>2</v>
      </c>
      <c r="Q137" t="s">
        <v>85</v>
      </c>
      <c r="R137" t="s">
        <v>49</v>
      </c>
      <c r="S137">
        <v>0</v>
      </c>
      <c r="T137">
        <v>2</v>
      </c>
      <c r="U137">
        <v>0</v>
      </c>
      <c r="V137">
        <v>62</v>
      </c>
      <c r="W137">
        <v>384</v>
      </c>
      <c r="X137">
        <f t="shared" si="21"/>
        <v>0</v>
      </c>
      <c r="Y137">
        <f t="shared" si="22"/>
        <v>0</v>
      </c>
      <c r="Z137">
        <f t="shared" si="23"/>
        <v>0</v>
      </c>
      <c r="AA137">
        <f t="shared" si="24"/>
        <v>0</v>
      </c>
      <c r="AB137">
        <f t="shared" si="25"/>
        <v>0</v>
      </c>
      <c r="AC137">
        <f t="shared" si="26"/>
        <v>0</v>
      </c>
      <c r="AD137">
        <f t="shared" si="27"/>
        <v>0</v>
      </c>
      <c r="AE137">
        <f t="shared" si="28"/>
        <v>0</v>
      </c>
      <c r="AF137">
        <f>MONTH(A137)</f>
        <v>10</v>
      </c>
    </row>
    <row r="138" spans="1:32">
      <c r="A138" t="s">
        <v>351</v>
      </c>
      <c r="B138" t="s">
        <v>47</v>
      </c>
      <c r="C138" t="s">
        <v>1066</v>
      </c>
      <c r="D138" t="s">
        <v>1081</v>
      </c>
      <c r="E138" t="s">
        <v>1067</v>
      </c>
      <c r="F138" t="s">
        <v>1068</v>
      </c>
      <c r="G138" t="s">
        <v>1052</v>
      </c>
      <c r="H138" t="s">
        <v>1107</v>
      </c>
      <c r="I138" t="s">
        <v>1206</v>
      </c>
      <c r="J138">
        <v>4</v>
      </c>
      <c r="K138" t="s">
        <v>361</v>
      </c>
      <c r="L138" t="s">
        <v>140</v>
      </c>
      <c r="M138">
        <v>1</v>
      </c>
      <c r="N138" t="s">
        <v>362</v>
      </c>
      <c r="O138" t="s">
        <v>10</v>
      </c>
      <c r="P138">
        <v>9</v>
      </c>
      <c r="Q138" t="s">
        <v>185</v>
      </c>
      <c r="R138" t="s">
        <v>49</v>
      </c>
      <c r="S138">
        <v>2</v>
      </c>
      <c r="T138">
        <v>0</v>
      </c>
      <c r="U138">
        <v>0</v>
      </c>
      <c r="V138">
        <v>266</v>
      </c>
      <c r="W138">
        <v>573</v>
      </c>
      <c r="X138">
        <f t="shared" si="21"/>
        <v>573</v>
      </c>
      <c r="Y138">
        <f t="shared" si="22"/>
        <v>0</v>
      </c>
      <c r="Z138">
        <f t="shared" si="23"/>
        <v>0</v>
      </c>
      <c r="AA138">
        <f t="shared" si="24"/>
        <v>0</v>
      </c>
      <c r="AB138">
        <f t="shared" si="25"/>
        <v>0</v>
      </c>
      <c r="AC138">
        <f t="shared" si="26"/>
        <v>0</v>
      </c>
      <c r="AD138">
        <f t="shared" si="27"/>
        <v>0</v>
      </c>
      <c r="AE138">
        <f t="shared" si="28"/>
        <v>0</v>
      </c>
      <c r="AF138">
        <f>MONTH(A138)</f>
        <v>10</v>
      </c>
    </row>
    <row r="139" spans="1:32">
      <c r="A139" t="s">
        <v>351</v>
      </c>
      <c r="B139" t="s">
        <v>52</v>
      </c>
      <c r="C139" t="s">
        <v>1072</v>
      </c>
      <c r="D139" t="s">
        <v>1055</v>
      </c>
      <c r="E139" t="s">
        <v>1073</v>
      </c>
      <c r="F139" t="s">
        <v>1074</v>
      </c>
      <c r="G139" t="s">
        <v>1052</v>
      </c>
      <c r="H139" t="s">
        <v>1107</v>
      </c>
      <c r="I139" t="s">
        <v>1207</v>
      </c>
      <c r="J139">
        <v>9</v>
      </c>
      <c r="K139" t="s">
        <v>363</v>
      </c>
      <c r="L139" t="s">
        <v>83</v>
      </c>
      <c r="M139">
        <v>11</v>
      </c>
      <c r="N139" t="s">
        <v>364</v>
      </c>
      <c r="O139" t="s">
        <v>12</v>
      </c>
      <c r="P139">
        <v>12</v>
      </c>
      <c r="Q139" t="s">
        <v>220</v>
      </c>
      <c r="R139" t="s">
        <v>76</v>
      </c>
      <c r="S139">
        <v>0</v>
      </c>
      <c r="T139">
        <v>1</v>
      </c>
      <c r="U139">
        <v>1</v>
      </c>
      <c r="V139">
        <v>30.5</v>
      </c>
      <c r="W139">
        <v>217.5</v>
      </c>
      <c r="X139">
        <f t="shared" si="21"/>
        <v>0</v>
      </c>
      <c r="Y139">
        <f t="shared" si="22"/>
        <v>0</v>
      </c>
      <c r="Z139">
        <f t="shared" si="23"/>
        <v>0</v>
      </c>
      <c r="AA139">
        <f t="shared" si="24"/>
        <v>0</v>
      </c>
      <c r="AB139">
        <f t="shared" si="25"/>
        <v>0</v>
      </c>
      <c r="AC139">
        <f t="shared" si="26"/>
        <v>217.5</v>
      </c>
      <c r="AD139">
        <f t="shared" si="27"/>
        <v>0</v>
      </c>
      <c r="AE139">
        <f t="shared" si="28"/>
        <v>1</v>
      </c>
      <c r="AF139">
        <f>MONTH(A139)</f>
        <v>10</v>
      </c>
    </row>
    <row r="140" spans="1:32">
      <c r="A140" t="s">
        <v>351</v>
      </c>
      <c r="B140" t="s">
        <v>57</v>
      </c>
      <c r="C140" t="s">
        <v>1066</v>
      </c>
      <c r="D140" t="s">
        <v>1055</v>
      </c>
      <c r="E140" t="s">
        <v>1067</v>
      </c>
      <c r="F140" t="s">
        <v>1068</v>
      </c>
      <c r="G140" t="s">
        <v>1052</v>
      </c>
      <c r="H140" t="s">
        <v>1107</v>
      </c>
      <c r="I140" t="s">
        <v>1208</v>
      </c>
      <c r="J140">
        <v>2</v>
      </c>
      <c r="K140" t="s">
        <v>143</v>
      </c>
      <c r="L140" t="s">
        <v>83</v>
      </c>
      <c r="M140">
        <v>3</v>
      </c>
      <c r="N140" t="s">
        <v>365</v>
      </c>
      <c r="O140" t="s">
        <v>31</v>
      </c>
      <c r="P140">
        <v>6</v>
      </c>
      <c r="Q140" t="s">
        <v>67</v>
      </c>
      <c r="R140" t="s">
        <v>63</v>
      </c>
      <c r="S140">
        <v>2</v>
      </c>
      <c r="T140">
        <v>0</v>
      </c>
      <c r="U140">
        <v>0</v>
      </c>
      <c r="V140">
        <v>31</v>
      </c>
      <c r="W140">
        <v>1138</v>
      </c>
      <c r="X140">
        <f t="shared" si="21"/>
        <v>0</v>
      </c>
      <c r="Y140">
        <f t="shared" si="22"/>
        <v>0</v>
      </c>
      <c r="Z140">
        <f t="shared" si="23"/>
        <v>0</v>
      </c>
      <c r="AA140">
        <f t="shared" si="24"/>
        <v>0</v>
      </c>
      <c r="AB140">
        <f t="shared" si="25"/>
        <v>0</v>
      </c>
      <c r="AC140">
        <f t="shared" si="26"/>
        <v>1138</v>
      </c>
      <c r="AD140">
        <f t="shared" si="27"/>
        <v>1138</v>
      </c>
      <c r="AE140">
        <f t="shared" si="28"/>
        <v>2</v>
      </c>
      <c r="AF140">
        <f>MONTH(A140)</f>
        <v>10</v>
      </c>
    </row>
    <row r="141" spans="1:32">
      <c r="A141" t="s">
        <v>366</v>
      </c>
      <c r="B141" t="s">
        <v>8</v>
      </c>
      <c r="C141" t="s">
        <v>1048</v>
      </c>
      <c r="D141" t="s">
        <v>1055</v>
      </c>
      <c r="E141" t="s">
        <v>1050</v>
      </c>
      <c r="F141" t="s">
        <v>1051</v>
      </c>
      <c r="G141" t="s">
        <v>1052</v>
      </c>
      <c r="H141" t="s">
        <v>1123</v>
      </c>
      <c r="I141" t="s">
        <v>1209</v>
      </c>
      <c r="J141">
        <v>3</v>
      </c>
      <c r="K141" t="s">
        <v>367</v>
      </c>
      <c r="L141" t="s">
        <v>10</v>
      </c>
      <c r="M141">
        <v>7</v>
      </c>
      <c r="N141" t="s">
        <v>368</v>
      </c>
      <c r="O141" t="s">
        <v>83</v>
      </c>
      <c r="P141">
        <v>12</v>
      </c>
      <c r="Q141" t="s">
        <v>369</v>
      </c>
      <c r="R141" t="s">
        <v>22</v>
      </c>
      <c r="S141">
        <v>1</v>
      </c>
      <c r="T141">
        <v>1</v>
      </c>
      <c r="U141">
        <v>0</v>
      </c>
      <c r="V141">
        <v>24</v>
      </c>
      <c r="W141">
        <v>144.5</v>
      </c>
      <c r="X141">
        <f t="shared" si="21"/>
        <v>144.5</v>
      </c>
      <c r="Y141">
        <f t="shared" si="22"/>
        <v>0</v>
      </c>
      <c r="Z141">
        <f t="shared" si="23"/>
        <v>0</v>
      </c>
      <c r="AA141">
        <f t="shared" si="24"/>
        <v>0</v>
      </c>
      <c r="AB141">
        <f t="shared" si="25"/>
        <v>0</v>
      </c>
      <c r="AC141">
        <f t="shared" si="26"/>
        <v>144.5</v>
      </c>
      <c r="AD141">
        <f t="shared" si="27"/>
        <v>0</v>
      </c>
      <c r="AE141">
        <f t="shared" si="28"/>
        <v>1</v>
      </c>
      <c r="AF141">
        <f>MONTH(A141)</f>
        <v>11</v>
      </c>
    </row>
    <row r="142" spans="1:32">
      <c r="A142" t="s">
        <v>366</v>
      </c>
      <c r="B142" t="s">
        <v>15</v>
      </c>
      <c r="C142" t="s">
        <v>1057</v>
      </c>
      <c r="D142" t="s">
        <v>1055</v>
      </c>
      <c r="E142" t="s">
        <v>1058</v>
      </c>
      <c r="F142" t="s">
        <v>1059</v>
      </c>
      <c r="G142" t="s">
        <v>1052</v>
      </c>
      <c r="H142" t="s">
        <v>1123</v>
      </c>
      <c r="I142" t="s">
        <v>1210</v>
      </c>
      <c r="J142">
        <v>8</v>
      </c>
      <c r="K142" t="s">
        <v>39</v>
      </c>
      <c r="L142" t="s">
        <v>19</v>
      </c>
      <c r="M142">
        <v>11</v>
      </c>
      <c r="N142" t="s">
        <v>252</v>
      </c>
      <c r="O142" t="s">
        <v>137</v>
      </c>
      <c r="P142">
        <v>12</v>
      </c>
      <c r="Q142" t="s">
        <v>370</v>
      </c>
      <c r="R142" t="s">
        <v>63</v>
      </c>
      <c r="S142">
        <v>0</v>
      </c>
      <c r="T142">
        <v>1</v>
      </c>
      <c r="U142">
        <v>1</v>
      </c>
      <c r="V142">
        <v>38</v>
      </c>
      <c r="W142">
        <v>218.5</v>
      </c>
      <c r="X142">
        <f t="shared" si="21"/>
        <v>0</v>
      </c>
      <c r="Y142">
        <f t="shared" si="22"/>
        <v>218.5</v>
      </c>
      <c r="Z142">
        <f t="shared" si="23"/>
        <v>0</v>
      </c>
      <c r="AA142">
        <f t="shared" si="24"/>
        <v>0</v>
      </c>
      <c r="AB142">
        <f t="shared" si="25"/>
        <v>0</v>
      </c>
      <c r="AC142">
        <f t="shared" si="26"/>
        <v>0</v>
      </c>
      <c r="AD142">
        <f t="shared" si="27"/>
        <v>0</v>
      </c>
      <c r="AE142">
        <f t="shared" si="28"/>
        <v>0</v>
      </c>
      <c r="AF142">
        <f>MONTH(A142)</f>
        <v>11</v>
      </c>
    </row>
    <row r="143" spans="1:32">
      <c r="A143" t="s">
        <v>366</v>
      </c>
      <c r="B143" t="s">
        <v>20</v>
      </c>
      <c r="C143" t="s">
        <v>1057</v>
      </c>
      <c r="D143" t="s">
        <v>1064</v>
      </c>
      <c r="E143" t="s">
        <v>1058</v>
      </c>
      <c r="F143" t="s">
        <v>1059</v>
      </c>
      <c r="G143" t="s">
        <v>1052</v>
      </c>
      <c r="H143" t="s">
        <v>1123</v>
      </c>
      <c r="I143" t="s">
        <v>1211</v>
      </c>
      <c r="J143">
        <v>9</v>
      </c>
      <c r="K143" t="s">
        <v>200</v>
      </c>
      <c r="L143" t="s">
        <v>83</v>
      </c>
      <c r="M143">
        <v>5</v>
      </c>
      <c r="N143" t="s">
        <v>371</v>
      </c>
      <c r="O143" t="s">
        <v>10</v>
      </c>
      <c r="P143">
        <v>10</v>
      </c>
      <c r="Q143" t="s">
        <v>372</v>
      </c>
      <c r="R143" t="s">
        <v>49</v>
      </c>
      <c r="S143">
        <v>0</v>
      </c>
      <c r="T143">
        <v>2</v>
      </c>
      <c r="U143">
        <v>0</v>
      </c>
      <c r="V143">
        <v>200</v>
      </c>
      <c r="W143">
        <v>339.5</v>
      </c>
      <c r="X143">
        <f t="shared" si="21"/>
        <v>339.5</v>
      </c>
      <c r="Y143">
        <f t="shared" si="22"/>
        <v>0</v>
      </c>
      <c r="Z143">
        <f t="shared" si="23"/>
        <v>0</v>
      </c>
      <c r="AA143">
        <f t="shared" si="24"/>
        <v>0</v>
      </c>
      <c r="AB143">
        <f t="shared" si="25"/>
        <v>0</v>
      </c>
      <c r="AC143">
        <f t="shared" si="26"/>
        <v>339.5</v>
      </c>
      <c r="AD143">
        <f t="shared" si="27"/>
        <v>0</v>
      </c>
      <c r="AE143">
        <f t="shared" si="28"/>
        <v>1</v>
      </c>
      <c r="AF143">
        <f>MONTH(A143)</f>
        <v>11</v>
      </c>
    </row>
    <row r="144" spans="1:32">
      <c r="A144" t="s">
        <v>366</v>
      </c>
      <c r="B144" t="s">
        <v>27</v>
      </c>
      <c r="C144" t="s">
        <v>1057</v>
      </c>
      <c r="D144" t="s">
        <v>1070</v>
      </c>
      <c r="E144" t="s">
        <v>1058</v>
      </c>
      <c r="F144" t="s">
        <v>1059</v>
      </c>
      <c r="G144" t="s">
        <v>1052</v>
      </c>
      <c r="H144" t="s">
        <v>1123</v>
      </c>
      <c r="I144" t="s">
        <v>1212</v>
      </c>
      <c r="J144">
        <v>12</v>
      </c>
      <c r="K144" t="s">
        <v>373</v>
      </c>
      <c r="L144" t="s">
        <v>14</v>
      </c>
      <c r="M144">
        <v>6</v>
      </c>
      <c r="N144" t="s">
        <v>374</v>
      </c>
      <c r="O144" t="s">
        <v>119</v>
      </c>
      <c r="P144">
        <v>7</v>
      </c>
      <c r="Q144" t="s">
        <v>375</v>
      </c>
      <c r="R144" t="s">
        <v>63</v>
      </c>
      <c r="S144">
        <v>0</v>
      </c>
      <c r="T144">
        <v>1</v>
      </c>
      <c r="U144">
        <v>1</v>
      </c>
      <c r="V144">
        <v>166.5</v>
      </c>
      <c r="W144">
        <v>1310</v>
      </c>
      <c r="X144">
        <f t="shared" si="21"/>
        <v>0</v>
      </c>
      <c r="Y144">
        <f t="shared" si="22"/>
        <v>0</v>
      </c>
      <c r="Z144">
        <f t="shared" si="23"/>
        <v>0</v>
      </c>
      <c r="AA144">
        <f t="shared" si="24"/>
        <v>1310</v>
      </c>
      <c r="AB144">
        <f t="shared" si="25"/>
        <v>0</v>
      </c>
      <c r="AC144">
        <f t="shared" si="26"/>
        <v>0</v>
      </c>
      <c r="AD144">
        <f t="shared" si="27"/>
        <v>0</v>
      </c>
      <c r="AE144">
        <f t="shared" si="28"/>
        <v>1</v>
      </c>
      <c r="AF144">
        <f>MONTH(A144)</f>
        <v>11</v>
      </c>
    </row>
    <row r="145" spans="1:32">
      <c r="A145" t="s">
        <v>366</v>
      </c>
      <c r="B145" t="s">
        <v>32</v>
      </c>
      <c r="C145" t="s">
        <v>1066</v>
      </c>
      <c r="D145" t="s">
        <v>1070</v>
      </c>
      <c r="E145" t="s">
        <v>1067</v>
      </c>
      <c r="F145" t="s">
        <v>1068</v>
      </c>
      <c r="G145" t="s">
        <v>1052</v>
      </c>
      <c r="H145" t="s">
        <v>1123</v>
      </c>
      <c r="I145" t="s">
        <v>1213</v>
      </c>
      <c r="J145">
        <v>10</v>
      </c>
      <c r="K145" t="s">
        <v>298</v>
      </c>
      <c r="L145" t="s">
        <v>66</v>
      </c>
      <c r="M145">
        <v>8</v>
      </c>
      <c r="N145" t="s">
        <v>262</v>
      </c>
      <c r="O145" t="s">
        <v>49</v>
      </c>
      <c r="P145">
        <v>1</v>
      </c>
      <c r="Q145" t="s">
        <v>116</v>
      </c>
      <c r="R145" t="s">
        <v>26</v>
      </c>
      <c r="S145">
        <v>0</v>
      </c>
      <c r="T145">
        <v>1</v>
      </c>
      <c r="U145">
        <v>1</v>
      </c>
      <c r="V145">
        <v>27.5</v>
      </c>
      <c r="W145">
        <v>207.5</v>
      </c>
      <c r="X145">
        <f t="shared" si="21"/>
        <v>0</v>
      </c>
      <c r="Y145">
        <f t="shared" si="22"/>
        <v>0</v>
      </c>
      <c r="Z145">
        <f t="shared" si="23"/>
        <v>207.5</v>
      </c>
      <c r="AA145">
        <f t="shared" si="24"/>
        <v>0</v>
      </c>
      <c r="AB145">
        <f t="shared" si="25"/>
        <v>207.5</v>
      </c>
      <c r="AC145">
        <f t="shared" si="26"/>
        <v>0</v>
      </c>
      <c r="AD145">
        <f t="shared" si="27"/>
        <v>0</v>
      </c>
      <c r="AE145">
        <f t="shared" si="28"/>
        <v>2</v>
      </c>
      <c r="AF145">
        <f>MONTH(A145)</f>
        <v>11</v>
      </c>
    </row>
    <row r="146" spans="1:32">
      <c r="A146" t="s">
        <v>366</v>
      </c>
      <c r="B146" t="s">
        <v>37</v>
      </c>
      <c r="C146" t="s">
        <v>1057</v>
      </c>
      <c r="D146" t="s">
        <v>1049</v>
      </c>
      <c r="E146" t="s">
        <v>1058</v>
      </c>
      <c r="F146" t="s">
        <v>1059</v>
      </c>
      <c r="G146" t="s">
        <v>1052</v>
      </c>
      <c r="H146" t="s">
        <v>1123</v>
      </c>
      <c r="I146" t="s">
        <v>1214</v>
      </c>
      <c r="J146">
        <v>10</v>
      </c>
      <c r="K146" t="s">
        <v>376</v>
      </c>
      <c r="L146" t="s">
        <v>19</v>
      </c>
      <c r="M146">
        <v>4</v>
      </c>
      <c r="N146" t="s">
        <v>377</v>
      </c>
      <c r="O146" t="s">
        <v>10</v>
      </c>
      <c r="P146">
        <v>6</v>
      </c>
      <c r="Q146" t="s">
        <v>316</v>
      </c>
      <c r="R146" t="s">
        <v>76</v>
      </c>
      <c r="S146">
        <v>1</v>
      </c>
      <c r="T146">
        <v>0</v>
      </c>
      <c r="U146">
        <v>1</v>
      </c>
      <c r="V146">
        <v>62.5</v>
      </c>
      <c r="W146">
        <v>132.5</v>
      </c>
      <c r="X146">
        <f t="shared" si="21"/>
        <v>132.5</v>
      </c>
      <c r="Y146">
        <f t="shared" si="22"/>
        <v>132.5</v>
      </c>
      <c r="Z146">
        <f t="shared" si="23"/>
        <v>0</v>
      </c>
      <c r="AA146">
        <f t="shared" si="24"/>
        <v>0</v>
      </c>
      <c r="AB146">
        <f t="shared" si="25"/>
        <v>0</v>
      </c>
      <c r="AC146">
        <f t="shared" si="26"/>
        <v>0</v>
      </c>
      <c r="AD146">
        <f t="shared" si="27"/>
        <v>0</v>
      </c>
      <c r="AE146">
        <f t="shared" si="28"/>
        <v>0</v>
      </c>
      <c r="AF146">
        <f>MONTH(A146)</f>
        <v>11</v>
      </c>
    </row>
    <row r="147" spans="1:32">
      <c r="A147" t="s">
        <v>366</v>
      </c>
      <c r="B147" t="s">
        <v>42</v>
      </c>
      <c r="C147" t="s">
        <v>1106</v>
      </c>
      <c r="D147" t="s">
        <v>1098</v>
      </c>
      <c r="G147" t="s">
        <v>1052</v>
      </c>
      <c r="H147" t="s">
        <v>1123</v>
      </c>
      <c r="I147" t="s">
        <v>1215</v>
      </c>
      <c r="J147">
        <v>9</v>
      </c>
      <c r="K147" t="s">
        <v>217</v>
      </c>
      <c r="L147" t="s">
        <v>19</v>
      </c>
      <c r="M147">
        <v>1</v>
      </c>
      <c r="N147" t="s">
        <v>378</v>
      </c>
      <c r="O147" t="s">
        <v>10</v>
      </c>
      <c r="P147">
        <v>3</v>
      </c>
      <c r="Q147" t="s">
        <v>379</v>
      </c>
      <c r="R147" t="s">
        <v>49</v>
      </c>
      <c r="S147">
        <v>1</v>
      </c>
      <c r="T147">
        <v>1</v>
      </c>
      <c r="U147">
        <v>0</v>
      </c>
      <c r="V147">
        <v>51.5</v>
      </c>
      <c r="W147">
        <v>67</v>
      </c>
      <c r="X147">
        <f t="shared" si="21"/>
        <v>67</v>
      </c>
      <c r="Y147">
        <f t="shared" si="22"/>
        <v>67</v>
      </c>
      <c r="Z147">
        <f t="shared" si="23"/>
        <v>0</v>
      </c>
      <c r="AA147">
        <f t="shared" si="24"/>
        <v>0</v>
      </c>
      <c r="AB147">
        <f t="shared" si="25"/>
        <v>0</v>
      </c>
      <c r="AC147">
        <f t="shared" si="26"/>
        <v>0</v>
      </c>
      <c r="AD147">
        <f t="shared" si="27"/>
        <v>0</v>
      </c>
      <c r="AE147">
        <f t="shared" si="28"/>
        <v>0</v>
      </c>
      <c r="AF147">
        <f>MONTH(A147)</f>
        <v>11</v>
      </c>
    </row>
    <row r="148" spans="1:32">
      <c r="A148" t="s">
        <v>366</v>
      </c>
      <c r="B148" t="s">
        <v>47</v>
      </c>
      <c r="C148" t="s">
        <v>1066</v>
      </c>
      <c r="D148" t="s">
        <v>1070</v>
      </c>
      <c r="E148" t="s">
        <v>1067</v>
      </c>
      <c r="F148" t="s">
        <v>1068</v>
      </c>
      <c r="G148" t="s">
        <v>1052</v>
      </c>
      <c r="H148" t="s">
        <v>1123</v>
      </c>
      <c r="I148" t="s">
        <v>1216</v>
      </c>
      <c r="J148">
        <v>6</v>
      </c>
      <c r="K148" t="s">
        <v>260</v>
      </c>
      <c r="L148" t="s">
        <v>10</v>
      </c>
      <c r="M148">
        <v>11</v>
      </c>
      <c r="N148" t="s">
        <v>380</v>
      </c>
      <c r="O148" t="s">
        <v>66</v>
      </c>
      <c r="P148">
        <v>7</v>
      </c>
      <c r="Q148" t="s">
        <v>38</v>
      </c>
      <c r="R148" t="s">
        <v>36</v>
      </c>
      <c r="S148">
        <v>0</v>
      </c>
      <c r="T148">
        <v>1</v>
      </c>
      <c r="U148">
        <v>1</v>
      </c>
      <c r="V148">
        <v>18.5</v>
      </c>
      <c r="W148">
        <v>75.5</v>
      </c>
      <c r="X148">
        <f t="shared" si="21"/>
        <v>75.5</v>
      </c>
      <c r="Y148">
        <f t="shared" si="22"/>
        <v>0</v>
      </c>
      <c r="Z148">
        <f t="shared" si="23"/>
        <v>0</v>
      </c>
      <c r="AA148">
        <f t="shared" si="24"/>
        <v>0</v>
      </c>
      <c r="AB148">
        <f t="shared" si="25"/>
        <v>75.5</v>
      </c>
      <c r="AC148">
        <f t="shared" si="26"/>
        <v>0</v>
      </c>
      <c r="AD148">
        <f t="shared" si="27"/>
        <v>0</v>
      </c>
      <c r="AE148">
        <f t="shared" si="28"/>
        <v>1</v>
      </c>
      <c r="AF148">
        <f>MONTH(A148)</f>
        <v>11</v>
      </c>
    </row>
    <row r="149" spans="1:32">
      <c r="A149" t="s">
        <v>366</v>
      </c>
      <c r="B149" t="s">
        <v>52</v>
      </c>
      <c r="C149" t="s">
        <v>1066</v>
      </c>
      <c r="D149" t="s">
        <v>1055</v>
      </c>
      <c r="E149" t="s">
        <v>1067</v>
      </c>
      <c r="F149" t="s">
        <v>1068</v>
      </c>
      <c r="G149" t="s">
        <v>1052</v>
      </c>
      <c r="H149" t="s">
        <v>1123</v>
      </c>
      <c r="I149" t="s">
        <v>1217</v>
      </c>
      <c r="J149">
        <v>12</v>
      </c>
      <c r="K149" t="s">
        <v>40</v>
      </c>
      <c r="L149" t="s">
        <v>19</v>
      </c>
      <c r="M149">
        <v>6</v>
      </c>
      <c r="N149" t="s">
        <v>167</v>
      </c>
      <c r="O149" t="s">
        <v>83</v>
      </c>
      <c r="P149">
        <v>9</v>
      </c>
      <c r="Q149" t="s">
        <v>250</v>
      </c>
      <c r="R149" t="s">
        <v>10</v>
      </c>
      <c r="S149">
        <v>0</v>
      </c>
      <c r="T149">
        <v>1</v>
      </c>
      <c r="U149">
        <v>1</v>
      </c>
      <c r="V149">
        <v>84.5</v>
      </c>
      <c r="W149">
        <v>266.5</v>
      </c>
      <c r="X149">
        <f t="shared" si="21"/>
        <v>0</v>
      </c>
      <c r="Y149">
        <f t="shared" si="22"/>
        <v>266.5</v>
      </c>
      <c r="Z149">
        <f t="shared" si="23"/>
        <v>0</v>
      </c>
      <c r="AA149">
        <f t="shared" si="24"/>
        <v>0</v>
      </c>
      <c r="AB149">
        <f t="shared" si="25"/>
        <v>0</v>
      </c>
      <c r="AC149">
        <f t="shared" si="26"/>
        <v>266.5</v>
      </c>
      <c r="AD149">
        <f t="shared" si="27"/>
        <v>0</v>
      </c>
      <c r="AE149">
        <f t="shared" si="28"/>
        <v>1</v>
      </c>
      <c r="AF149">
        <f>MONTH(A149)</f>
        <v>11</v>
      </c>
    </row>
    <row r="150" spans="1:32">
      <c r="A150" t="s">
        <v>366</v>
      </c>
      <c r="B150" t="s">
        <v>57</v>
      </c>
      <c r="C150" t="s">
        <v>1072</v>
      </c>
      <c r="D150" t="s">
        <v>1049</v>
      </c>
      <c r="E150" t="s">
        <v>1218</v>
      </c>
      <c r="F150" t="s">
        <v>1219</v>
      </c>
      <c r="G150" t="s">
        <v>1052</v>
      </c>
      <c r="H150" t="s">
        <v>1123</v>
      </c>
      <c r="I150" t="s">
        <v>1220</v>
      </c>
      <c r="J150">
        <v>5</v>
      </c>
      <c r="K150" t="s">
        <v>381</v>
      </c>
      <c r="L150" t="s">
        <v>10</v>
      </c>
      <c r="M150">
        <v>2</v>
      </c>
      <c r="N150" t="s">
        <v>382</v>
      </c>
      <c r="O150" t="s">
        <v>19</v>
      </c>
      <c r="P150">
        <v>10</v>
      </c>
      <c r="Q150" t="s">
        <v>324</v>
      </c>
      <c r="R150" t="s">
        <v>76</v>
      </c>
      <c r="S150">
        <v>1</v>
      </c>
      <c r="T150">
        <v>1</v>
      </c>
      <c r="U150">
        <v>0</v>
      </c>
      <c r="V150">
        <v>55</v>
      </c>
      <c r="W150">
        <v>111.5</v>
      </c>
      <c r="X150">
        <f t="shared" si="21"/>
        <v>111.5</v>
      </c>
      <c r="Y150">
        <f t="shared" si="22"/>
        <v>111.5</v>
      </c>
      <c r="Z150">
        <f t="shared" si="23"/>
        <v>0</v>
      </c>
      <c r="AA150">
        <f t="shared" si="24"/>
        <v>0</v>
      </c>
      <c r="AB150">
        <f t="shared" si="25"/>
        <v>0</v>
      </c>
      <c r="AC150">
        <f t="shared" si="26"/>
        <v>0</v>
      </c>
      <c r="AD150">
        <f t="shared" si="27"/>
        <v>0</v>
      </c>
      <c r="AE150">
        <f t="shared" si="28"/>
        <v>0</v>
      </c>
      <c r="AF150">
        <f>MONTH(A150)</f>
        <v>11</v>
      </c>
    </row>
    <row r="151" spans="1:32">
      <c r="A151" t="s">
        <v>383</v>
      </c>
      <c r="B151" t="s">
        <v>8</v>
      </c>
      <c r="C151" t="s">
        <v>1048</v>
      </c>
      <c r="D151" t="s">
        <v>1081</v>
      </c>
      <c r="E151" t="s">
        <v>1050</v>
      </c>
      <c r="F151" t="s">
        <v>1051</v>
      </c>
      <c r="G151" t="s">
        <v>1052</v>
      </c>
      <c r="H151" t="s">
        <v>1053</v>
      </c>
      <c r="I151" t="s">
        <v>1221</v>
      </c>
      <c r="J151">
        <v>8</v>
      </c>
      <c r="K151" t="s">
        <v>275</v>
      </c>
      <c r="L151" t="s">
        <v>19</v>
      </c>
      <c r="M151">
        <v>9</v>
      </c>
      <c r="N151" t="s">
        <v>182</v>
      </c>
      <c r="O151" t="s">
        <v>76</v>
      </c>
      <c r="P151">
        <v>6</v>
      </c>
      <c r="Q151" t="s">
        <v>384</v>
      </c>
      <c r="R151" t="s">
        <v>36</v>
      </c>
      <c r="S151">
        <v>0</v>
      </c>
      <c r="T151">
        <v>2</v>
      </c>
      <c r="U151">
        <v>0</v>
      </c>
      <c r="V151">
        <v>26.5</v>
      </c>
      <c r="W151">
        <v>51</v>
      </c>
      <c r="X151">
        <f t="shared" si="21"/>
        <v>0</v>
      </c>
      <c r="Y151">
        <f t="shared" si="22"/>
        <v>51</v>
      </c>
      <c r="Z151">
        <f t="shared" si="23"/>
        <v>0</v>
      </c>
      <c r="AA151">
        <f t="shared" si="24"/>
        <v>0</v>
      </c>
      <c r="AB151">
        <f t="shared" si="25"/>
        <v>0</v>
      </c>
      <c r="AC151">
        <f t="shared" si="26"/>
        <v>0</v>
      </c>
      <c r="AD151">
        <f t="shared" si="27"/>
        <v>0</v>
      </c>
      <c r="AE151">
        <f t="shared" si="28"/>
        <v>0</v>
      </c>
      <c r="AF151">
        <f>MONTH(A151)</f>
        <v>11</v>
      </c>
    </row>
    <row r="152" spans="1:32">
      <c r="A152" t="s">
        <v>383</v>
      </c>
      <c r="B152" t="s">
        <v>15</v>
      </c>
      <c r="C152" t="s">
        <v>1057</v>
      </c>
      <c r="D152" t="s">
        <v>1081</v>
      </c>
      <c r="E152" t="s">
        <v>1058</v>
      </c>
      <c r="F152" t="s">
        <v>1059</v>
      </c>
      <c r="G152" t="s">
        <v>1052</v>
      </c>
      <c r="H152" t="s">
        <v>1053</v>
      </c>
      <c r="I152" t="s">
        <v>1222</v>
      </c>
      <c r="J152">
        <v>6</v>
      </c>
      <c r="K152" t="s">
        <v>385</v>
      </c>
      <c r="L152" t="s">
        <v>36</v>
      </c>
      <c r="M152">
        <v>4</v>
      </c>
      <c r="N152" t="s">
        <v>305</v>
      </c>
      <c r="O152" t="s">
        <v>76</v>
      </c>
      <c r="P152">
        <v>3</v>
      </c>
      <c r="Q152" t="s">
        <v>386</v>
      </c>
      <c r="R152" t="s">
        <v>49</v>
      </c>
      <c r="S152">
        <v>1</v>
      </c>
      <c r="T152">
        <v>1</v>
      </c>
      <c r="U152">
        <v>0</v>
      </c>
      <c r="V152">
        <v>45</v>
      </c>
      <c r="W152">
        <v>153.5</v>
      </c>
      <c r="X152">
        <f t="shared" si="21"/>
        <v>0</v>
      </c>
      <c r="Y152">
        <f t="shared" si="22"/>
        <v>0</v>
      </c>
      <c r="Z152">
        <f t="shared" si="23"/>
        <v>0</v>
      </c>
      <c r="AA152">
        <f t="shared" si="24"/>
        <v>0</v>
      </c>
      <c r="AB152">
        <f t="shared" si="25"/>
        <v>0</v>
      </c>
      <c r="AC152">
        <f t="shared" si="26"/>
        <v>0</v>
      </c>
      <c r="AD152">
        <f t="shared" si="27"/>
        <v>0</v>
      </c>
      <c r="AE152">
        <f t="shared" si="28"/>
        <v>0</v>
      </c>
      <c r="AF152">
        <f>MONTH(A152)</f>
        <v>11</v>
      </c>
    </row>
    <row r="153" spans="1:32">
      <c r="A153" t="s">
        <v>383</v>
      </c>
      <c r="B153" t="s">
        <v>20</v>
      </c>
      <c r="C153" t="s">
        <v>1057</v>
      </c>
      <c r="D153" t="s">
        <v>1081</v>
      </c>
      <c r="E153" t="s">
        <v>1058</v>
      </c>
      <c r="F153" t="s">
        <v>1059</v>
      </c>
      <c r="G153" t="s">
        <v>1052</v>
      </c>
      <c r="H153" t="s">
        <v>1053</v>
      </c>
      <c r="I153" t="s">
        <v>1222</v>
      </c>
      <c r="J153">
        <v>6</v>
      </c>
      <c r="K153" t="s">
        <v>387</v>
      </c>
      <c r="L153" t="s">
        <v>63</v>
      </c>
      <c r="M153">
        <v>12</v>
      </c>
      <c r="N153" t="s">
        <v>302</v>
      </c>
      <c r="O153" t="s">
        <v>76</v>
      </c>
      <c r="P153">
        <v>8</v>
      </c>
      <c r="Q153" t="s">
        <v>388</v>
      </c>
      <c r="R153" t="s">
        <v>140</v>
      </c>
      <c r="S153">
        <v>0</v>
      </c>
      <c r="T153">
        <v>1</v>
      </c>
      <c r="U153">
        <v>1</v>
      </c>
      <c r="V153">
        <v>103.5</v>
      </c>
      <c r="W153">
        <v>428</v>
      </c>
      <c r="X153">
        <f t="shared" si="21"/>
        <v>0</v>
      </c>
      <c r="Y153">
        <f t="shared" si="22"/>
        <v>0</v>
      </c>
      <c r="Z153">
        <f t="shared" si="23"/>
        <v>0</v>
      </c>
      <c r="AA153">
        <f t="shared" si="24"/>
        <v>0</v>
      </c>
      <c r="AB153">
        <f t="shared" si="25"/>
        <v>0</v>
      </c>
      <c r="AC153">
        <f t="shared" si="26"/>
        <v>0</v>
      </c>
      <c r="AD153">
        <f t="shared" si="27"/>
        <v>0</v>
      </c>
      <c r="AE153">
        <f t="shared" si="28"/>
        <v>0</v>
      </c>
      <c r="AF153">
        <f>MONTH(A153)</f>
        <v>11</v>
      </c>
    </row>
    <row r="154" spans="1:32">
      <c r="A154" t="s">
        <v>383</v>
      </c>
      <c r="B154" t="s">
        <v>27</v>
      </c>
      <c r="C154" t="s">
        <v>1057</v>
      </c>
      <c r="D154" t="s">
        <v>1055</v>
      </c>
      <c r="E154" t="s">
        <v>1058</v>
      </c>
      <c r="F154" t="s">
        <v>1059</v>
      </c>
      <c r="G154" t="s">
        <v>1052</v>
      </c>
      <c r="H154" t="s">
        <v>1053</v>
      </c>
      <c r="I154" t="s">
        <v>1223</v>
      </c>
      <c r="J154">
        <v>12</v>
      </c>
      <c r="K154" t="s">
        <v>138</v>
      </c>
      <c r="L154" t="s">
        <v>19</v>
      </c>
      <c r="M154">
        <v>9</v>
      </c>
      <c r="N154" t="s">
        <v>241</v>
      </c>
      <c r="O154" t="s">
        <v>10</v>
      </c>
      <c r="P154">
        <v>8</v>
      </c>
      <c r="Q154" t="s">
        <v>389</v>
      </c>
      <c r="R154" t="s">
        <v>76</v>
      </c>
      <c r="S154">
        <v>0</v>
      </c>
      <c r="T154">
        <v>1</v>
      </c>
      <c r="U154">
        <v>1</v>
      </c>
      <c r="V154">
        <v>34.5</v>
      </c>
      <c r="W154">
        <v>70.5</v>
      </c>
      <c r="X154">
        <f t="shared" si="21"/>
        <v>70.5</v>
      </c>
      <c r="Y154">
        <f t="shared" si="22"/>
        <v>70.5</v>
      </c>
      <c r="Z154">
        <f t="shared" si="23"/>
        <v>0</v>
      </c>
      <c r="AA154">
        <f t="shared" si="24"/>
        <v>0</v>
      </c>
      <c r="AB154">
        <f t="shared" si="25"/>
        <v>0</v>
      </c>
      <c r="AC154">
        <f t="shared" si="26"/>
        <v>0</v>
      </c>
      <c r="AD154">
        <f t="shared" si="27"/>
        <v>0</v>
      </c>
      <c r="AE154">
        <f t="shared" si="28"/>
        <v>0</v>
      </c>
      <c r="AF154">
        <f>MONTH(A154)</f>
        <v>11</v>
      </c>
    </row>
    <row r="155" spans="1:32">
      <c r="A155" t="s">
        <v>383</v>
      </c>
      <c r="B155" t="s">
        <v>32</v>
      </c>
      <c r="C155" t="s">
        <v>1057</v>
      </c>
      <c r="D155" t="s">
        <v>1064</v>
      </c>
      <c r="E155" t="s">
        <v>1058</v>
      </c>
      <c r="F155" t="s">
        <v>1059</v>
      </c>
      <c r="G155" t="s">
        <v>1052</v>
      </c>
      <c r="H155" t="s">
        <v>1053</v>
      </c>
      <c r="I155" t="s">
        <v>1224</v>
      </c>
      <c r="J155">
        <v>4</v>
      </c>
      <c r="K155" t="s">
        <v>62</v>
      </c>
      <c r="L155" t="s">
        <v>63</v>
      </c>
      <c r="M155">
        <v>10</v>
      </c>
      <c r="N155" t="s">
        <v>390</v>
      </c>
      <c r="O155" t="s">
        <v>165</v>
      </c>
      <c r="P155">
        <v>6</v>
      </c>
      <c r="Q155" t="s">
        <v>242</v>
      </c>
      <c r="R155" t="s">
        <v>66</v>
      </c>
      <c r="S155">
        <v>1</v>
      </c>
      <c r="T155">
        <v>0</v>
      </c>
      <c r="U155">
        <v>1</v>
      </c>
      <c r="V155">
        <v>216.5</v>
      </c>
      <c r="W155">
        <v>1886</v>
      </c>
      <c r="X155">
        <f t="shared" si="21"/>
        <v>0</v>
      </c>
      <c r="Y155">
        <f t="shared" si="22"/>
        <v>0</v>
      </c>
      <c r="Z155">
        <f t="shared" si="23"/>
        <v>0</v>
      </c>
      <c r="AA155">
        <f t="shared" si="24"/>
        <v>0</v>
      </c>
      <c r="AB155">
        <f t="shared" si="25"/>
        <v>0</v>
      </c>
      <c r="AC155">
        <f t="shared" si="26"/>
        <v>0</v>
      </c>
      <c r="AD155">
        <f t="shared" si="27"/>
        <v>0</v>
      </c>
      <c r="AE155">
        <f t="shared" si="28"/>
        <v>0</v>
      </c>
      <c r="AF155">
        <f>MONTH(A155)</f>
        <v>11</v>
      </c>
    </row>
    <row r="156" spans="1:32">
      <c r="A156" t="s">
        <v>383</v>
      </c>
      <c r="B156" t="s">
        <v>37</v>
      </c>
      <c r="C156" t="s">
        <v>1066</v>
      </c>
      <c r="D156" t="s">
        <v>1098</v>
      </c>
      <c r="E156" t="s">
        <v>1067</v>
      </c>
      <c r="F156" t="s">
        <v>1068</v>
      </c>
      <c r="G156" t="s">
        <v>1052</v>
      </c>
      <c r="H156" t="s">
        <v>1053</v>
      </c>
      <c r="I156" t="s">
        <v>1225</v>
      </c>
      <c r="J156">
        <v>5</v>
      </c>
      <c r="K156" t="s">
        <v>391</v>
      </c>
      <c r="L156" t="s">
        <v>26</v>
      </c>
      <c r="M156">
        <v>12</v>
      </c>
      <c r="N156" t="s">
        <v>392</v>
      </c>
      <c r="O156" t="s">
        <v>19</v>
      </c>
      <c r="P156">
        <v>2</v>
      </c>
      <c r="Q156" t="s">
        <v>393</v>
      </c>
      <c r="R156" t="s">
        <v>76</v>
      </c>
      <c r="S156">
        <v>0</v>
      </c>
      <c r="T156">
        <v>1</v>
      </c>
      <c r="U156">
        <v>1</v>
      </c>
      <c r="V156">
        <v>125</v>
      </c>
      <c r="W156">
        <v>360</v>
      </c>
      <c r="X156">
        <f t="shared" si="21"/>
        <v>0</v>
      </c>
      <c r="Y156">
        <f t="shared" si="22"/>
        <v>360</v>
      </c>
      <c r="Z156">
        <f t="shared" si="23"/>
        <v>0</v>
      </c>
      <c r="AA156">
        <f t="shared" si="24"/>
        <v>0</v>
      </c>
      <c r="AB156">
        <f t="shared" si="25"/>
        <v>0</v>
      </c>
      <c r="AC156">
        <f t="shared" si="26"/>
        <v>0</v>
      </c>
      <c r="AD156">
        <f t="shared" si="27"/>
        <v>0</v>
      </c>
      <c r="AE156">
        <f t="shared" si="28"/>
        <v>0</v>
      </c>
      <c r="AF156">
        <f>MONTH(A156)</f>
        <v>11</v>
      </c>
    </row>
    <row r="157" spans="1:32">
      <c r="A157" t="s">
        <v>383</v>
      </c>
      <c r="B157" t="s">
        <v>42</v>
      </c>
      <c r="C157" t="s">
        <v>1072</v>
      </c>
      <c r="D157" t="s">
        <v>1064</v>
      </c>
      <c r="E157" t="s">
        <v>1073</v>
      </c>
      <c r="F157" t="s">
        <v>1074</v>
      </c>
      <c r="G157" t="s">
        <v>1052</v>
      </c>
      <c r="H157" t="s">
        <v>1053</v>
      </c>
      <c r="I157" t="s">
        <v>1226</v>
      </c>
      <c r="J157">
        <v>5</v>
      </c>
      <c r="K157" t="s">
        <v>394</v>
      </c>
      <c r="L157" t="s">
        <v>10</v>
      </c>
      <c r="M157">
        <v>6</v>
      </c>
      <c r="N157" t="s">
        <v>395</v>
      </c>
      <c r="O157" t="s">
        <v>49</v>
      </c>
      <c r="P157">
        <v>2</v>
      </c>
      <c r="Q157" t="s">
        <v>118</v>
      </c>
      <c r="R157" t="s">
        <v>26</v>
      </c>
      <c r="S157">
        <v>0</v>
      </c>
      <c r="T157">
        <v>2</v>
      </c>
      <c r="U157">
        <v>0</v>
      </c>
      <c r="V157">
        <v>24</v>
      </c>
      <c r="W157">
        <v>74.5</v>
      </c>
      <c r="X157">
        <f t="shared" si="21"/>
        <v>74.5</v>
      </c>
      <c r="Y157">
        <f t="shared" si="22"/>
        <v>0</v>
      </c>
      <c r="Z157">
        <f t="shared" si="23"/>
        <v>74.5</v>
      </c>
      <c r="AA157">
        <f t="shared" si="24"/>
        <v>0</v>
      </c>
      <c r="AB157">
        <f t="shared" si="25"/>
        <v>0</v>
      </c>
      <c r="AC157">
        <f t="shared" si="26"/>
        <v>0</v>
      </c>
      <c r="AD157">
        <f t="shared" si="27"/>
        <v>0</v>
      </c>
      <c r="AE157">
        <f t="shared" si="28"/>
        <v>1</v>
      </c>
      <c r="AF157">
        <f>MONTH(A157)</f>
        <v>11</v>
      </c>
    </row>
    <row r="158" spans="1:32">
      <c r="A158" t="s">
        <v>383</v>
      </c>
      <c r="B158" t="s">
        <v>47</v>
      </c>
      <c r="C158" t="s">
        <v>1066</v>
      </c>
      <c r="D158" t="s">
        <v>1064</v>
      </c>
      <c r="E158" t="s">
        <v>1067</v>
      </c>
      <c r="F158" t="s">
        <v>1068</v>
      </c>
      <c r="G158" t="s">
        <v>1052</v>
      </c>
      <c r="H158" t="s">
        <v>1053</v>
      </c>
      <c r="I158" t="s">
        <v>1227</v>
      </c>
      <c r="J158">
        <v>5</v>
      </c>
      <c r="K158" t="s">
        <v>222</v>
      </c>
      <c r="L158" t="s">
        <v>10</v>
      </c>
      <c r="M158">
        <v>7</v>
      </c>
      <c r="N158" t="s">
        <v>72</v>
      </c>
      <c r="O158" t="s">
        <v>41</v>
      </c>
      <c r="P158">
        <v>1</v>
      </c>
      <c r="Q158" t="s">
        <v>396</v>
      </c>
      <c r="R158" t="s">
        <v>12</v>
      </c>
      <c r="S158">
        <v>0</v>
      </c>
      <c r="T158">
        <v>2</v>
      </c>
      <c r="U158">
        <v>0</v>
      </c>
      <c r="V158">
        <v>17.5</v>
      </c>
      <c r="W158">
        <v>211.5</v>
      </c>
      <c r="X158">
        <f t="shared" si="21"/>
        <v>211.5</v>
      </c>
      <c r="Y158">
        <f t="shared" si="22"/>
        <v>0</v>
      </c>
      <c r="Z158">
        <f t="shared" si="23"/>
        <v>0</v>
      </c>
      <c r="AA158">
        <f t="shared" si="24"/>
        <v>0</v>
      </c>
      <c r="AB158">
        <f t="shared" si="25"/>
        <v>0</v>
      </c>
      <c r="AC158">
        <f t="shared" si="26"/>
        <v>0</v>
      </c>
      <c r="AD158">
        <f t="shared" si="27"/>
        <v>0</v>
      </c>
      <c r="AE158">
        <f t="shared" si="28"/>
        <v>0</v>
      </c>
      <c r="AF158">
        <f>MONTH(A158)</f>
        <v>11</v>
      </c>
    </row>
    <row r="159" spans="1:32">
      <c r="A159" t="s">
        <v>383</v>
      </c>
      <c r="B159" t="s">
        <v>52</v>
      </c>
      <c r="C159" t="s">
        <v>1066</v>
      </c>
      <c r="D159" t="s">
        <v>1055</v>
      </c>
      <c r="E159" t="s">
        <v>1067</v>
      </c>
      <c r="F159" t="s">
        <v>1068</v>
      </c>
      <c r="G159" t="s">
        <v>1052</v>
      </c>
      <c r="H159" t="s">
        <v>1053</v>
      </c>
      <c r="I159" t="s">
        <v>1228</v>
      </c>
      <c r="J159">
        <v>4</v>
      </c>
      <c r="K159" t="s">
        <v>397</v>
      </c>
      <c r="L159" t="s">
        <v>49</v>
      </c>
      <c r="M159">
        <v>7</v>
      </c>
      <c r="N159" t="s">
        <v>237</v>
      </c>
      <c r="O159" t="s">
        <v>12</v>
      </c>
      <c r="P159">
        <v>11</v>
      </c>
      <c r="Q159" t="s">
        <v>398</v>
      </c>
      <c r="R159" t="s">
        <v>140</v>
      </c>
      <c r="S159">
        <v>1</v>
      </c>
      <c r="T159">
        <v>1</v>
      </c>
      <c r="U159">
        <v>0</v>
      </c>
      <c r="V159">
        <v>112.5</v>
      </c>
      <c r="W159">
        <v>683.5</v>
      </c>
      <c r="X159">
        <f t="shared" si="21"/>
        <v>0</v>
      </c>
      <c r="Y159">
        <f t="shared" si="22"/>
        <v>0</v>
      </c>
      <c r="Z159">
        <f t="shared" si="23"/>
        <v>683.5</v>
      </c>
      <c r="AA159">
        <f t="shared" si="24"/>
        <v>0</v>
      </c>
      <c r="AB159">
        <f t="shared" si="25"/>
        <v>0</v>
      </c>
      <c r="AC159">
        <f t="shared" si="26"/>
        <v>0</v>
      </c>
      <c r="AD159">
        <f t="shared" si="27"/>
        <v>0</v>
      </c>
      <c r="AE159">
        <f t="shared" si="28"/>
        <v>1</v>
      </c>
      <c r="AF159">
        <f>MONTH(A159)</f>
        <v>11</v>
      </c>
    </row>
    <row r="160" spans="1:32">
      <c r="A160" t="s">
        <v>399</v>
      </c>
      <c r="B160" t="s">
        <v>8</v>
      </c>
      <c r="C160" t="s">
        <v>1159</v>
      </c>
      <c r="D160" t="s">
        <v>1055</v>
      </c>
      <c r="E160" t="s">
        <v>1058</v>
      </c>
      <c r="F160" t="s">
        <v>1059</v>
      </c>
      <c r="G160" t="s">
        <v>1052</v>
      </c>
      <c r="H160" t="s">
        <v>1160</v>
      </c>
      <c r="I160" t="s">
        <v>1229</v>
      </c>
      <c r="J160">
        <v>10</v>
      </c>
      <c r="K160" t="s">
        <v>400</v>
      </c>
      <c r="L160" t="s">
        <v>14</v>
      </c>
      <c r="M160">
        <v>14</v>
      </c>
      <c r="N160" t="s">
        <v>401</v>
      </c>
      <c r="O160" t="s">
        <v>31</v>
      </c>
      <c r="P160">
        <v>6</v>
      </c>
      <c r="Q160" t="s">
        <v>402</v>
      </c>
      <c r="R160" t="s">
        <v>36</v>
      </c>
      <c r="S160">
        <v>0</v>
      </c>
      <c r="T160">
        <v>0</v>
      </c>
      <c r="U160">
        <v>2</v>
      </c>
      <c r="V160">
        <v>14.5</v>
      </c>
      <c r="W160">
        <v>53.5</v>
      </c>
      <c r="X160">
        <f t="shared" si="21"/>
        <v>0</v>
      </c>
      <c r="Y160">
        <f t="shared" si="22"/>
        <v>0</v>
      </c>
      <c r="Z160">
        <f t="shared" si="23"/>
        <v>0</v>
      </c>
      <c r="AA160">
        <f t="shared" si="24"/>
        <v>53.5</v>
      </c>
      <c r="AB160">
        <f t="shared" si="25"/>
        <v>0</v>
      </c>
      <c r="AC160">
        <f t="shared" si="26"/>
        <v>0</v>
      </c>
      <c r="AD160">
        <f t="shared" si="27"/>
        <v>53.5</v>
      </c>
      <c r="AE160">
        <f t="shared" si="28"/>
        <v>2</v>
      </c>
      <c r="AF160">
        <f>MONTH(A160)</f>
        <v>11</v>
      </c>
    </row>
    <row r="161" spans="1:32">
      <c r="A161" t="s">
        <v>399</v>
      </c>
      <c r="B161" t="s">
        <v>15</v>
      </c>
      <c r="C161" t="s">
        <v>1048</v>
      </c>
      <c r="D161" t="s">
        <v>1162</v>
      </c>
      <c r="E161" t="s">
        <v>1050</v>
      </c>
      <c r="F161" t="s">
        <v>1051</v>
      </c>
      <c r="G161" t="s">
        <v>1052</v>
      </c>
      <c r="H161" t="s">
        <v>1160</v>
      </c>
      <c r="I161" t="s">
        <v>1230</v>
      </c>
      <c r="J161">
        <v>6</v>
      </c>
      <c r="K161" t="s">
        <v>198</v>
      </c>
      <c r="L161" t="s">
        <v>10</v>
      </c>
      <c r="M161">
        <v>8</v>
      </c>
      <c r="N161" t="s">
        <v>403</v>
      </c>
      <c r="O161" t="s">
        <v>83</v>
      </c>
      <c r="P161">
        <v>14</v>
      </c>
      <c r="Q161" t="s">
        <v>404</v>
      </c>
      <c r="R161" t="s">
        <v>140</v>
      </c>
      <c r="S161">
        <v>0</v>
      </c>
      <c r="T161">
        <v>2</v>
      </c>
      <c r="U161">
        <v>0</v>
      </c>
      <c r="V161">
        <v>36.5</v>
      </c>
      <c r="W161">
        <v>171.5</v>
      </c>
      <c r="X161">
        <f t="shared" si="21"/>
        <v>171.5</v>
      </c>
      <c r="Y161">
        <f t="shared" si="22"/>
        <v>0</v>
      </c>
      <c r="Z161">
        <f t="shared" si="23"/>
        <v>0</v>
      </c>
      <c r="AA161">
        <f t="shared" si="24"/>
        <v>0</v>
      </c>
      <c r="AB161">
        <f t="shared" si="25"/>
        <v>0</v>
      </c>
      <c r="AC161">
        <f t="shared" si="26"/>
        <v>171.5</v>
      </c>
      <c r="AD161">
        <f t="shared" si="27"/>
        <v>0</v>
      </c>
      <c r="AE161">
        <f t="shared" si="28"/>
        <v>1</v>
      </c>
      <c r="AF161">
        <f>MONTH(A161)</f>
        <v>11</v>
      </c>
    </row>
    <row r="162" spans="1:32">
      <c r="A162" t="s">
        <v>399</v>
      </c>
      <c r="B162" t="s">
        <v>20</v>
      </c>
      <c r="C162" t="s">
        <v>1057</v>
      </c>
      <c r="D162" t="s">
        <v>1055</v>
      </c>
      <c r="E162" t="s">
        <v>1058</v>
      </c>
      <c r="F162" t="s">
        <v>1059</v>
      </c>
      <c r="G162" t="s">
        <v>1052</v>
      </c>
      <c r="H162" t="s">
        <v>1160</v>
      </c>
      <c r="I162" t="s">
        <v>1231</v>
      </c>
      <c r="J162">
        <v>5</v>
      </c>
      <c r="K162" t="s">
        <v>405</v>
      </c>
      <c r="L162" t="s">
        <v>36</v>
      </c>
      <c r="M162">
        <v>8</v>
      </c>
      <c r="N162" t="s">
        <v>406</v>
      </c>
      <c r="O162" t="s">
        <v>10</v>
      </c>
      <c r="P162">
        <v>10</v>
      </c>
      <c r="Q162" t="s">
        <v>407</v>
      </c>
      <c r="R162" t="s">
        <v>26</v>
      </c>
      <c r="S162">
        <v>0</v>
      </c>
      <c r="T162">
        <v>2</v>
      </c>
      <c r="U162">
        <v>0</v>
      </c>
      <c r="V162">
        <v>43.5</v>
      </c>
      <c r="W162">
        <v>79.5</v>
      </c>
      <c r="X162">
        <f t="shared" si="21"/>
        <v>79.5</v>
      </c>
      <c r="Y162">
        <f t="shared" si="22"/>
        <v>0</v>
      </c>
      <c r="Z162">
        <f t="shared" si="23"/>
        <v>0</v>
      </c>
      <c r="AA162">
        <f t="shared" si="24"/>
        <v>0</v>
      </c>
      <c r="AB162">
        <f t="shared" si="25"/>
        <v>0</v>
      </c>
      <c r="AC162">
        <f t="shared" si="26"/>
        <v>0</v>
      </c>
      <c r="AD162">
        <f t="shared" si="27"/>
        <v>0</v>
      </c>
      <c r="AE162">
        <f t="shared" si="28"/>
        <v>0</v>
      </c>
      <c r="AF162">
        <f>MONTH(A162)</f>
        <v>11</v>
      </c>
    </row>
    <row r="163" spans="1:32">
      <c r="A163" t="s">
        <v>399</v>
      </c>
      <c r="B163" t="s">
        <v>27</v>
      </c>
      <c r="C163" t="s">
        <v>1057</v>
      </c>
      <c r="D163" t="s">
        <v>1081</v>
      </c>
      <c r="E163" t="s">
        <v>1058</v>
      </c>
      <c r="F163" t="s">
        <v>1059</v>
      </c>
      <c r="G163" t="s">
        <v>1085</v>
      </c>
      <c r="H163" t="s">
        <v>1232</v>
      </c>
      <c r="J163">
        <v>6</v>
      </c>
      <c r="K163" t="s">
        <v>152</v>
      </c>
      <c r="L163" t="s">
        <v>19</v>
      </c>
      <c r="M163">
        <v>5</v>
      </c>
      <c r="N163" t="s">
        <v>408</v>
      </c>
      <c r="O163" t="s">
        <v>10</v>
      </c>
      <c r="P163">
        <v>2</v>
      </c>
      <c r="Q163" t="s">
        <v>409</v>
      </c>
      <c r="R163" t="s">
        <v>36</v>
      </c>
      <c r="S163">
        <v>0</v>
      </c>
      <c r="T163">
        <v>2</v>
      </c>
      <c r="U163">
        <v>0</v>
      </c>
      <c r="V163">
        <v>22</v>
      </c>
      <c r="W163">
        <v>68.5</v>
      </c>
      <c r="X163">
        <f t="shared" si="21"/>
        <v>68.5</v>
      </c>
      <c r="Y163">
        <f t="shared" si="22"/>
        <v>68.5</v>
      </c>
      <c r="Z163">
        <f t="shared" si="23"/>
        <v>0</v>
      </c>
      <c r="AA163">
        <f t="shared" si="24"/>
        <v>0</v>
      </c>
      <c r="AB163">
        <f t="shared" si="25"/>
        <v>0</v>
      </c>
      <c r="AC163">
        <f t="shared" si="26"/>
        <v>0</v>
      </c>
      <c r="AD163">
        <f t="shared" si="27"/>
        <v>0</v>
      </c>
      <c r="AE163">
        <f t="shared" si="28"/>
        <v>0</v>
      </c>
      <c r="AF163">
        <f>MONTH(A163)</f>
        <v>11</v>
      </c>
    </row>
    <row r="164" spans="1:32">
      <c r="A164" t="s">
        <v>399</v>
      </c>
      <c r="B164" t="s">
        <v>32</v>
      </c>
      <c r="C164" t="s">
        <v>1066</v>
      </c>
      <c r="D164" t="s">
        <v>1064</v>
      </c>
      <c r="E164" t="s">
        <v>1067</v>
      </c>
      <c r="F164" t="s">
        <v>1068</v>
      </c>
      <c r="G164" t="s">
        <v>1052</v>
      </c>
      <c r="H164" t="s">
        <v>1160</v>
      </c>
      <c r="I164" t="s">
        <v>1233</v>
      </c>
      <c r="J164">
        <v>13</v>
      </c>
      <c r="K164" t="s">
        <v>33</v>
      </c>
      <c r="L164" t="s">
        <v>22</v>
      </c>
      <c r="M164">
        <v>8</v>
      </c>
      <c r="N164" t="s">
        <v>290</v>
      </c>
      <c r="O164" t="s">
        <v>66</v>
      </c>
      <c r="P164">
        <v>6</v>
      </c>
      <c r="Q164" t="s">
        <v>410</v>
      </c>
      <c r="R164" t="s">
        <v>137</v>
      </c>
      <c r="S164">
        <v>0</v>
      </c>
      <c r="T164">
        <v>1</v>
      </c>
      <c r="U164">
        <v>1</v>
      </c>
      <c r="V164">
        <v>167.5</v>
      </c>
      <c r="W164">
        <v>733.5</v>
      </c>
      <c r="X164">
        <f t="shared" si="21"/>
        <v>0</v>
      </c>
      <c r="Y164">
        <f t="shared" si="22"/>
        <v>0</v>
      </c>
      <c r="Z164">
        <f t="shared" si="23"/>
        <v>0</v>
      </c>
      <c r="AA164">
        <f t="shared" si="24"/>
        <v>0</v>
      </c>
      <c r="AB164">
        <f t="shared" si="25"/>
        <v>733.5</v>
      </c>
      <c r="AC164">
        <f t="shared" si="26"/>
        <v>0</v>
      </c>
      <c r="AD164">
        <f t="shared" si="27"/>
        <v>0</v>
      </c>
      <c r="AE164">
        <f t="shared" si="28"/>
        <v>1</v>
      </c>
      <c r="AF164">
        <f>MONTH(A164)</f>
        <v>11</v>
      </c>
    </row>
    <row r="165" spans="1:32">
      <c r="A165" t="s">
        <v>399</v>
      </c>
      <c r="B165" t="s">
        <v>37</v>
      </c>
      <c r="C165" t="s">
        <v>1057</v>
      </c>
      <c r="D165" t="s">
        <v>1070</v>
      </c>
      <c r="E165" t="s">
        <v>1058</v>
      </c>
      <c r="F165" t="s">
        <v>1059</v>
      </c>
      <c r="G165" t="s">
        <v>1052</v>
      </c>
      <c r="H165" t="s">
        <v>1160</v>
      </c>
      <c r="I165" t="s">
        <v>1234</v>
      </c>
      <c r="J165">
        <v>4</v>
      </c>
      <c r="K165" t="s">
        <v>318</v>
      </c>
      <c r="L165" t="s">
        <v>10</v>
      </c>
      <c r="M165">
        <v>14</v>
      </c>
      <c r="N165" t="s">
        <v>411</v>
      </c>
      <c r="O165" t="s">
        <v>22</v>
      </c>
      <c r="P165">
        <v>6</v>
      </c>
      <c r="Q165" t="s">
        <v>295</v>
      </c>
      <c r="R165" t="s">
        <v>19</v>
      </c>
      <c r="S165">
        <v>1</v>
      </c>
      <c r="T165">
        <v>0</v>
      </c>
      <c r="U165">
        <v>1</v>
      </c>
      <c r="V165">
        <v>49.5</v>
      </c>
      <c r="W165">
        <v>88.5</v>
      </c>
      <c r="X165">
        <f t="shared" si="21"/>
        <v>88.5</v>
      </c>
      <c r="Y165">
        <f t="shared" si="22"/>
        <v>0</v>
      </c>
      <c r="Z165">
        <f t="shared" si="23"/>
        <v>0</v>
      </c>
      <c r="AA165">
        <f t="shared" si="24"/>
        <v>0</v>
      </c>
      <c r="AB165">
        <f t="shared" si="25"/>
        <v>0</v>
      </c>
      <c r="AC165">
        <f t="shared" si="26"/>
        <v>0</v>
      </c>
      <c r="AD165">
        <f t="shared" si="27"/>
        <v>0</v>
      </c>
      <c r="AE165">
        <f t="shared" si="28"/>
        <v>0</v>
      </c>
      <c r="AF165">
        <f>MONTH(A165)</f>
        <v>11</v>
      </c>
    </row>
    <row r="166" spans="1:32">
      <c r="A166" t="s">
        <v>399</v>
      </c>
      <c r="B166" t="s">
        <v>42</v>
      </c>
      <c r="C166" t="s">
        <v>1061</v>
      </c>
      <c r="D166" t="s">
        <v>1070</v>
      </c>
      <c r="E166" t="s">
        <v>1142</v>
      </c>
      <c r="F166" t="s">
        <v>1143</v>
      </c>
      <c r="G166" t="s">
        <v>1052</v>
      </c>
      <c r="H166" t="s">
        <v>1160</v>
      </c>
      <c r="I166" t="s">
        <v>1235</v>
      </c>
      <c r="J166">
        <v>8</v>
      </c>
      <c r="K166" t="s">
        <v>332</v>
      </c>
      <c r="L166" t="s">
        <v>10</v>
      </c>
      <c r="M166">
        <v>5</v>
      </c>
      <c r="N166" t="s">
        <v>412</v>
      </c>
      <c r="O166" t="s">
        <v>76</v>
      </c>
      <c r="P166">
        <v>9</v>
      </c>
      <c r="Q166" t="s">
        <v>323</v>
      </c>
      <c r="R166" t="s">
        <v>14</v>
      </c>
      <c r="S166">
        <v>0</v>
      </c>
      <c r="T166">
        <v>2</v>
      </c>
      <c r="U166">
        <v>0</v>
      </c>
      <c r="V166">
        <v>41.5</v>
      </c>
      <c r="W166">
        <v>290</v>
      </c>
      <c r="X166">
        <f t="shared" si="21"/>
        <v>290</v>
      </c>
      <c r="Y166">
        <f t="shared" si="22"/>
        <v>0</v>
      </c>
      <c r="Z166">
        <f t="shared" si="23"/>
        <v>0</v>
      </c>
      <c r="AA166">
        <f t="shared" si="24"/>
        <v>0</v>
      </c>
      <c r="AB166">
        <f t="shared" si="25"/>
        <v>0</v>
      </c>
      <c r="AC166">
        <f t="shared" si="26"/>
        <v>0</v>
      </c>
      <c r="AD166">
        <f t="shared" si="27"/>
        <v>0</v>
      </c>
      <c r="AE166">
        <f t="shared" si="28"/>
        <v>0</v>
      </c>
      <c r="AF166">
        <f>MONTH(A166)</f>
        <v>11</v>
      </c>
    </row>
    <row r="167" spans="1:32">
      <c r="A167" t="s">
        <v>399</v>
      </c>
      <c r="B167" t="s">
        <v>47</v>
      </c>
      <c r="C167" t="s">
        <v>1066</v>
      </c>
      <c r="D167" t="s">
        <v>1081</v>
      </c>
      <c r="E167" t="s">
        <v>1067</v>
      </c>
      <c r="F167" t="s">
        <v>1068</v>
      </c>
      <c r="G167" t="s">
        <v>1085</v>
      </c>
      <c r="H167" t="s">
        <v>1236</v>
      </c>
      <c r="J167">
        <v>6</v>
      </c>
      <c r="K167" t="s">
        <v>350</v>
      </c>
      <c r="L167" t="s">
        <v>14</v>
      </c>
      <c r="M167">
        <v>12</v>
      </c>
      <c r="N167" t="s">
        <v>151</v>
      </c>
      <c r="O167" t="s">
        <v>413</v>
      </c>
      <c r="P167">
        <v>5</v>
      </c>
      <c r="Q167" t="s">
        <v>60</v>
      </c>
      <c r="R167" t="s">
        <v>22</v>
      </c>
      <c r="S167">
        <v>0</v>
      </c>
      <c r="T167">
        <v>1</v>
      </c>
      <c r="U167">
        <v>1</v>
      </c>
      <c r="V167">
        <v>51.5</v>
      </c>
      <c r="W167">
        <v>203</v>
      </c>
      <c r="X167">
        <f t="shared" si="21"/>
        <v>0</v>
      </c>
      <c r="Y167">
        <f t="shared" si="22"/>
        <v>0</v>
      </c>
      <c r="Z167">
        <f t="shared" si="23"/>
        <v>0</v>
      </c>
      <c r="AA167">
        <f t="shared" si="24"/>
        <v>203</v>
      </c>
      <c r="AB167">
        <f t="shared" si="25"/>
        <v>0</v>
      </c>
      <c r="AC167">
        <f t="shared" si="26"/>
        <v>0</v>
      </c>
      <c r="AD167">
        <f t="shared" si="27"/>
        <v>0</v>
      </c>
      <c r="AE167">
        <f t="shared" si="28"/>
        <v>1</v>
      </c>
      <c r="AF167">
        <f>MONTH(A167)</f>
        <v>11</v>
      </c>
    </row>
    <row r="168" spans="1:32">
      <c r="A168" t="s">
        <v>399</v>
      </c>
      <c r="B168" t="s">
        <v>52</v>
      </c>
      <c r="C168" t="s">
        <v>1066</v>
      </c>
      <c r="D168" t="s">
        <v>1055</v>
      </c>
      <c r="E168" t="s">
        <v>1067</v>
      </c>
      <c r="F168" t="s">
        <v>1068</v>
      </c>
      <c r="G168" t="s">
        <v>1052</v>
      </c>
      <c r="H168" t="s">
        <v>1160</v>
      </c>
      <c r="I168" t="s">
        <v>1237</v>
      </c>
      <c r="J168">
        <v>9</v>
      </c>
      <c r="K168" t="s">
        <v>414</v>
      </c>
      <c r="L168" t="s">
        <v>76</v>
      </c>
      <c r="M168">
        <v>12</v>
      </c>
      <c r="N168" t="s">
        <v>92</v>
      </c>
      <c r="O168" t="s">
        <v>14</v>
      </c>
      <c r="P168">
        <v>7</v>
      </c>
      <c r="Q168" t="s">
        <v>415</v>
      </c>
      <c r="R168" t="s">
        <v>66</v>
      </c>
      <c r="S168">
        <v>0</v>
      </c>
      <c r="T168">
        <v>1</v>
      </c>
      <c r="U168">
        <v>1</v>
      </c>
      <c r="V168">
        <v>54.5</v>
      </c>
      <c r="W168">
        <v>374.5</v>
      </c>
      <c r="X168">
        <f t="shared" si="21"/>
        <v>0</v>
      </c>
      <c r="Y168">
        <f t="shared" si="22"/>
        <v>0</v>
      </c>
      <c r="Z168">
        <f t="shared" si="23"/>
        <v>0</v>
      </c>
      <c r="AA168">
        <f t="shared" si="24"/>
        <v>374.5</v>
      </c>
      <c r="AB168">
        <f t="shared" si="25"/>
        <v>0</v>
      </c>
      <c r="AC168">
        <f t="shared" si="26"/>
        <v>0</v>
      </c>
      <c r="AD168">
        <f t="shared" si="27"/>
        <v>0</v>
      </c>
      <c r="AE168">
        <f t="shared" si="28"/>
        <v>1</v>
      </c>
      <c r="AF168">
        <f>MONTH(A168)</f>
        <v>11</v>
      </c>
    </row>
    <row r="169" spans="1:32">
      <c r="A169" t="s">
        <v>399</v>
      </c>
      <c r="B169" t="s">
        <v>57</v>
      </c>
      <c r="C169" t="s">
        <v>1066</v>
      </c>
      <c r="D169" t="s">
        <v>1070</v>
      </c>
      <c r="E169" t="s">
        <v>1067</v>
      </c>
      <c r="F169" t="s">
        <v>1068</v>
      </c>
      <c r="G169" t="s">
        <v>1052</v>
      </c>
      <c r="H169" t="s">
        <v>1160</v>
      </c>
      <c r="I169" t="s">
        <v>1238</v>
      </c>
      <c r="J169">
        <v>13</v>
      </c>
      <c r="K169" t="s">
        <v>50</v>
      </c>
      <c r="L169" t="s">
        <v>19</v>
      </c>
      <c r="M169">
        <v>12</v>
      </c>
      <c r="N169" t="s">
        <v>158</v>
      </c>
      <c r="O169" t="s">
        <v>76</v>
      </c>
      <c r="P169">
        <v>4</v>
      </c>
      <c r="Q169" t="s">
        <v>416</v>
      </c>
      <c r="R169" t="s">
        <v>66</v>
      </c>
      <c r="S169">
        <v>0</v>
      </c>
      <c r="T169">
        <v>0</v>
      </c>
      <c r="U169">
        <v>2</v>
      </c>
      <c r="V169">
        <v>68.5</v>
      </c>
      <c r="W169">
        <v>98</v>
      </c>
      <c r="X169">
        <f t="shared" si="21"/>
        <v>0</v>
      </c>
      <c r="Y169">
        <f t="shared" si="22"/>
        <v>98</v>
      </c>
      <c r="Z169">
        <f t="shared" si="23"/>
        <v>0</v>
      </c>
      <c r="AA169">
        <f t="shared" si="24"/>
        <v>0</v>
      </c>
      <c r="AB169">
        <f t="shared" si="25"/>
        <v>0</v>
      </c>
      <c r="AC169">
        <f t="shared" si="26"/>
        <v>0</v>
      </c>
      <c r="AD169">
        <f t="shared" si="27"/>
        <v>0</v>
      </c>
      <c r="AE169">
        <f t="shared" si="28"/>
        <v>0</v>
      </c>
      <c r="AF169">
        <f>MONTH(A169)</f>
        <v>11</v>
      </c>
    </row>
    <row r="170" spans="1:32">
      <c r="A170" t="s">
        <v>417</v>
      </c>
      <c r="B170" t="s">
        <v>8</v>
      </c>
      <c r="C170" t="s">
        <v>1048</v>
      </c>
      <c r="D170" t="s">
        <v>1055</v>
      </c>
      <c r="E170" t="s">
        <v>1050</v>
      </c>
      <c r="F170" t="s">
        <v>1051</v>
      </c>
      <c r="G170" t="s">
        <v>1052</v>
      </c>
      <c r="H170" t="s">
        <v>1087</v>
      </c>
      <c r="I170" t="s">
        <v>1239</v>
      </c>
      <c r="J170">
        <v>3</v>
      </c>
      <c r="K170" t="s">
        <v>418</v>
      </c>
      <c r="L170" t="s">
        <v>49</v>
      </c>
      <c r="M170">
        <v>9</v>
      </c>
      <c r="N170" t="s">
        <v>103</v>
      </c>
      <c r="O170" t="s">
        <v>19</v>
      </c>
      <c r="P170">
        <v>5</v>
      </c>
      <c r="Q170" t="s">
        <v>224</v>
      </c>
      <c r="R170" t="s">
        <v>36</v>
      </c>
      <c r="S170">
        <v>1</v>
      </c>
      <c r="T170">
        <v>1</v>
      </c>
      <c r="U170">
        <v>0</v>
      </c>
      <c r="V170">
        <v>87</v>
      </c>
      <c r="W170">
        <v>124.5</v>
      </c>
      <c r="X170">
        <f t="shared" si="21"/>
        <v>0</v>
      </c>
      <c r="Y170">
        <f t="shared" si="22"/>
        <v>124.5</v>
      </c>
      <c r="Z170">
        <f t="shared" si="23"/>
        <v>124.5</v>
      </c>
      <c r="AA170">
        <f t="shared" si="24"/>
        <v>0</v>
      </c>
      <c r="AB170">
        <f t="shared" si="25"/>
        <v>0</v>
      </c>
      <c r="AC170">
        <f t="shared" si="26"/>
        <v>0</v>
      </c>
      <c r="AD170">
        <f t="shared" si="27"/>
        <v>0</v>
      </c>
      <c r="AE170">
        <f t="shared" si="28"/>
        <v>1</v>
      </c>
      <c r="AF170">
        <f>MONTH(A170)</f>
        <v>11</v>
      </c>
    </row>
    <row r="171" spans="1:32">
      <c r="A171" t="s">
        <v>417</v>
      </c>
      <c r="B171" t="s">
        <v>15</v>
      </c>
      <c r="C171" t="s">
        <v>1048</v>
      </c>
      <c r="D171" t="s">
        <v>1055</v>
      </c>
      <c r="E171" t="s">
        <v>1050</v>
      </c>
      <c r="F171" t="s">
        <v>1051</v>
      </c>
      <c r="G171" t="s">
        <v>1052</v>
      </c>
      <c r="H171" t="s">
        <v>1087</v>
      </c>
      <c r="I171" t="s">
        <v>1239</v>
      </c>
      <c r="J171">
        <v>1</v>
      </c>
      <c r="K171" t="s">
        <v>267</v>
      </c>
      <c r="L171" t="s">
        <v>49</v>
      </c>
      <c r="M171">
        <v>2</v>
      </c>
      <c r="N171" t="s">
        <v>419</v>
      </c>
      <c r="O171" t="s">
        <v>63</v>
      </c>
      <c r="P171">
        <v>11</v>
      </c>
      <c r="Q171" t="s">
        <v>420</v>
      </c>
      <c r="R171" t="s">
        <v>83</v>
      </c>
      <c r="S171">
        <v>2</v>
      </c>
      <c r="T171">
        <v>0</v>
      </c>
      <c r="U171">
        <v>0</v>
      </c>
      <c r="V171">
        <v>54</v>
      </c>
      <c r="W171">
        <v>213</v>
      </c>
      <c r="X171">
        <f t="shared" si="21"/>
        <v>0</v>
      </c>
      <c r="Y171">
        <f t="shared" si="22"/>
        <v>0</v>
      </c>
      <c r="Z171">
        <f t="shared" si="23"/>
        <v>213</v>
      </c>
      <c r="AA171">
        <f t="shared" si="24"/>
        <v>0</v>
      </c>
      <c r="AB171">
        <f t="shared" si="25"/>
        <v>0</v>
      </c>
      <c r="AC171">
        <f t="shared" si="26"/>
        <v>0</v>
      </c>
      <c r="AD171">
        <f t="shared" si="27"/>
        <v>0</v>
      </c>
      <c r="AE171">
        <f t="shared" si="28"/>
        <v>1</v>
      </c>
      <c r="AF171">
        <f>MONTH(A171)</f>
        <v>11</v>
      </c>
    </row>
    <row r="172" spans="1:32">
      <c r="A172" t="s">
        <v>417</v>
      </c>
      <c r="B172" t="s">
        <v>20</v>
      </c>
      <c r="C172" t="s">
        <v>1057</v>
      </c>
      <c r="D172" t="s">
        <v>1055</v>
      </c>
      <c r="E172" t="s">
        <v>1058</v>
      </c>
      <c r="F172" t="s">
        <v>1059</v>
      </c>
      <c r="G172" t="s">
        <v>1052</v>
      </c>
      <c r="H172" t="s">
        <v>1087</v>
      </c>
      <c r="I172" t="s">
        <v>1240</v>
      </c>
      <c r="J172">
        <v>3</v>
      </c>
      <c r="K172" t="s">
        <v>421</v>
      </c>
      <c r="L172" t="s">
        <v>66</v>
      </c>
      <c r="M172">
        <v>10</v>
      </c>
      <c r="N172" t="s">
        <v>422</v>
      </c>
      <c r="O172" t="s">
        <v>63</v>
      </c>
      <c r="P172">
        <v>8</v>
      </c>
      <c r="Q172" t="s">
        <v>78</v>
      </c>
      <c r="R172" t="s">
        <v>19</v>
      </c>
      <c r="S172">
        <v>1</v>
      </c>
      <c r="T172">
        <v>0</v>
      </c>
      <c r="U172">
        <v>1</v>
      </c>
      <c r="V172">
        <v>57</v>
      </c>
      <c r="W172">
        <v>333</v>
      </c>
      <c r="X172">
        <f t="shared" si="21"/>
        <v>0</v>
      </c>
      <c r="Y172">
        <f t="shared" si="22"/>
        <v>0</v>
      </c>
      <c r="Z172">
        <f t="shared" si="23"/>
        <v>0</v>
      </c>
      <c r="AA172">
        <f t="shared" si="24"/>
        <v>0</v>
      </c>
      <c r="AB172">
        <f t="shared" si="25"/>
        <v>333</v>
      </c>
      <c r="AC172">
        <f t="shared" si="26"/>
        <v>0</v>
      </c>
      <c r="AD172">
        <f t="shared" si="27"/>
        <v>0</v>
      </c>
      <c r="AE172">
        <f t="shared" si="28"/>
        <v>1</v>
      </c>
      <c r="AF172">
        <f>MONTH(A172)</f>
        <v>11</v>
      </c>
    </row>
    <row r="173" spans="1:32">
      <c r="A173" t="s">
        <v>417</v>
      </c>
      <c r="B173" t="s">
        <v>27</v>
      </c>
      <c r="C173" t="s">
        <v>1057</v>
      </c>
      <c r="D173" t="s">
        <v>1098</v>
      </c>
      <c r="E173" t="s">
        <v>1058</v>
      </c>
      <c r="F173" t="s">
        <v>1059</v>
      </c>
      <c r="G173" t="s">
        <v>1052</v>
      </c>
      <c r="H173" t="s">
        <v>1087</v>
      </c>
      <c r="I173" t="s">
        <v>1241</v>
      </c>
      <c r="J173">
        <v>7</v>
      </c>
      <c r="K173" t="s">
        <v>133</v>
      </c>
      <c r="L173" t="s">
        <v>14</v>
      </c>
      <c r="M173">
        <v>9</v>
      </c>
      <c r="N173" t="s">
        <v>107</v>
      </c>
      <c r="O173" t="s">
        <v>83</v>
      </c>
      <c r="P173">
        <v>12</v>
      </c>
      <c r="Q173" t="s">
        <v>304</v>
      </c>
      <c r="R173" t="s">
        <v>49</v>
      </c>
      <c r="S173">
        <v>0</v>
      </c>
      <c r="T173">
        <v>2</v>
      </c>
      <c r="U173">
        <v>0</v>
      </c>
      <c r="V173">
        <v>44</v>
      </c>
      <c r="W173">
        <v>206</v>
      </c>
      <c r="X173">
        <f t="shared" si="21"/>
        <v>0</v>
      </c>
      <c r="Y173">
        <f t="shared" si="22"/>
        <v>0</v>
      </c>
      <c r="Z173">
        <f t="shared" si="23"/>
        <v>0</v>
      </c>
      <c r="AA173">
        <f t="shared" si="24"/>
        <v>206</v>
      </c>
      <c r="AB173">
        <f t="shared" si="25"/>
        <v>0</v>
      </c>
      <c r="AC173">
        <f t="shared" si="26"/>
        <v>206</v>
      </c>
      <c r="AD173">
        <f t="shared" si="27"/>
        <v>0</v>
      </c>
      <c r="AE173">
        <f t="shared" si="28"/>
        <v>2</v>
      </c>
      <c r="AF173">
        <f>MONTH(A173)</f>
        <v>11</v>
      </c>
    </row>
    <row r="174" spans="1:32">
      <c r="A174" t="s">
        <v>417</v>
      </c>
      <c r="B174" t="s">
        <v>32</v>
      </c>
      <c r="C174" t="s">
        <v>1057</v>
      </c>
      <c r="D174" t="s">
        <v>1055</v>
      </c>
      <c r="E174" t="s">
        <v>1058</v>
      </c>
      <c r="F174" t="s">
        <v>1059</v>
      </c>
      <c r="G174" t="s">
        <v>1052</v>
      </c>
      <c r="H174" t="s">
        <v>1087</v>
      </c>
      <c r="I174" t="s">
        <v>1240</v>
      </c>
      <c r="J174">
        <v>5</v>
      </c>
      <c r="K174" t="s">
        <v>423</v>
      </c>
      <c r="L174" t="s">
        <v>19</v>
      </c>
      <c r="M174">
        <v>11</v>
      </c>
      <c r="N174" t="s">
        <v>424</v>
      </c>
      <c r="O174" t="s">
        <v>413</v>
      </c>
      <c r="P174">
        <v>4</v>
      </c>
      <c r="Q174" t="s">
        <v>425</v>
      </c>
      <c r="R174" t="s">
        <v>76</v>
      </c>
      <c r="S174">
        <v>0</v>
      </c>
      <c r="T174">
        <v>1</v>
      </c>
      <c r="U174">
        <v>1</v>
      </c>
      <c r="V174">
        <v>147</v>
      </c>
      <c r="W174">
        <v>641.5</v>
      </c>
      <c r="X174">
        <f t="shared" si="21"/>
        <v>0</v>
      </c>
      <c r="Y174">
        <f t="shared" si="22"/>
        <v>641.5</v>
      </c>
      <c r="Z174">
        <f t="shared" si="23"/>
        <v>0</v>
      </c>
      <c r="AA174">
        <f t="shared" si="24"/>
        <v>0</v>
      </c>
      <c r="AB174">
        <f t="shared" si="25"/>
        <v>0</v>
      </c>
      <c r="AC174">
        <f t="shared" si="26"/>
        <v>0</v>
      </c>
      <c r="AD174">
        <f t="shared" si="27"/>
        <v>0</v>
      </c>
      <c r="AE174">
        <f t="shared" si="28"/>
        <v>0</v>
      </c>
      <c r="AF174">
        <f>MONTH(A174)</f>
        <v>11</v>
      </c>
    </row>
    <row r="175" spans="1:32">
      <c r="A175" t="s">
        <v>417</v>
      </c>
      <c r="B175" t="s">
        <v>37</v>
      </c>
      <c r="C175" t="s">
        <v>1066</v>
      </c>
      <c r="D175" t="s">
        <v>1055</v>
      </c>
      <c r="E175" t="s">
        <v>1067</v>
      </c>
      <c r="F175" t="s">
        <v>1068</v>
      </c>
      <c r="G175" t="s">
        <v>1052</v>
      </c>
      <c r="H175" t="s">
        <v>1087</v>
      </c>
      <c r="I175" t="s">
        <v>1242</v>
      </c>
      <c r="J175">
        <v>7</v>
      </c>
      <c r="K175" t="s">
        <v>426</v>
      </c>
      <c r="L175" t="s">
        <v>83</v>
      </c>
      <c r="M175">
        <v>3</v>
      </c>
      <c r="N175" t="s">
        <v>189</v>
      </c>
      <c r="O175" t="s">
        <v>49</v>
      </c>
      <c r="P175">
        <v>2</v>
      </c>
      <c r="Q175" t="s">
        <v>235</v>
      </c>
      <c r="R175" t="s">
        <v>22</v>
      </c>
      <c r="S175">
        <v>1</v>
      </c>
      <c r="T175">
        <v>1</v>
      </c>
      <c r="U175">
        <v>0</v>
      </c>
      <c r="V175">
        <v>61.5</v>
      </c>
      <c r="W175">
        <v>183.5</v>
      </c>
      <c r="X175">
        <f t="shared" si="21"/>
        <v>0</v>
      </c>
      <c r="Y175">
        <f t="shared" si="22"/>
        <v>0</v>
      </c>
      <c r="Z175">
        <f t="shared" si="23"/>
        <v>183.5</v>
      </c>
      <c r="AA175">
        <f t="shared" si="24"/>
        <v>0</v>
      </c>
      <c r="AB175">
        <f t="shared" si="25"/>
        <v>0</v>
      </c>
      <c r="AC175">
        <f t="shared" si="26"/>
        <v>183.5</v>
      </c>
      <c r="AD175">
        <f t="shared" si="27"/>
        <v>0</v>
      </c>
      <c r="AE175">
        <f t="shared" si="28"/>
        <v>2</v>
      </c>
      <c r="AF175">
        <f>MONTH(A175)</f>
        <v>11</v>
      </c>
    </row>
    <row r="176" spans="1:32">
      <c r="A176" t="s">
        <v>417</v>
      </c>
      <c r="B176" t="s">
        <v>42</v>
      </c>
      <c r="C176" t="s">
        <v>1066</v>
      </c>
      <c r="D176" t="s">
        <v>1055</v>
      </c>
      <c r="E176" t="s">
        <v>1067</v>
      </c>
      <c r="F176" t="s">
        <v>1068</v>
      </c>
      <c r="G176" t="s">
        <v>1052</v>
      </c>
      <c r="H176" t="s">
        <v>1087</v>
      </c>
      <c r="I176" t="s">
        <v>1243</v>
      </c>
      <c r="J176">
        <v>4</v>
      </c>
      <c r="K176" t="s">
        <v>193</v>
      </c>
      <c r="L176" t="s">
        <v>83</v>
      </c>
      <c r="M176">
        <v>3</v>
      </c>
      <c r="N176" t="s">
        <v>236</v>
      </c>
      <c r="O176" t="s">
        <v>49</v>
      </c>
      <c r="P176">
        <v>6</v>
      </c>
      <c r="Q176" t="s">
        <v>112</v>
      </c>
      <c r="R176" t="s">
        <v>63</v>
      </c>
      <c r="S176">
        <v>2</v>
      </c>
      <c r="T176">
        <v>0</v>
      </c>
      <c r="U176">
        <v>0</v>
      </c>
      <c r="V176">
        <v>44.5</v>
      </c>
      <c r="W176">
        <v>285</v>
      </c>
      <c r="X176">
        <f t="shared" si="21"/>
        <v>0</v>
      </c>
      <c r="Y176">
        <f t="shared" si="22"/>
        <v>0</v>
      </c>
      <c r="Z176">
        <f t="shared" si="23"/>
        <v>285</v>
      </c>
      <c r="AA176">
        <f t="shared" si="24"/>
        <v>0</v>
      </c>
      <c r="AB176">
        <f t="shared" si="25"/>
        <v>0</v>
      </c>
      <c r="AC176">
        <f t="shared" si="26"/>
        <v>285</v>
      </c>
      <c r="AD176">
        <f t="shared" si="27"/>
        <v>0</v>
      </c>
      <c r="AE176">
        <f t="shared" si="28"/>
        <v>2</v>
      </c>
      <c r="AF176">
        <f>MONTH(A176)</f>
        <v>11</v>
      </c>
    </row>
    <row r="177" spans="1:32">
      <c r="A177" t="s">
        <v>417</v>
      </c>
      <c r="B177" t="s">
        <v>47</v>
      </c>
      <c r="C177" t="s">
        <v>1072</v>
      </c>
      <c r="D177" t="s">
        <v>1081</v>
      </c>
      <c r="E177" t="s">
        <v>1073</v>
      </c>
      <c r="F177" t="s">
        <v>1074</v>
      </c>
      <c r="G177" t="s">
        <v>1052</v>
      </c>
      <c r="H177" t="s">
        <v>1087</v>
      </c>
      <c r="I177" t="s">
        <v>1244</v>
      </c>
      <c r="J177">
        <v>8</v>
      </c>
      <c r="K177" t="s">
        <v>427</v>
      </c>
      <c r="L177" t="s">
        <v>22</v>
      </c>
      <c r="M177">
        <v>9</v>
      </c>
      <c r="N177" t="s">
        <v>121</v>
      </c>
      <c r="O177" t="s">
        <v>413</v>
      </c>
      <c r="P177">
        <v>6</v>
      </c>
      <c r="Q177" t="s">
        <v>274</v>
      </c>
      <c r="R177" t="s">
        <v>119</v>
      </c>
      <c r="S177">
        <v>0</v>
      </c>
      <c r="T177">
        <v>2</v>
      </c>
      <c r="U177">
        <v>0</v>
      </c>
      <c r="V177">
        <v>49</v>
      </c>
      <c r="W177">
        <v>161.5</v>
      </c>
      <c r="X177">
        <f t="shared" si="21"/>
        <v>0</v>
      </c>
      <c r="Y177">
        <f t="shared" si="22"/>
        <v>0</v>
      </c>
      <c r="Z177">
        <f t="shared" si="23"/>
        <v>0</v>
      </c>
      <c r="AA177">
        <f t="shared" si="24"/>
        <v>0</v>
      </c>
      <c r="AB177">
        <f t="shared" si="25"/>
        <v>0</v>
      </c>
      <c r="AC177">
        <f t="shared" si="26"/>
        <v>0</v>
      </c>
      <c r="AD177">
        <f t="shared" si="27"/>
        <v>0</v>
      </c>
      <c r="AE177">
        <f t="shared" si="28"/>
        <v>0</v>
      </c>
      <c r="AF177">
        <f>MONTH(A177)</f>
        <v>11</v>
      </c>
    </row>
    <row r="178" spans="1:32">
      <c r="A178" t="s">
        <v>417</v>
      </c>
      <c r="B178" t="s">
        <v>52</v>
      </c>
      <c r="C178" t="s">
        <v>1066</v>
      </c>
      <c r="D178" t="s">
        <v>1081</v>
      </c>
      <c r="E178" t="s">
        <v>1067</v>
      </c>
      <c r="F178" t="s">
        <v>1068</v>
      </c>
      <c r="G178" t="s">
        <v>1052</v>
      </c>
      <c r="H178" t="s">
        <v>1087</v>
      </c>
      <c r="I178" t="s">
        <v>1245</v>
      </c>
      <c r="J178">
        <v>9</v>
      </c>
      <c r="K178" t="s">
        <v>428</v>
      </c>
      <c r="L178" t="s">
        <v>63</v>
      </c>
      <c r="M178">
        <v>11</v>
      </c>
      <c r="N178" t="s">
        <v>429</v>
      </c>
      <c r="O178" t="s">
        <v>54</v>
      </c>
      <c r="P178">
        <v>5</v>
      </c>
      <c r="Q178" t="s">
        <v>87</v>
      </c>
      <c r="R178" t="s">
        <v>413</v>
      </c>
      <c r="S178">
        <v>0</v>
      </c>
      <c r="T178">
        <v>1</v>
      </c>
      <c r="U178">
        <v>1</v>
      </c>
      <c r="V178">
        <v>128</v>
      </c>
      <c r="W178">
        <v>2338</v>
      </c>
      <c r="X178">
        <f t="shared" si="21"/>
        <v>0</v>
      </c>
      <c r="Y178">
        <f t="shared" si="22"/>
        <v>0</v>
      </c>
      <c r="Z178">
        <f t="shared" si="23"/>
        <v>0</v>
      </c>
      <c r="AA178">
        <f t="shared" si="24"/>
        <v>0</v>
      </c>
      <c r="AB178">
        <f t="shared" si="25"/>
        <v>0</v>
      </c>
      <c r="AC178">
        <f t="shared" si="26"/>
        <v>0</v>
      </c>
      <c r="AD178">
        <f t="shared" si="27"/>
        <v>0</v>
      </c>
      <c r="AE178">
        <f t="shared" si="28"/>
        <v>0</v>
      </c>
      <c r="AF178">
        <f>MONTH(A178)</f>
        <v>11</v>
      </c>
    </row>
    <row r="179" spans="1:32">
      <c r="A179" t="s">
        <v>430</v>
      </c>
      <c r="B179" t="s">
        <v>8</v>
      </c>
      <c r="C179" t="s">
        <v>1066</v>
      </c>
      <c r="D179" t="s">
        <v>1162</v>
      </c>
      <c r="E179" t="s">
        <v>1067</v>
      </c>
      <c r="F179" t="s">
        <v>1068</v>
      </c>
      <c r="G179" t="s">
        <v>1052</v>
      </c>
      <c r="H179" t="s">
        <v>1179</v>
      </c>
      <c r="I179" t="s">
        <v>1246</v>
      </c>
      <c r="J179">
        <v>8</v>
      </c>
      <c r="K179" t="s">
        <v>150</v>
      </c>
      <c r="L179" t="s">
        <v>66</v>
      </c>
      <c r="M179">
        <v>7</v>
      </c>
      <c r="N179" t="s">
        <v>431</v>
      </c>
      <c r="O179" t="s">
        <v>14</v>
      </c>
      <c r="P179">
        <v>6</v>
      </c>
      <c r="Q179" t="s">
        <v>360</v>
      </c>
      <c r="R179" t="s">
        <v>10</v>
      </c>
      <c r="S179">
        <v>0</v>
      </c>
      <c r="T179">
        <v>2</v>
      </c>
      <c r="U179">
        <v>0</v>
      </c>
      <c r="V179">
        <v>77</v>
      </c>
      <c r="W179">
        <v>892.5</v>
      </c>
      <c r="X179">
        <f t="shared" si="21"/>
        <v>0</v>
      </c>
      <c r="Y179">
        <f t="shared" si="22"/>
        <v>0</v>
      </c>
      <c r="Z179">
        <f t="shared" si="23"/>
        <v>0</v>
      </c>
      <c r="AA179">
        <f t="shared" si="24"/>
        <v>892.5</v>
      </c>
      <c r="AB179">
        <f t="shared" si="25"/>
        <v>892.5</v>
      </c>
      <c r="AC179">
        <f t="shared" si="26"/>
        <v>0</v>
      </c>
      <c r="AD179">
        <f t="shared" si="27"/>
        <v>0</v>
      </c>
      <c r="AE179">
        <f t="shared" si="28"/>
        <v>2</v>
      </c>
      <c r="AF179">
        <f>MONTH(A179)</f>
        <v>11</v>
      </c>
    </row>
    <row r="180" spans="1:32">
      <c r="A180" t="s">
        <v>430</v>
      </c>
      <c r="B180" t="s">
        <v>15</v>
      </c>
      <c r="C180" t="s">
        <v>1057</v>
      </c>
      <c r="D180" t="s">
        <v>1055</v>
      </c>
      <c r="E180" t="s">
        <v>1058</v>
      </c>
      <c r="F180" t="s">
        <v>1059</v>
      </c>
      <c r="G180" t="s">
        <v>1052</v>
      </c>
      <c r="H180" t="s">
        <v>1179</v>
      </c>
      <c r="I180" t="s">
        <v>1247</v>
      </c>
      <c r="J180">
        <v>10</v>
      </c>
      <c r="K180" t="s">
        <v>432</v>
      </c>
      <c r="L180" t="s">
        <v>433</v>
      </c>
      <c r="M180">
        <v>2</v>
      </c>
      <c r="N180" t="s">
        <v>320</v>
      </c>
      <c r="O180" t="s">
        <v>83</v>
      </c>
      <c r="P180">
        <v>4</v>
      </c>
      <c r="Q180" t="s">
        <v>434</v>
      </c>
      <c r="R180" t="s">
        <v>14</v>
      </c>
      <c r="S180">
        <v>1</v>
      </c>
      <c r="T180">
        <v>0</v>
      </c>
      <c r="U180">
        <v>1</v>
      </c>
      <c r="V180">
        <v>125</v>
      </c>
      <c r="W180">
        <v>337</v>
      </c>
      <c r="X180">
        <f t="shared" si="21"/>
        <v>0</v>
      </c>
      <c r="Y180">
        <f t="shared" si="22"/>
        <v>0</v>
      </c>
      <c r="Z180">
        <f t="shared" si="23"/>
        <v>0</v>
      </c>
      <c r="AA180">
        <f t="shared" si="24"/>
        <v>0</v>
      </c>
      <c r="AB180">
        <f t="shared" si="25"/>
        <v>0</v>
      </c>
      <c r="AC180">
        <f t="shared" si="26"/>
        <v>337</v>
      </c>
      <c r="AD180">
        <f t="shared" si="27"/>
        <v>0</v>
      </c>
      <c r="AE180">
        <f t="shared" si="28"/>
        <v>1</v>
      </c>
      <c r="AF180">
        <f>MONTH(A180)</f>
        <v>11</v>
      </c>
    </row>
    <row r="181" spans="1:32">
      <c r="A181" t="s">
        <v>430</v>
      </c>
      <c r="B181" t="s">
        <v>20</v>
      </c>
      <c r="C181" t="s">
        <v>1072</v>
      </c>
      <c r="D181" t="s">
        <v>1098</v>
      </c>
      <c r="E181" t="s">
        <v>1073</v>
      </c>
      <c r="F181" t="s">
        <v>1074</v>
      </c>
      <c r="G181" t="s">
        <v>1052</v>
      </c>
      <c r="H181" t="s">
        <v>1179</v>
      </c>
      <c r="I181" t="s">
        <v>1248</v>
      </c>
      <c r="J181">
        <v>2</v>
      </c>
      <c r="K181" t="s">
        <v>326</v>
      </c>
      <c r="L181" t="s">
        <v>10</v>
      </c>
      <c r="M181">
        <v>4</v>
      </c>
      <c r="N181" t="s">
        <v>129</v>
      </c>
      <c r="O181" t="s">
        <v>435</v>
      </c>
      <c r="P181">
        <v>10</v>
      </c>
      <c r="Q181" t="s">
        <v>436</v>
      </c>
      <c r="R181" t="s">
        <v>36</v>
      </c>
      <c r="S181">
        <v>2</v>
      </c>
      <c r="T181">
        <v>0</v>
      </c>
      <c r="U181">
        <v>0</v>
      </c>
      <c r="V181">
        <v>19</v>
      </c>
      <c r="W181">
        <v>43.5</v>
      </c>
      <c r="X181">
        <f t="shared" si="21"/>
        <v>43.5</v>
      </c>
      <c r="Y181">
        <f t="shared" si="22"/>
        <v>0</v>
      </c>
      <c r="Z181">
        <f t="shared" si="23"/>
        <v>0</v>
      </c>
      <c r="AA181">
        <f t="shared" si="24"/>
        <v>0</v>
      </c>
      <c r="AB181">
        <f t="shared" si="25"/>
        <v>0</v>
      </c>
      <c r="AC181">
        <f t="shared" si="26"/>
        <v>0</v>
      </c>
      <c r="AD181">
        <f t="shared" si="27"/>
        <v>0</v>
      </c>
      <c r="AE181">
        <f t="shared" si="28"/>
        <v>0</v>
      </c>
      <c r="AF181">
        <f>MONTH(A181)</f>
        <v>11</v>
      </c>
    </row>
    <row r="182" spans="1:32">
      <c r="A182" t="s">
        <v>430</v>
      </c>
      <c r="B182" t="s">
        <v>27</v>
      </c>
      <c r="C182" t="s">
        <v>1057</v>
      </c>
      <c r="D182" t="s">
        <v>1070</v>
      </c>
      <c r="E182" t="s">
        <v>1058</v>
      </c>
      <c r="F182" t="s">
        <v>1059</v>
      </c>
      <c r="G182" t="s">
        <v>1052</v>
      </c>
      <c r="H182" t="s">
        <v>1179</v>
      </c>
      <c r="I182" t="s">
        <v>1249</v>
      </c>
      <c r="J182">
        <v>7</v>
      </c>
      <c r="K182" t="s">
        <v>437</v>
      </c>
      <c r="L182" t="s">
        <v>10</v>
      </c>
      <c r="M182">
        <v>11</v>
      </c>
      <c r="N182" t="s">
        <v>438</v>
      </c>
      <c r="O182" t="s">
        <v>66</v>
      </c>
      <c r="P182">
        <v>6</v>
      </c>
      <c r="Q182" t="s">
        <v>439</v>
      </c>
      <c r="R182" t="s">
        <v>440</v>
      </c>
      <c r="S182">
        <v>0</v>
      </c>
      <c r="T182">
        <v>1</v>
      </c>
      <c r="U182">
        <v>1</v>
      </c>
      <c r="V182">
        <v>30.5</v>
      </c>
      <c r="W182">
        <v>183.5</v>
      </c>
      <c r="X182">
        <f t="shared" si="21"/>
        <v>183.5</v>
      </c>
      <c r="Y182">
        <f t="shared" si="22"/>
        <v>0</v>
      </c>
      <c r="Z182">
        <f t="shared" si="23"/>
        <v>0</v>
      </c>
      <c r="AA182">
        <f t="shared" si="24"/>
        <v>0</v>
      </c>
      <c r="AB182">
        <f t="shared" si="25"/>
        <v>183.5</v>
      </c>
      <c r="AC182">
        <f t="shared" si="26"/>
        <v>0</v>
      </c>
      <c r="AD182">
        <f t="shared" si="27"/>
        <v>0</v>
      </c>
      <c r="AE182">
        <f t="shared" si="28"/>
        <v>1</v>
      </c>
      <c r="AF182">
        <f>MONTH(A182)</f>
        <v>11</v>
      </c>
    </row>
    <row r="183" spans="1:32">
      <c r="A183" t="s">
        <v>430</v>
      </c>
      <c r="B183" t="s">
        <v>32</v>
      </c>
      <c r="C183" t="s">
        <v>1066</v>
      </c>
      <c r="D183" t="s">
        <v>1055</v>
      </c>
      <c r="E183" t="s">
        <v>1067</v>
      </c>
      <c r="F183" t="s">
        <v>1068</v>
      </c>
      <c r="G183" t="s">
        <v>1052</v>
      </c>
      <c r="H183" t="s">
        <v>1179</v>
      </c>
      <c r="I183" t="s">
        <v>1250</v>
      </c>
      <c r="J183">
        <v>9</v>
      </c>
      <c r="K183" t="s">
        <v>21</v>
      </c>
      <c r="L183" t="s">
        <v>435</v>
      </c>
      <c r="M183">
        <v>8</v>
      </c>
      <c r="N183" t="s">
        <v>441</v>
      </c>
      <c r="O183" t="s">
        <v>10</v>
      </c>
      <c r="P183">
        <v>6</v>
      </c>
      <c r="Q183" t="s">
        <v>40</v>
      </c>
      <c r="R183" t="s">
        <v>76</v>
      </c>
      <c r="S183">
        <v>0</v>
      </c>
      <c r="T183">
        <v>2</v>
      </c>
      <c r="U183">
        <v>0</v>
      </c>
      <c r="V183">
        <v>23</v>
      </c>
      <c r="W183">
        <v>33</v>
      </c>
      <c r="X183">
        <f t="shared" si="21"/>
        <v>33</v>
      </c>
      <c r="Y183">
        <f t="shared" si="22"/>
        <v>0</v>
      </c>
      <c r="Z183">
        <f t="shared" si="23"/>
        <v>0</v>
      </c>
      <c r="AA183">
        <f t="shared" si="24"/>
        <v>0</v>
      </c>
      <c r="AB183">
        <f t="shared" si="25"/>
        <v>0</v>
      </c>
      <c r="AC183">
        <f t="shared" si="26"/>
        <v>0</v>
      </c>
      <c r="AD183">
        <f t="shared" si="27"/>
        <v>0</v>
      </c>
      <c r="AE183">
        <f t="shared" si="28"/>
        <v>0</v>
      </c>
      <c r="AF183">
        <f>MONTH(A183)</f>
        <v>11</v>
      </c>
    </row>
    <row r="184" spans="1:32">
      <c r="A184" t="s">
        <v>430</v>
      </c>
      <c r="B184" t="s">
        <v>37</v>
      </c>
      <c r="C184" t="s">
        <v>1169</v>
      </c>
      <c r="D184" t="s">
        <v>1055</v>
      </c>
      <c r="G184" t="s">
        <v>1052</v>
      </c>
      <c r="H184" t="s">
        <v>1179</v>
      </c>
      <c r="I184" t="s">
        <v>1251</v>
      </c>
      <c r="J184">
        <v>11</v>
      </c>
      <c r="K184" t="s">
        <v>28</v>
      </c>
      <c r="L184" t="s">
        <v>10</v>
      </c>
      <c r="M184">
        <v>4</v>
      </c>
      <c r="N184" t="s">
        <v>442</v>
      </c>
      <c r="O184" t="s">
        <v>31</v>
      </c>
      <c r="P184">
        <v>12</v>
      </c>
      <c r="Q184" t="s">
        <v>30</v>
      </c>
      <c r="R184" t="s">
        <v>26</v>
      </c>
      <c r="S184">
        <v>1</v>
      </c>
      <c r="T184">
        <v>0</v>
      </c>
      <c r="U184">
        <v>1</v>
      </c>
      <c r="V184">
        <v>45</v>
      </c>
      <c r="W184">
        <v>569.5</v>
      </c>
      <c r="X184">
        <f t="shared" si="21"/>
        <v>569.5</v>
      </c>
      <c r="Y184">
        <f t="shared" si="22"/>
        <v>0</v>
      </c>
      <c r="Z184">
        <f t="shared" si="23"/>
        <v>0</v>
      </c>
      <c r="AA184">
        <f t="shared" si="24"/>
        <v>0</v>
      </c>
      <c r="AB184">
        <f t="shared" si="25"/>
        <v>0</v>
      </c>
      <c r="AC184">
        <f t="shared" si="26"/>
        <v>0</v>
      </c>
      <c r="AD184">
        <f t="shared" si="27"/>
        <v>569.5</v>
      </c>
      <c r="AE184">
        <f t="shared" si="28"/>
        <v>1</v>
      </c>
      <c r="AF184">
        <f>MONTH(A184)</f>
        <v>11</v>
      </c>
    </row>
    <row r="185" spans="1:32">
      <c r="A185" t="s">
        <v>430</v>
      </c>
      <c r="B185" t="s">
        <v>42</v>
      </c>
      <c r="C185" t="s">
        <v>1169</v>
      </c>
      <c r="D185" t="s">
        <v>1049</v>
      </c>
      <c r="G185" t="s">
        <v>1052</v>
      </c>
      <c r="H185" t="s">
        <v>1179</v>
      </c>
      <c r="I185" t="s">
        <v>1252</v>
      </c>
      <c r="J185">
        <v>1</v>
      </c>
      <c r="K185" t="s">
        <v>443</v>
      </c>
      <c r="L185" t="s">
        <v>49</v>
      </c>
      <c r="M185">
        <v>3</v>
      </c>
      <c r="N185" t="s">
        <v>156</v>
      </c>
      <c r="O185" t="s">
        <v>10</v>
      </c>
      <c r="P185">
        <v>2</v>
      </c>
      <c r="Q185" t="s">
        <v>444</v>
      </c>
      <c r="R185" t="s">
        <v>19</v>
      </c>
      <c r="S185">
        <v>2</v>
      </c>
      <c r="T185">
        <v>0</v>
      </c>
      <c r="U185">
        <v>0</v>
      </c>
      <c r="V185">
        <v>20.5</v>
      </c>
      <c r="W185">
        <v>13</v>
      </c>
      <c r="X185">
        <f t="shared" si="21"/>
        <v>13</v>
      </c>
      <c r="Y185">
        <f t="shared" si="22"/>
        <v>0</v>
      </c>
      <c r="Z185">
        <f t="shared" si="23"/>
        <v>13</v>
      </c>
      <c r="AA185">
        <f t="shared" si="24"/>
        <v>0</v>
      </c>
      <c r="AB185">
        <f t="shared" si="25"/>
        <v>0</v>
      </c>
      <c r="AC185">
        <f t="shared" si="26"/>
        <v>0</v>
      </c>
      <c r="AD185">
        <f t="shared" si="27"/>
        <v>0</v>
      </c>
      <c r="AE185">
        <f t="shared" si="28"/>
        <v>1</v>
      </c>
      <c r="AF185">
        <f>MONTH(A185)</f>
        <v>11</v>
      </c>
    </row>
    <row r="186" spans="1:32">
      <c r="A186" t="s">
        <v>430</v>
      </c>
      <c r="B186" t="s">
        <v>47</v>
      </c>
      <c r="C186" t="s">
        <v>1169</v>
      </c>
      <c r="D186" t="s">
        <v>1162</v>
      </c>
      <c r="G186" t="s">
        <v>1052</v>
      </c>
      <c r="H186" t="s">
        <v>1179</v>
      </c>
      <c r="I186" t="s">
        <v>1253</v>
      </c>
      <c r="J186">
        <v>1</v>
      </c>
      <c r="K186" t="s">
        <v>445</v>
      </c>
      <c r="L186" t="s">
        <v>435</v>
      </c>
      <c r="M186">
        <v>4</v>
      </c>
      <c r="N186" t="s">
        <v>296</v>
      </c>
      <c r="O186" t="s">
        <v>76</v>
      </c>
      <c r="P186">
        <v>6</v>
      </c>
      <c r="Q186" t="s">
        <v>379</v>
      </c>
      <c r="R186" t="s">
        <v>49</v>
      </c>
      <c r="S186">
        <v>2</v>
      </c>
      <c r="T186">
        <v>0</v>
      </c>
      <c r="U186">
        <v>0</v>
      </c>
      <c r="V186">
        <v>22</v>
      </c>
      <c r="W186">
        <v>86</v>
      </c>
      <c r="X186">
        <f t="shared" si="21"/>
        <v>0</v>
      </c>
      <c r="Y186">
        <f t="shared" si="22"/>
        <v>0</v>
      </c>
      <c r="Z186">
        <f t="shared" si="23"/>
        <v>0</v>
      </c>
      <c r="AA186">
        <f t="shared" si="24"/>
        <v>0</v>
      </c>
      <c r="AB186">
        <f t="shared" si="25"/>
        <v>0</v>
      </c>
      <c r="AC186">
        <f t="shared" si="26"/>
        <v>0</v>
      </c>
      <c r="AD186">
        <f t="shared" si="27"/>
        <v>0</v>
      </c>
      <c r="AE186">
        <f t="shared" si="28"/>
        <v>0</v>
      </c>
      <c r="AF186">
        <f>MONTH(A186)</f>
        <v>11</v>
      </c>
    </row>
    <row r="187" spans="1:32">
      <c r="A187" t="s">
        <v>430</v>
      </c>
      <c r="B187" t="s">
        <v>52</v>
      </c>
      <c r="C187" t="s">
        <v>1072</v>
      </c>
      <c r="D187" t="s">
        <v>1055</v>
      </c>
      <c r="E187" t="s">
        <v>1073</v>
      </c>
      <c r="F187" t="s">
        <v>1074</v>
      </c>
      <c r="G187" t="s">
        <v>1052</v>
      </c>
      <c r="H187" t="s">
        <v>1179</v>
      </c>
      <c r="I187" t="s">
        <v>1254</v>
      </c>
      <c r="J187">
        <v>9</v>
      </c>
      <c r="K187" t="s">
        <v>43</v>
      </c>
      <c r="L187" t="s">
        <v>10</v>
      </c>
      <c r="M187">
        <v>1</v>
      </c>
      <c r="N187" t="s">
        <v>29</v>
      </c>
      <c r="O187" t="s">
        <v>14</v>
      </c>
      <c r="P187">
        <v>2</v>
      </c>
      <c r="Q187" t="s">
        <v>117</v>
      </c>
      <c r="R187" t="s">
        <v>440</v>
      </c>
      <c r="S187">
        <v>1</v>
      </c>
      <c r="T187">
        <v>1</v>
      </c>
      <c r="U187">
        <v>0</v>
      </c>
      <c r="V187">
        <v>45.5</v>
      </c>
      <c r="W187">
        <v>210.5</v>
      </c>
      <c r="X187">
        <f t="shared" si="21"/>
        <v>210.5</v>
      </c>
      <c r="Y187">
        <f t="shared" si="22"/>
        <v>0</v>
      </c>
      <c r="Z187">
        <f t="shared" si="23"/>
        <v>0</v>
      </c>
      <c r="AA187">
        <f t="shared" si="24"/>
        <v>210.5</v>
      </c>
      <c r="AB187">
        <f t="shared" si="25"/>
        <v>0</v>
      </c>
      <c r="AC187">
        <f t="shared" si="26"/>
        <v>0</v>
      </c>
      <c r="AD187">
        <f t="shared" si="27"/>
        <v>0</v>
      </c>
      <c r="AE187">
        <f t="shared" si="28"/>
        <v>1</v>
      </c>
      <c r="AF187">
        <f>MONTH(A187)</f>
        <v>11</v>
      </c>
    </row>
    <row r="188" spans="1:32">
      <c r="A188" t="s">
        <v>430</v>
      </c>
      <c r="B188" t="s">
        <v>57</v>
      </c>
      <c r="C188" t="s">
        <v>1066</v>
      </c>
      <c r="D188" t="s">
        <v>1070</v>
      </c>
      <c r="E188" t="s">
        <v>1067</v>
      </c>
      <c r="F188" t="s">
        <v>1068</v>
      </c>
      <c r="G188" t="s">
        <v>1052</v>
      </c>
      <c r="H188" t="s">
        <v>1179</v>
      </c>
      <c r="I188" t="s">
        <v>1255</v>
      </c>
      <c r="J188">
        <v>9</v>
      </c>
      <c r="K188" t="s">
        <v>167</v>
      </c>
      <c r="L188" t="s">
        <v>440</v>
      </c>
      <c r="M188">
        <v>10</v>
      </c>
      <c r="N188" t="s">
        <v>446</v>
      </c>
      <c r="O188" t="s">
        <v>66</v>
      </c>
      <c r="P188">
        <v>4</v>
      </c>
      <c r="Q188" t="s">
        <v>447</v>
      </c>
      <c r="R188" t="s">
        <v>448</v>
      </c>
      <c r="S188">
        <v>0</v>
      </c>
      <c r="T188">
        <v>1</v>
      </c>
      <c r="U188">
        <v>1</v>
      </c>
      <c r="V188">
        <v>29</v>
      </c>
      <c r="W188">
        <v>295.5</v>
      </c>
      <c r="X188">
        <f t="shared" si="21"/>
        <v>0</v>
      </c>
      <c r="Y188">
        <f t="shared" si="22"/>
        <v>0</v>
      </c>
      <c r="Z188">
        <f t="shared" si="23"/>
        <v>0</v>
      </c>
      <c r="AA188">
        <f t="shared" si="24"/>
        <v>0</v>
      </c>
      <c r="AB188">
        <f t="shared" si="25"/>
        <v>295.5</v>
      </c>
      <c r="AC188">
        <f t="shared" si="26"/>
        <v>0</v>
      </c>
      <c r="AD188">
        <f t="shared" si="27"/>
        <v>0</v>
      </c>
      <c r="AE188">
        <f t="shared" si="28"/>
        <v>1</v>
      </c>
      <c r="AF188">
        <f>MONTH(A188)</f>
        <v>11</v>
      </c>
    </row>
    <row r="189" spans="1:32">
      <c r="A189" t="s">
        <v>449</v>
      </c>
      <c r="B189" t="s">
        <v>8</v>
      </c>
      <c r="C189" t="s">
        <v>1057</v>
      </c>
      <c r="D189" t="s">
        <v>1064</v>
      </c>
      <c r="E189" t="s">
        <v>1058</v>
      </c>
      <c r="F189" t="s">
        <v>1059</v>
      </c>
      <c r="G189" t="s">
        <v>1052</v>
      </c>
      <c r="H189" t="s">
        <v>1107</v>
      </c>
      <c r="I189" t="s">
        <v>1256</v>
      </c>
      <c r="J189">
        <v>2</v>
      </c>
      <c r="K189" t="s">
        <v>34</v>
      </c>
      <c r="L189" t="s">
        <v>10</v>
      </c>
      <c r="M189">
        <v>6</v>
      </c>
      <c r="N189" t="s">
        <v>450</v>
      </c>
      <c r="O189" t="s">
        <v>14</v>
      </c>
      <c r="P189">
        <v>11</v>
      </c>
      <c r="Q189" t="s">
        <v>269</v>
      </c>
      <c r="R189" t="s">
        <v>36</v>
      </c>
      <c r="S189">
        <v>1</v>
      </c>
      <c r="T189">
        <v>1</v>
      </c>
      <c r="U189">
        <v>0</v>
      </c>
      <c r="V189">
        <v>56</v>
      </c>
      <c r="W189">
        <v>366.5</v>
      </c>
      <c r="X189">
        <f t="shared" si="21"/>
        <v>366.5</v>
      </c>
      <c r="Y189">
        <f t="shared" si="22"/>
        <v>0</v>
      </c>
      <c r="Z189">
        <f t="shared" si="23"/>
        <v>0</v>
      </c>
      <c r="AA189">
        <f t="shared" si="24"/>
        <v>366.5</v>
      </c>
      <c r="AB189">
        <f t="shared" si="25"/>
        <v>0</v>
      </c>
      <c r="AC189">
        <f t="shared" si="26"/>
        <v>0</v>
      </c>
      <c r="AD189">
        <f t="shared" si="27"/>
        <v>0</v>
      </c>
      <c r="AE189">
        <f t="shared" si="28"/>
        <v>1</v>
      </c>
      <c r="AF189">
        <f>MONTH(A189)</f>
        <v>11</v>
      </c>
    </row>
    <row r="190" spans="1:32">
      <c r="A190" t="s">
        <v>449</v>
      </c>
      <c r="B190" t="s">
        <v>15</v>
      </c>
      <c r="C190" t="s">
        <v>1048</v>
      </c>
      <c r="D190" t="s">
        <v>1081</v>
      </c>
      <c r="E190" t="s">
        <v>1050</v>
      </c>
      <c r="F190" t="s">
        <v>1051</v>
      </c>
      <c r="G190" t="s">
        <v>1052</v>
      </c>
      <c r="H190" t="s">
        <v>1107</v>
      </c>
      <c r="I190" t="s">
        <v>1257</v>
      </c>
      <c r="J190">
        <v>3</v>
      </c>
      <c r="K190" t="s">
        <v>451</v>
      </c>
      <c r="L190" t="s">
        <v>49</v>
      </c>
      <c r="M190">
        <v>12</v>
      </c>
      <c r="N190" t="s">
        <v>452</v>
      </c>
      <c r="O190" t="s">
        <v>26</v>
      </c>
      <c r="P190">
        <v>9</v>
      </c>
      <c r="Q190" t="s">
        <v>182</v>
      </c>
      <c r="R190" t="s">
        <v>19</v>
      </c>
      <c r="S190">
        <v>1</v>
      </c>
      <c r="T190">
        <v>0</v>
      </c>
      <c r="U190">
        <v>1</v>
      </c>
      <c r="V190">
        <v>232</v>
      </c>
      <c r="W190">
        <v>2654.5</v>
      </c>
      <c r="X190">
        <f t="shared" si="21"/>
        <v>0</v>
      </c>
      <c r="Y190">
        <f t="shared" si="22"/>
        <v>0</v>
      </c>
      <c r="Z190">
        <f t="shared" si="23"/>
        <v>2654.5</v>
      </c>
      <c r="AA190">
        <f t="shared" si="24"/>
        <v>0</v>
      </c>
      <c r="AB190">
        <f t="shared" si="25"/>
        <v>0</v>
      </c>
      <c r="AC190">
        <f t="shared" si="26"/>
        <v>0</v>
      </c>
      <c r="AD190">
        <f t="shared" si="27"/>
        <v>0</v>
      </c>
      <c r="AE190">
        <f t="shared" si="28"/>
        <v>1</v>
      </c>
      <c r="AF190">
        <f>MONTH(A190)</f>
        <v>11</v>
      </c>
    </row>
    <row r="191" spans="1:32">
      <c r="A191" t="s">
        <v>449</v>
      </c>
      <c r="B191" t="s">
        <v>20</v>
      </c>
      <c r="C191" t="s">
        <v>1057</v>
      </c>
      <c r="D191" t="s">
        <v>1081</v>
      </c>
      <c r="E191" t="s">
        <v>1058</v>
      </c>
      <c r="F191" t="s">
        <v>1059</v>
      </c>
      <c r="G191" t="s">
        <v>1052</v>
      </c>
      <c r="H191" t="s">
        <v>1107</v>
      </c>
      <c r="I191" t="s">
        <v>1258</v>
      </c>
      <c r="J191">
        <v>4</v>
      </c>
      <c r="K191" t="s">
        <v>453</v>
      </c>
      <c r="L191" t="s">
        <v>440</v>
      </c>
      <c r="M191">
        <v>5</v>
      </c>
      <c r="N191" t="s">
        <v>454</v>
      </c>
      <c r="O191" t="s">
        <v>31</v>
      </c>
      <c r="P191">
        <v>1</v>
      </c>
      <c r="Q191" t="s">
        <v>455</v>
      </c>
      <c r="R191" t="s">
        <v>49</v>
      </c>
      <c r="S191">
        <v>1</v>
      </c>
      <c r="T191">
        <v>1</v>
      </c>
      <c r="U191">
        <v>0</v>
      </c>
      <c r="V191">
        <v>64</v>
      </c>
      <c r="W191">
        <v>248</v>
      </c>
      <c r="X191">
        <f t="shared" si="21"/>
        <v>0</v>
      </c>
      <c r="Y191">
        <f t="shared" si="22"/>
        <v>0</v>
      </c>
      <c r="Z191">
        <f t="shared" si="23"/>
        <v>0</v>
      </c>
      <c r="AA191">
        <f t="shared" si="24"/>
        <v>0</v>
      </c>
      <c r="AB191">
        <f t="shared" si="25"/>
        <v>0</v>
      </c>
      <c r="AC191">
        <f t="shared" si="26"/>
        <v>0</v>
      </c>
      <c r="AD191">
        <f t="shared" si="27"/>
        <v>248</v>
      </c>
      <c r="AE191">
        <f t="shared" si="28"/>
        <v>1</v>
      </c>
      <c r="AF191">
        <f>MONTH(A191)</f>
        <v>11</v>
      </c>
    </row>
    <row r="192" spans="1:32">
      <c r="A192" t="s">
        <v>449</v>
      </c>
      <c r="B192" t="s">
        <v>27</v>
      </c>
      <c r="C192" t="s">
        <v>1066</v>
      </c>
      <c r="D192" t="s">
        <v>1055</v>
      </c>
      <c r="E192" t="s">
        <v>1067</v>
      </c>
      <c r="F192" t="s">
        <v>1068</v>
      </c>
      <c r="G192" t="s">
        <v>1052</v>
      </c>
      <c r="H192" t="s">
        <v>1107</v>
      </c>
      <c r="I192" t="s">
        <v>1259</v>
      </c>
      <c r="J192">
        <v>5</v>
      </c>
      <c r="K192" t="s">
        <v>201</v>
      </c>
      <c r="L192" t="s">
        <v>10</v>
      </c>
      <c r="M192">
        <v>3</v>
      </c>
      <c r="N192" t="s">
        <v>192</v>
      </c>
      <c r="O192" t="s">
        <v>14</v>
      </c>
      <c r="P192">
        <v>2</v>
      </c>
      <c r="Q192" t="s">
        <v>89</v>
      </c>
      <c r="R192" t="s">
        <v>22</v>
      </c>
      <c r="S192">
        <v>1</v>
      </c>
      <c r="T192">
        <v>1</v>
      </c>
      <c r="U192">
        <v>0</v>
      </c>
      <c r="V192">
        <v>22.5</v>
      </c>
      <c r="W192">
        <v>27.5</v>
      </c>
      <c r="X192">
        <f t="shared" si="21"/>
        <v>27.5</v>
      </c>
      <c r="Y192">
        <f t="shared" si="22"/>
        <v>0</v>
      </c>
      <c r="Z192">
        <f t="shared" si="23"/>
        <v>0</v>
      </c>
      <c r="AA192">
        <f t="shared" si="24"/>
        <v>27.5</v>
      </c>
      <c r="AB192">
        <f t="shared" si="25"/>
        <v>0</v>
      </c>
      <c r="AC192">
        <f t="shared" si="26"/>
        <v>0</v>
      </c>
      <c r="AD192">
        <f t="shared" si="27"/>
        <v>0</v>
      </c>
      <c r="AE192">
        <f t="shared" si="28"/>
        <v>1</v>
      </c>
      <c r="AF192">
        <f>MONTH(A192)</f>
        <v>11</v>
      </c>
    </row>
    <row r="193" spans="1:32">
      <c r="A193" t="s">
        <v>449</v>
      </c>
      <c r="B193" t="s">
        <v>32</v>
      </c>
      <c r="C193" t="s">
        <v>1057</v>
      </c>
      <c r="D193" t="s">
        <v>1081</v>
      </c>
      <c r="E193" t="s">
        <v>1058</v>
      </c>
      <c r="F193" t="s">
        <v>1059</v>
      </c>
      <c r="G193" t="s">
        <v>1052</v>
      </c>
      <c r="H193" t="s">
        <v>1107</v>
      </c>
      <c r="I193" t="s">
        <v>1258</v>
      </c>
      <c r="J193">
        <v>10</v>
      </c>
      <c r="K193" t="s">
        <v>127</v>
      </c>
      <c r="L193" t="s">
        <v>36</v>
      </c>
      <c r="M193">
        <v>2</v>
      </c>
      <c r="N193" t="s">
        <v>456</v>
      </c>
      <c r="O193" t="s">
        <v>440</v>
      </c>
      <c r="P193">
        <v>1</v>
      </c>
      <c r="Q193" t="s">
        <v>305</v>
      </c>
      <c r="R193" t="s">
        <v>31</v>
      </c>
      <c r="S193">
        <v>1</v>
      </c>
      <c r="T193">
        <v>0</v>
      </c>
      <c r="U193">
        <v>1</v>
      </c>
      <c r="V193">
        <v>50.5</v>
      </c>
      <c r="W193">
        <v>155.5</v>
      </c>
      <c r="X193">
        <f t="shared" si="21"/>
        <v>0</v>
      </c>
      <c r="Y193">
        <f t="shared" si="22"/>
        <v>0</v>
      </c>
      <c r="Z193">
        <f t="shared" si="23"/>
        <v>0</v>
      </c>
      <c r="AA193">
        <f t="shared" si="24"/>
        <v>0</v>
      </c>
      <c r="AB193">
        <f t="shared" si="25"/>
        <v>0</v>
      </c>
      <c r="AC193">
        <f t="shared" si="26"/>
        <v>0</v>
      </c>
      <c r="AD193">
        <f t="shared" si="27"/>
        <v>0</v>
      </c>
      <c r="AE193">
        <f t="shared" si="28"/>
        <v>0</v>
      </c>
      <c r="AF193">
        <f>MONTH(A193)</f>
        <v>11</v>
      </c>
    </row>
    <row r="194" spans="1:32">
      <c r="A194" t="s">
        <v>449</v>
      </c>
      <c r="B194" t="s">
        <v>37</v>
      </c>
      <c r="C194" t="s">
        <v>1066</v>
      </c>
      <c r="D194" t="s">
        <v>1055</v>
      </c>
      <c r="E194" t="s">
        <v>1067</v>
      </c>
      <c r="F194" t="s">
        <v>1068</v>
      </c>
      <c r="G194" t="s">
        <v>1052</v>
      </c>
      <c r="H194" t="s">
        <v>1107</v>
      </c>
      <c r="I194" t="s">
        <v>1259</v>
      </c>
      <c r="J194">
        <v>2</v>
      </c>
      <c r="K194" t="s">
        <v>210</v>
      </c>
      <c r="L194" t="s">
        <v>19</v>
      </c>
      <c r="M194">
        <v>1</v>
      </c>
      <c r="N194" t="s">
        <v>397</v>
      </c>
      <c r="O194" t="s">
        <v>440</v>
      </c>
      <c r="P194">
        <v>9</v>
      </c>
      <c r="Q194" t="s">
        <v>278</v>
      </c>
      <c r="R194" t="s">
        <v>49</v>
      </c>
      <c r="S194">
        <v>2</v>
      </c>
      <c r="T194">
        <v>0</v>
      </c>
      <c r="U194">
        <v>0</v>
      </c>
      <c r="V194">
        <v>105</v>
      </c>
      <c r="W194">
        <v>751.5</v>
      </c>
      <c r="X194">
        <f t="shared" si="21"/>
        <v>0</v>
      </c>
      <c r="Y194">
        <f t="shared" si="22"/>
        <v>751.5</v>
      </c>
      <c r="Z194">
        <f t="shared" si="23"/>
        <v>0</v>
      </c>
      <c r="AA194">
        <f t="shared" si="24"/>
        <v>0</v>
      </c>
      <c r="AB194">
        <f t="shared" si="25"/>
        <v>0</v>
      </c>
      <c r="AC194">
        <f t="shared" si="26"/>
        <v>0</v>
      </c>
      <c r="AD194">
        <f t="shared" si="27"/>
        <v>0</v>
      </c>
      <c r="AE194">
        <f t="shared" si="28"/>
        <v>0</v>
      </c>
      <c r="AF194">
        <f>MONTH(A194)</f>
        <v>11</v>
      </c>
    </row>
    <row r="195" spans="1:32">
      <c r="A195" t="s">
        <v>449</v>
      </c>
      <c r="B195" t="s">
        <v>42</v>
      </c>
      <c r="C195" t="s">
        <v>1057</v>
      </c>
      <c r="D195" t="s">
        <v>1055</v>
      </c>
      <c r="E195" t="s">
        <v>1058</v>
      </c>
      <c r="F195" t="s">
        <v>1059</v>
      </c>
      <c r="G195" t="s">
        <v>1052</v>
      </c>
      <c r="H195" t="s">
        <v>1107</v>
      </c>
      <c r="I195" t="s">
        <v>1260</v>
      </c>
      <c r="J195">
        <v>7</v>
      </c>
      <c r="K195" t="s">
        <v>457</v>
      </c>
      <c r="L195" t="s">
        <v>49</v>
      </c>
      <c r="M195">
        <v>10</v>
      </c>
      <c r="N195" t="s">
        <v>306</v>
      </c>
      <c r="O195" t="s">
        <v>440</v>
      </c>
      <c r="P195">
        <v>12</v>
      </c>
      <c r="Q195" t="s">
        <v>80</v>
      </c>
      <c r="R195" t="s">
        <v>10</v>
      </c>
      <c r="S195">
        <v>0</v>
      </c>
      <c r="T195">
        <v>1</v>
      </c>
      <c r="U195">
        <v>1</v>
      </c>
      <c r="V195">
        <v>25.5</v>
      </c>
      <c r="W195">
        <v>190</v>
      </c>
      <c r="X195">
        <f t="shared" ref="X195:X258" si="29">IF(OR(L195="潘頓",O195="潘頓"),W195, 0)</f>
        <v>0</v>
      </c>
      <c r="Y195">
        <f t="shared" ref="Y195:Y258" si="30">IF(OR(L195="蘇兆輝",O195="蘇兆輝"),W195, 0)</f>
        <v>0</v>
      </c>
      <c r="Z195">
        <f t="shared" ref="Z195:Z258" si="31">IF(OR(L195="何澤堯",O195="何澤堯"),W195, 0)</f>
        <v>190</v>
      </c>
      <c r="AA195">
        <f t="shared" ref="AA195:AA258" si="32">IF(OR(L195="鍾易禮",O195="鍾易禮"),W195, 0)</f>
        <v>0</v>
      </c>
      <c r="AB195">
        <f t="shared" ref="AB195:AB258" si="33">IF(OR(L195="梁家俊",O195="梁家俊"),W195, 0)</f>
        <v>0</v>
      </c>
      <c r="AC195">
        <f t="shared" ref="AC195:AC258" si="34">IF(OR(L195="蔡明紹",O195="蔡明紹"),W195, 0)</f>
        <v>0</v>
      </c>
      <c r="AD195">
        <f t="shared" ref="AD195:AD258" si="35">IF(OR(L195="周俊樂",O195="周俊樂"),W195, 0)</f>
        <v>0</v>
      </c>
      <c r="AE195">
        <f t="shared" ref="AE195:AE258" si="36">COUNTIF(Z195:AD195, "&gt;0")</f>
        <v>1</v>
      </c>
      <c r="AF195">
        <f>MONTH(A195)</f>
        <v>11</v>
      </c>
    </row>
    <row r="196" spans="1:32">
      <c r="A196" t="s">
        <v>449</v>
      </c>
      <c r="B196" t="s">
        <v>47</v>
      </c>
      <c r="C196" t="s">
        <v>1066</v>
      </c>
      <c r="D196" t="s">
        <v>1081</v>
      </c>
      <c r="E196" t="s">
        <v>1067</v>
      </c>
      <c r="F196" t="s">
        <v>1068</v>
      </c>
      <c r="G196" t="s">
        <v>1052</v>
      </c>
      <c r="H196" t="s">
        <v>1107</v>
      </c>
      <c r="I196" t="s">
        <v>1261</v>
      </c>
      <c r="J196">
        <v>10</v>
      </c>
      <c r="K196" t="s">
        <v>307</v>
      </c>
      <c r="L196" t="s">
        <v>36</v>
      </c>
      <c r="M196">
        <v>2</v>
      </c>
      <c r="N196" t="s">
        <v>361</v>
      </c>
      <c r="O196" t="s">
        <v>268</v>
      </c>
      <c r="P196">
        <v>1</v>
      </c>
      <c r="Q196" t="s">
        <v>458</v>
      </c>
      <c r="R196" t="s">
        <v>440</v>
      </c>
      <c r="S196">
        <v>1</v>
      </c>
      <c r="T196">
        <v>0</v>
      </c>
      <c r="U196">
        <v>1</v>
      </c>
      <c r="V196">
        <v>86</v>
      </c>
      <c r="W196">
        <v>1218</v>
      </c>
      <c r="X196">
        <f t="shared" si="29"/>
        <v>0</v>
      </c>
      <c r="Y196">
        <f t="shared" si="30"/>
        <v>0</v>
      </c>
      <c r="Z196">
        <f t="shared" si="31"/>
        <v>0</v>
      </c>
      <c r="AA196">
        <f t="shared" si="32"/>
        <v>0</v>
      </c>
      <c r="AB196">
        <f t="shared" si="33"/>
        <v>0</v>
      </c>
      <c r="AC196">
        <f t="shared" si="34"/>
        <v>0</v>
      </c>
      <c r="AD196">
        <f t="shared" si="35"/>
        <v>0</v>
      </c>
      <c r="AE196">
        <f t="shared" si="36"/>
        <v>0</v>
      </c>
      <c r="AF196">
        <f>MONTH(A196)</f>
        <v>11</v>
      </c>
    </row>
    <row r="197" spans="1:32">
      <c r="A197" t="s">
        <v>459</v>
      </c>
      <c r="B197" t="s">
        <v>8</v>
      </c>
      <c r="C197" t="s">
        <v>1057</v>
      </c>
      <c r="D197" t="s">
        <v>1064</v>
      </c>
      <c r="E197" t="s">
        <v>1058</v>
      </c>
      <c r="F197" t="s">
        <v>1059</v>
      </c>
      <c r="G197" t="s">
        <v>1052</v>
      </c>
      <c r="H197" t="s">
        <v>1107</v>
      </c>
      <c r="I197" t="s">
        <v>1262</v>
      </c>
      <c r="J197">
        <v>5</v>
      </c>
      <c r="K197" t="s">
        <v>460</v>
      </c>
      <c r="L197" t="s">
        <v>440</v>
      </c>
      <c r="M197">
        <v>4</v>
      </c>
      <c r="N197" t="s">
        <v>371</v>
      </c>
      <c r="O197" t="s">
        <v>54</v>
      </c>
      <c r="P197">
        <v>13</v>
      </c>
      <c r="Q197" t="s">
        <v>461</v>
      </c>
      <c r="R197" t="s">
        <v>137</v>
      </c>
      <c r="S197">
        <v>1</v>
      </c>
      <c r="T197">
        <v>1</v>
      </c>
      <c r="U197">
        <v>0</v>
      </c>
      <c r="V197">
        <v>55</v>
      </c>
      <c r="W197">
        <v>63</v>
      </c>
      <c r="X197">
        <f t="shared" si="29"/>
        <v>0</v>
      </c>
      <c r="Y197">
        <f t="shared" si="30"/>
        <v>0</v>
      </c>
      <c r="Z197">
        <f t="shared" si="31"/>
        <v>0</v>
      </c>
      <c r="AA197">
        <f t="shared" si="32"/>
        <v>0</v>
      </c>
      <c r="AB197">
        <f t="shared" si="33"/>
        <v>0</v>
      </c>
      <c r="AC197">
        <f t="shared" si="34"/>
        <v>0</v>
      </c>
      <c r="AD197">
        <f t="shared" si="35"/>
        <v>0</v>
      </c>
      <c r="AE197">
        <f t="shared" si="36"/>
        <v>0</v>
      </c>
      <c r="AF197">
        <f>MONTH(A197)</f>
        <v>11</v>
      </c>
    </row>
    <row r="198" spans="1:32">
      <c r="A198" t="s">
        <v>459</v>
      </c>
      <c r="B198" t="s">
        <v>15</v>
      </c>
      <c r="C198" t="s">
        <v>1048</v>
      </c>
      <c r="D198" t="s">
        <v>1070</v>
      </c>
      <c r="E198" t="s">
        <v>1050</v>
      </c>
      <c r="F198" t="s">
        <v>1051</v>
      </c>
      <c r="G198" t="s">
        <v>1052</v>
      </c>
      <c r="H198" t="s">
        <v>1107</v>
      </c>
      <c r="I198" t="s">
        <v>1263</v>
      </c>
      <c r="J198">
        <v>3</v>
      </c>
      <c r="K198" t="s">
        <v>102</v>
      </c>
      <c r="L198" t="s">
        <v>31</v>
      </c>
      <c r="M198">
        <v>1</v>
      </c>
      <c r="N198" t="s">
        <v>95</v>
      </c>
      <c r="O198" t="s">
        <v>440</v>
      </c>
      <c r="P198">
        <v>12</v>
      </c>
      <c r="Q198" t="s">
        <v>339</v>
      </c>
      <c r="R198" t="s">
        <v>268</v>
      </c>
      <c r="S198">
        <v>2</v>
      </c>
      <c r="T198">
        <v>0</v>
      </c>
      <c r="U198">
        <v>0</v>
      </c>
      <c r="V198">
        <v>29</v>
      </c>
      <c r="W198">
        <v>100</v>
      </c>
      <c r="X198">
        <f t="shared" si="29"/>
        <v>0</v>
      </c>
      <c r="Y198">
        <f t="shared" si="30"/>
        <v>0</v>
      </c>
      <c r="Z198">
        <f t="shared" si="31"/>
        <v>0</v>
      </c>
      <c r="AA198">
        <f t="shared" si="32"/>
        <v>0</v>
      </c>
      <c r="AB198">
        <f t="shared" si="33"/>
        <v>0</v>
      </c>
      <c r="AC198">
        <f t="shared" si="34"/>
        <v>0</v>
      </c>
      <c r="AD198">
        <f t="shared" si="35"/>
        <v>100</v>
      </c>
      <c r="AE198">
        <f t="shared" si="36"/>
        <v>1</v>
      </c>
      <c r="AF198">
        <f>MONTH(A198)</f>
        <v>11</v>
      </c>
    </row>
    <row r="199" spans="1:32">
      <c r="A199" t="s">
        <v>459</v>
      </c>
      <c r="B199" t="s">
        <v>20</v>
      </c>
      <c r="C199" t="s">
        <v>1057</v>
      </c>
      <c r="D199" t="s">
        <v>1055</v>
      </c>
      <c r="E199" t="s">
        <v>1058</v>
      </c>
      <c r="F199" t="s">
        <v>1059</v>
      </c>
      <c r="G199" t="s">
        <v>1085</v>
      </c>
      <c r="H199" t="s">
        <v>1264</v>
      </c>
      <c r="J199">
        <v>3</v>
      </c>
      <c r="K199" t="s">
        <v>345</v>
      </c>
      <c r="L199" t="s">
        <v>10</v>
      </c>
      <c r="M199">
        <v>11</v>
      </c>
      <c r="N199" t="s">
        <v>270</v>
      </c>
      <c r="O199" t="s">
        <v>41</v>
      </c>
      <c r="P199">
        <v>1</v>
      </c>
      <c r="Q199" t="s">
        <v>462</v>
      </c>
      <c r="R199" t="s">
        <v>14</v>
      </c>
      <c r="S199">
        <v>1</v>
      </c>
      <c r="T199">
        <v>0</v>
      </c>
      <c r="U199">
        <v>1</v>
      </c>
      <c r="V199">
        <v>31</v>
      </c>
      <c r="W199">
        <v>57.5</v>
      </c>
      <c r="X199">
        <f t="shared" si="29"/>
        <v>57.5</v>
      </c>
      <c r="Y199">
        <f t="shared" si="30"/>
        <v>0</v>
      </c>
      <c r="Z199">
        <f t="shared" si="31"/>
        <v>0</v>
      </c>
      <c r="AA199">
        <f t="shared" si="32"/>
        <v>0</v>
      </c>
      <c r="AB199">
        <f t="shared" si="33"/>
        <v>0</v>
      </c>
      <c r="AC199">
        <f t="shared" si="34"/>
        <v>0</v>
      </c>
      <c r="AD199">
        <f t="shared" si="35"/>
        <v>0</v>
      </c>
      <c r="AE199">
        <f t="shared" si="36"/>
        <v>0</v>
      </c>
      <c r="AF199">
        <f>MONTH(A199)</f>
        <v>11</v>
      </c>
    </row>
    <row r="200" spans="1:32">
      <c r="A200" t="s">
        <v>459</v>
      </c>
      <c r="B200" t="s">
        <v>27</v>
      </c>
      <c r="C200" t="s">
        <v>1057</v>
      </c>
      <c r="D200" t="s">
        <v>1049</v>
      </c>
      <c r="E200" t="s">
        <v>1058</v>
      </c>
      <c r="F200" t="s">
        <v>1059</v>
      </c>
      <c r="G200" t="s">
        <v>1052</v>
      </c>
      <c r="H200" t="s">
        <v>1107</v>
      </c>
      <c r="I200" t="s">
        <v>1265</v>
      </c>
      <c r="J200">
        <v>4</v>
      </c>
      <c r="K200" t="s">
        <v>316</v>
      </c>
      <c r="L200" t="s">
        <v>10</v>
      </c>
      <c r="M200">
        <v>7</v>
      </c>
      <c r="N200" t="s">
        <v>160</v>
      </c>
      <c r="O200" t="s">
        <v>119</v>
      </c>
      <c r="P200">
        <v>2</v>
      </c>
      <c r="Q200" t="s">
        <v>463</v>
      </c>
      <c r="R200" t="s">
        <v>66</v>
      </c>
      <c r="S200">
        <v>1</v>
      </c>
      <c r="T200">
        <v>1</v>
      </c>
      <c r="U200">
        <v>0</v>
      </c>
      <c r="V200">
        <v>23</v>
      </c>
      <c r="W200">
        <v>252</v>
      </c>
      <c r="X200">
        <f t="shared" si="29"/>
        <v>252</v>
      </c>
      <c r="Y200">
        <f t="shared" si="30"/>
        <v>0</v>
      </c>
      <c r="Z200">
        <f t="shared" si="31"/>
        <v>0</v>
      </c>
      <c r="AA200">
        <f t="shared" si="32"/>
        <v>0</v>
      </c>
      <c r="AB200">
        <f t="shared" si="33"/>
        <v>0</v>
      </c>
      <c r="AC200">
        <f t="shared" si="34"/>
        <v>0</v>
      </c>
      <c r="AD200">
        <f t="shared" si="35"/>
        <v>0</v>
      </c>
      <c r="AE200">
        <f t="shared" si="36"/>
        <v>0</v>
      </c>
      <c r="AF200">
        <f>MONTH(A200)</f>
        <v>11</v>
      </c>
    </row>
    <row r="201" spans="1:32">
      <c r="A201" t="s">
        <v>459</v>
      </c>
      <c r="B201" t="s">
        <v>32</v>
      </c>
      <c r="C201" t="s">
        <v>1066</v>
      </c>
      <c r="D201" t="s">
        <v>1055</v>
      </c>
      <c r="E201" t="s">
        <v>1067</v>
      </c>
      <c r="F201" t="s">
        <v>1068</v>
      </c>
      <c r="G201" t="s">
        <v>1085</v>
      </c>
      <c r="H201" t="s">
        <v>1266</v>
      </c>
      <c r="J201">
        <v>10</v>
      </c>
      <c r="K201" t="s">
        <v>245</v>
      </c>
      <c r="L201" t="s">
        <v>66</v>
      </c>
      <c r="M201">
        <v>6</v>
      </c>
      <c r="N201" t="s">
        <v>67</v>
      </c>
      <c r="O201" t="s">
        <v>63</v>
      </c>
      <c r="P201">
        <v>4</v>
      </c>
      <c r="Q201" t="s">
        <v>348</v>
      </c>
      <c r="R201" t="s">
        <v>12</v>
      </c>
      <c r="S201">
        <v>0</v>
      </c>
      <c r="T201">
        <v>1</v>
      </c>
      <c r="U201">
        <v>1</v>
      </c>
      <c r="V201">
        <v>168</v>
      </c>
      <c r="W201">
        <v>786.5</v>
      </c>
      <c r="X201">
        <f t="shared" si="29"/>
        <v>0</v>
      </c>
      <c r="Y201">
        <f t="shared" si="30"/>
        <v>0</v>
      </c>
      <c r="Z201">
        <f t="shared" si="31"/>
        <v>0</v>
      </c>
      <c r="AA201">
        <f t="shared" si="32"/>
        <v>0</v>
      </c>
      <c r="AB201">
        <f t="shared" si="33"/>
        <v>786.5</v>
      </c>
      <c r="AC201">
        <f t="shared" si="34"/>
        <v>0</v>
      </c>
      <c r="AD201">
        <f t="shared" si="35"/>
        <v>0</v>
      </c>
      <c r="AE201">
        <f t="shared" si="36"/>
        <v>1</v>
      </c>
      <c r="AF201">
        <f>MONTH(A201)</f>
        <v>11</v>
      </c>
    </row>
    <row r="202" spans="1:32">
      <c r="A202" t="s">
        <v>459</v>
      </c>
      <c r="B202" t="s">
        <v>37</v>
      </c>
      <c r="C202" t="s">
        <v>1057</v>
      </c>
      <c r="D202" t="s">
        <v>1070</v>
      </c>
      <c r="E202" t="s">
        <v>1058</v>
      </c>
      <c r="F202" t="s">
        <v>1059</v>
      </c>
      <c r="G202" t="s">
        <v>1052</v>
      </c>
      <c r="H202" t="s">
        <v>1107</v>
      </c>
      <c r="I202" t="s">
        <v>1267</v>
      </c>
      <c r="J202">
        <v>9</v>
      </c>
      <c r="K202" t="s">
        <v>258</v>
      </c>
      <c r="L202" t="s">
        <v>10</v>
      </c>
      <c r="M202">
        <v>2</v>
      </c>
      <c r="N202" t="s">
        <v>202</v>
      </c>
      <c r="O202" t="s">
        <v>49</v>
      </c>
      <c r="P202">
        <v>4</v>
      </c>
      <c r="Q202" t="s">
        <v>464</v>
      </c>
      <c r="R202" t="s">
        <v>440</v>
      </c>
      <c r="S202">
        <v>1</v>
      </c>
      <c r="T202">
        <v>1</v>
      </c>
      <c r="U202">
        <v>0</v>
      </c>
      <c r="V202">
        <v>87.5</v>
      </c>
      <c r="W202">
        <v>163</v>
      </c>
      <c r="X202">
        <f t="shared" si="29"/>
        <v>163</v>
      </c>
      <c r="Y202">
        <f t="shared" si="30"/>
        <v>0</v>
      </c>
      <c r="Z202">
        <f t="shared" si="31"/>
        <v>163</v>
      </c>
      <c r="AA202">
        <f t="shared" si="32"/>
        <v>0</v>
      </c>
      <c r="AB202">
        <f t="shared" si="33"/>
        <v>0</v>
      </c>
      <c r="AC202">
        <f t="shared" si="34"/>
        <v>0</v>
      </c>
      <c r="AD202">
        <f t="shared" si="35"/>
        <v>0</v>
      </c>
      <c r="AE202">
        <f t="shared" si="36"/>
        <v>1</v>
      </c>
      <c r="AF202">
        <f>MONTH(A202)</f>
        <v>11</v>
      </c>
    </row>
    <row r="203" spans="1:32">
      <c r="A203" t="s">
        <v>459</v>
      </c>
      <c r="B203" t="s">
        <v>42</v>
      </c>
      <c r="C203" t="s">
        <v>1061</v>
      </c>
      <c r="D203" t="s">
        <v>1049</v>
      </c>
      <c r="E203" t="s">
        <v>1142</v>
      </c>
      <c r="F203" t="s">
        <v>1143</v>
      </c>
      <c r="G203" t="s">
        <v>1052</v>
      </c>
      <c r="H203" t="s">
        <v>1107</v>
      </c>
      <c r="I203" t="s">
        <v>1268</v>
      </c>
      <c r="J203">
        <v>8</v>
      </c>
      <c r="K203" t="s">
        <v>382</v>
      </c>
      <c r="L203" t="s">
        <v>66</v>
      </c>
      <c r="M203">
        <v>5</v>
      </c>
      <c r="N203" t="s">
        <v>332</v>
      </c>
      <c r="O203" t="s">
        <v>440</v>
      </c>
      <c r="P203">
        <v>7</v>
      </c>
      <c r="Q203" t="s">
        <v>216</v>
      </c>
      <c r="R203" t="s">
        <v>83</v>
      </c>
      <c r="S203">
        <v>0</v>
      </c>
      <c r="T203">
        <v>2</v>
      </c>
      <c r="U203">
        <v>0</v>
      </c>
      <c r="V203">
        <v>30.5</v>
      </c>
      <c r="W203">
        <v>228</v>
      </c>
      <c r="X203">
        <f t="shared" si="29"/>
        <v>0</v>
      </c>
      <c r="Y203">
        <f t="shared" si="30"/>
        <v>0</v>
      </c>
      <c r="Z203">
        <f t="shared" si="31"/>
        <v>0</v>
      </c>
      <c r="AA203">
        <f t="shared" si="32"/>
        <v>0</v>
      </c>
      <c r="AB203">
        <f t="shared" si="33"/>
        <v>228</v>
      </c>
      <c r="AC203">
        <f t="shared" si="34"/>
        <v>0</v>
      </c>
      <c r="AD203">
        <f t="shared" si="35"/>
        <v>0</v>
      </c>
      <c r="AE203">
        <f t="shared" si="36"/>
        <v>1</v>
      </c>
      <c r="AF203">
        <f>MONTH(A203)</f>
        <v>11</v>
      </c>
    </row>
    <row r="204" spans="1:32">
      <c r="A204" t="s">
        <v>459</v>
      </c>
      <c r="B204" t="s">
        <v>47</v>
      </c>
      <c r="C204" t="s">
        <v>1066</v>
      </c>
      <c r="D204" t="s">
        <v>1049</v>
      </c>
      <c r="E204" t="s">
        <v>1067</v>
      </c>
      <c r="F204" t="s">
        <v>1068</v>
      </c>
      <c r="G204" t="s">
        <v>1052</v>
      </c>
      <c r="H204" t="s">
        <v>1107</v>
      </c>
      <c r="I204" t="s">
        <v>1269</v>
      </c>
      <c r="J204">
        <v>11</v>
      </c>
      <c r="K204" t="s">
        <v>158</v>
      </c>
      <c r="L204" t="s">
        <v>10</v>
      </c>
      <c r="M204">
        <v>8</v>
      </c>
      <c r="N204" t="s">
        <v>171</v>
      </c>
      <c r="O204" t="s">
        <v>63</v>
      </c>
      <c r="P204">
        <v>4</v>
      </c>
      <c r="Q204" t="s">
        <v>465</v>
      </c>
      <c r="R204" t="s">
        <v>36</v>
      </c>
      <c r="S204">
        <v>0</v>
      </c>
      <c r="T204">
        <v>1</v>
      </c>
      <c r="U204">
        <v>1</v>
      </c>
      <c r="V204">
        <v>14.5</v>
      </c>
      <c r="W204">
        <v>182</v>
      </c>
      <c r="X204">
        <f t="shared" si="29"/>
        <v>182</v>
      </c>
      <c r="Y204">
        <f t="shared" si="30"/>
        <v>0</v>
      </c>
      <c r="Z204">
        <f t="shared" si="31"/>
        <v>0</v>
      </c>
      <c r="AA204">
        <f t="shared" si="32"/>
        <v>0</v>
      </c>
      <c r="AB204">
        <f t="shared" si="33"/>
        <v>0</v>
      </c>
      <c r="AC204">
        <f t="shared" si="34"/>
        <v>0</v>
      </c>
      <c r="AD204">
        <f t="shared" si="35"/>
        <v>0</v>
      </c>
      <c r="AE204">
        <f t="shared" si="36"/>
        <v>0</v>
      </c>
      <c r="AF204">
        <f>MONTH(A204)</f>
        <v>11</v>
      </c>
    </row>
    <row r="205" spans="1:32">
      <c r="A205" t="s">
        <v>459</v>
      </c>
      <c r="B205" t="s">
        <v>52</v>
      </c>
      <c r="C205" t="s">
        <v>1066</v>
      </c>
      <c r="D205" t="s">
        <v>1055</v>
      </c>
      <c r="E205" t="s">
        <v>1067</v>
      </c>
      <c r="F205" t="s">
        <v>1068</v>
      </c>
      <c r="G205" t="s">
        <v>1052</v>
      </c>
      <c r="H205" t="s">
        <v>1107</v>
      </c>
      <c r="I205" t="s">
        <v>1270</v>
      </c>
      <c r="J205">
        <v>4</v>
      </c>
      <c r="K205" t="s">
        <v>271</v>
      </c>
      <c r="L205" t="s">
        <v>440</v>
      </c>
      <c r="M205">
        <v>10</v>
      </c>
      <c r="N205" t="s">
        <v>466</v>
      </c>
      <c r="O205" t="s">
        <v>31</v>
      </c>
      <c r="P205">
        <v>1</v>
      </c>
      <c r="Q205" t="s">
        <v>467</v>
      </c>
      <c r="R205" t="s">
        <v>12</v>
      </c>
      <c r="S205">
        <v>1</v>
      </c>
      <c r="T205">
        <v>0</v>
      </c>
      <c r="U205">
        <v>1</v>
      </c>
      <c r="V205">
        <v>160.5</v>
      </c>
      <c r="W205">
        <v>426</v>
      </c>
      <c r="X205">
        <f t="shared" si="29"/>
        <v>0</v>
      </c>
      <c r="Y205">
        <f t="shared" si="30"/>
        <v>0</v>
      </c>
      <c r="Z205">
        <f t="shared" si="31"/>
        <v>0</v>
      </c>
      <c r="AA205">
        <f t="shared" si="32"/>
        <v>0</v>
      </c>
      <c r="AB205">
        <f t="shared" si="33"/>
        <v>0</v>
      </c>
      <c r="AC205">
        <f t="shared" si="34"/>
        <v>0</v>
      </c>
      <c r="AD205">
        <f t="shared" si="35"/>
        <v>426</v>
      </c>
      <c r="AE205">
        <f t="shared" si="36"/>
        <v>1</v>
      </c>
      <c r="AF205">
        <f>MONTH(A205)</f>
        <v>11</v>
      </c>
    </row>
    <row r="206" spans="1:32">
      <c r="A206" t="s">
        <v>459</v>
      </c>
      <c r="B206" t="s">
        <v>57</v>
      </c>
      <c r="C206" t="s">
        <v>1072</v>
      </c>
      <c r="D206" t="s">
        <v>1070</v>
      </c>
      <c r="E206" t="s">
        <v>1271</v>
      </c>
      <c r="F206" t="s">
        <v>1272</v>
      </c>
      <c r="G206" t="s">
        <v>1052</v>
      </c>
      <c r="H206" t="s">
        <v>1107</v>
      </c>
      <c r="I206" t="s">
        <v>1273</v>
      </c>
      <c r="J206">
        <v>10</v>
      </c>
      <c r="K206" t="s">
        <v>300</v>
      </c>
      <c r="L206" t="s">
        <v>10</v>
      </c>
      <c r="M206">
        <v>9</v>
      </c>
      <c r="N206" t="s">
        <v>328</v>
      </c>
      <c r="O206" t="s">
        <v>31</v>
      </c>
      <c r="P206">
        <v>2</v>
      </c>
      <c r="Q206" t="s">
        <v>468</v>
      </c>
      <c r="R206" t="s">
        <v>119</v>
      </c>
      <c r="S206">
        <v>0</v>
      </c>
      <c r="T206">
        <v>1</v>
      </c>
      <c r="U206">
        <v>1</v>
      </c>
      <c r="V206">
        <v>23.5</v>
      </c>
      <c r="W206">
        <v>155</v>
      </c>
      <c r="X206">
        <f t="shared" si="29"/>
        <v>155</v>
      </c>
      <c r="Y206">
        <f t="shared" si="30"/>
        <v>0</v>
      </c>
      <c r="Z206">
        <f t="shared" si="31"/>
        <v>0</v>
      </c>
      <c r="AA206">
        <f t="shared" si="32"/>
        <v>0</v>
      </c>
      <c r="AB206">
        <f t="shared" si="33"/>
        <v>0</v>
      </c>
      <c r="AC206">
        <f t="shared" si="34"/>
        <v>0</v>
      </c>
      <c r="AD206">
        <f t="shared" si="35"/>
        <v>155</v>
      </c>
      <c r="AE206">
        <f t="shared" si="36"/>
        <v>1</v>
      </c>
      <c r="AF206">
        <f>MONTH(A206)</f>
        <v>11</v>
      </c>
    </row>
    <row r="207" spans="1:32">
      <c r="A207" t="s">
        <v>469</v>
      </c>
      <c r="B207" t="s">
        <v>8</v>
      </c>
      <c r="C207" t="s">
        <v>1048</v>
      </c>
      <c r="D207" t="s">
        <v>1064</v>
      </c>
      <c r="E207" t="s">
        <v>1050</v>
      </c>
      <c r="F207" t="s">
        <v>1051</v>
      </c>
      <c r="G207" t="s">
        <v>1052</v>
      </c>
      <c r="H207" t="s">
        <v>1123</v>
      </c>
      <c r="I207" t="s">
        <v>1274</v>
      </c>
      <c r="J207">
        <v>12</v>
      </c>
      <c r="K207" t="s">
        <v>470</v>
      </c>
      <c r="L207" t="s">
        <v>140</v>
      </c>
      <c r="M207">
        <v>7</v>
      </c>
      <c r="N207" t="s">
        <v>335</v>
      </c>
      <c r="O207" t="s">
        <v>49</v>
      </c>
      <c r="P207">
        <v>2</v>
      </c>
      <c r="Q207" t="s">
        <v>471</v>
      </c>
      <c r="R207" t="s">
        <v>14</v>
      </c>
      <c r="S207">
        <v>0</v>
      </c>
      <c r="T207">
        <v>1</v>
      </c>
      <c r="U207">
        <v>1</v>
      </c>
      <c r="V207">
        <v>46</v>
      </c>
      <c r="W207">
        <v>100</v>
      </c>
      <c r="X207">
        <f t="shared" si="29"/>
        <v>0</v>
      </c>
      <c r="Y207">
        <f t="shared" si="30"/>
        <v>0</v>
      </c>
      <c r="Z207">
        <f t="shared" si="31"/>
        <v>100</v>
      </c>
      <c r="AA207">
        <f t="shared" si="32"/>
        <v>0</v>
      </c>
      <c r="AB207">
        <f t="shared" si="33"/>
        <v>0</v>
      </c>
      <c r="AC207">
        <f t="shared" si="34"/>
        <v>0</v>
      </c>
      <c r="AD207">
        <f t="shared" si="35"/>
        <v>0</v>
      </c>
      <c r="AE207">
        <f t="shared" si="36"/>
        <v>1</v>
      </c>
      <c r="AF207">
        <f>MONTH(A207)</f>
        <v>11</v>
      </c>
    </row>
    <row r="208" spans="1:32">
      <c r="A208" t="s">
        <v>469</v>
      </c>
      <c r="B208" t="s">
        <v>15</v>
      </c>
      <c r="C208" t="s">
        <v>1057</v>
      </c>
      <c r="D208" t="s">
        <v>1055</v>
      </c>
      <c r="E208" t="s">
        <v>1058</v>
      </c>
      <c r="F208" t="s">
        <v>1059</v>
      </c>
      <c r="G208" t="s">
        <v>1052</v>
      </c>
      <c r="H208" t="s">
        <v>1123</v>
      </c>
      <c r="I208" t="s">
        <v>1275</v>
      </c>
      <c r="J208">
        <v>2</v>
      </c>
      <c r="K208" t="s">
        <v>472</v>
      </c>
      <c r="L208" t="s">
        <v>49</v>
      </c>
      <c r="M208">
        <v>6</v>
      </c>
      <c r="N208" t="s">
        <v>238</v>
      </c>
      <c r="O208" t="s">
        <v>119</v>
      </c>
      <c r="P208">
        <v>7</v>
      </c>
      <c r="Q208" t="s">
        <v>473</v>
      </c>
      <c r="R208" t="s">
        <v>140</v>
      </c>
      <c r="S208">
        <v>1</v>
      </c>
      <c r="T208">
        <v>1</v>
      </c>
      <c r="U208">
        <v>0</v>
      </c>
      <c r="V208">
        <v>51</v>
      </c>
      <c r="W208">
        <v>152</v>
      </c>
      <c r="X208">
        <f t="shared" si="29"/>
        <v>0</v>
      </c>
      <c r="Y208">
        <f t="shared" si="30"/>
        <v>0</v>
      </c>
      <c r="Z208">
        <f t="shared" si="31"/>
        <v>152</v>
      </c>
      <c r="AA208">
        <f t="shared" si="32"/>
        <v>0</v>
      </c>
      <c r="AB208">
        <f t="shared" si="33"/>
        <v>0</v>
      </c>
      <c r="AC208">
        <f t="shared" si="34"/>
        <v>0</v>
      </c>
      <c r="AD208">
        <f t="shared" si="35"/>
        <v>0</v>
      </c>
      <c r="AE208">
        <f t="shared" si="36"/>
        <v>1</v>
      </c>
      <c r="AF208">
        <f>MONTH(A208)</f>
        <v>11</v>
      </c>
    </row>
    <row r="209" spans="1:32">
      <c r="A209" t="s">
        <v>469</v>
      </c>
      <c r="B209" t="s">
        <v>20</v>
      </c>
      <c r="C209" t="s">
        <v>1057</v>
      </c>
      <c r="D209" t="s">
        <v>1204</v>
      </c>
      <c r="E209" t="s">
        <v>1058</v>
      </c>
      <c r="F209" t="s">
        <v>1276</v>
      </c>
      <c r="G209" t="s">
        <v>1052</v>
      </c>
      <c r="H209" t="s">
        <v>1123</v>
      </c>
      <c r="I209" t="s">
        <v>1277</v>
      </c>
      <c r="J209">
        <v>8</v>
      </c>
      <c r="K209" t="s">
        <v>354</v>
      </c>
      <c r="L209" t="s">
        <v>83</v>
      </c>
      <c r="M209">
        <v>4</v>
      </c>
      <c r="N209" t="s">
        <v>355</v>
      </c>
      <c r="O209" t="s">
        <v>49</v>
      </c>
      <c r="P209">
        <v>11</v>
      </c>
      <c r="Q209" t="s">
        <v>474</v>
      </c>
      <c r="R209" t="s">
        <v>26</v>
      </c>
      <c r="S209">
        <v>1</v>
      </c>
      <c r="T209">
        <v>1</v>
      </c>
      <c r="U209">
        <v>0</v>
      </c>
      <c r="V209">
        <v>74</v>
      </c>
      <c r="W209">
        <v>122</v>
      </c>
      <c r="X209">
        <f t="shared" si="29"/>
        <v>0</v>
      </c>
      <c r="Y209">
        <f t="shared" si="30"/>
        <v>0</v>
      </c>
      <c r="Z209">
        <f t="shared" si="31"/>
        <v>122</v>
      </c>
      <c r="AA209">
        <f t="shared" si="32"/>
        <v>0</v>
      </c>
      <c r="AB209">
        <f t="shared" si="33"/>
        <v>0</v>
      </c>
      <c r="AC209">
        <f t="shared" si="34"/>
        <v>122</v>
      </c>
      <c r="AD209">
        <f t="shared" si="35"/>
        <v>0</v>
      </c>
      <c r="AE209">
        <f t="shared" si="36"/>
        <v>2</v>
      </c>
      <c r="AF209">
        <f>MONTH(A209)</f>
        <v>11</v>
      </c>
    </row>
    <row r="210" spans="1:32">
      <c r="A210" t="s">
        <v>469</v>
      </c>
      <c r="B210" t="s">
        <v>27</v>
      </c>
      <c r="C210" t="s">
        <v>1048</v>
      </c>
      <c r="D210" t="s">
        <v>1098</v>
      </c>
      <c r="E210" t="s">
        <v>1050</v>
      </c>
      <c r="F210" t="s">
        <v>1051</v>
      </c>
      <c r="G210" t="s">
        <v>1052</v>
      </c>
      <c r="H210" t="s">
        <v>1123</v>
      </c>
      <c r="I210" t="s">
        <v>1278</v>
      </c>
      <c r="J210">
        <v>1</v>
      </c>
      <c r="K210" t="s">
        <v>475</v>
      </c>
      <c r="L210" t="s">
        <v>440</v>
      </c>
      <c r="M210">
        <v>11</v>
      </c>
      <c r="N210" t="s">
        <v>476</v>
      </c>
      <c r="O210" t="s">
        <v>49</v>
      </c>
      <c r="P210">
        <v>5</v>
      </c>
      <c r="Q210" t="s">
        <v>337</v>
      </c>
      <c r="R210" t="s">
        <v>140</v>
      </c>
      <c r="S210">
        <v>1</v>
      </c>
      <c r="T210">
        <v>0</v>
      </c>
      <c r="U210">
        <v>1</v>
      </c>
      <c r="V210">
        <v>42</v>
      </c>
      <c r="W210">
        <v>468.5</v>
      </c>
      <c r="X210">
        <f t="shared" si="29"/>
        <v>0</v>
      </c>
      <c r="Y210">
        <f t="shared" si="30"/>
        <v>0</v>
      </c>
      <c r="Z210">
        <f t="shared" si="31"/>
        <v>468.5</v>
      </c>
      <c r="AA210">
        <f t="shared" si="32"/>
        <v>0</v>
      </c>
      <c r="AB210">
        <f t="shared" si="33"/>
        <v>0</v>
      </c>
      <c r="AC210">
        <f t="shared" si="34"/>
        <v>0</v>
      </c>
      <c r="AD210">
        <f t="shared" si="35"/>
        <v>0</v>
      </c>
      <c r="AE210">
        <f t="shared" si="36"/>
        <v>1</v>
      </c>
      <c r="AF210">
        <f>MONTH(A210)</f>
        <v>11</v>
      </c>
    </row>
    <row r="211" spans="1:32">
      <c r="A211" t="s">
        <v>469</v>
      </c>
      <c r="B211" t="s">
        <v>32</v>
      </c>
      <c r="C211" t="s">
        <v>1057</v>
      </c>
      <c r="D211" t="s">
        <v>1055</v>
      </c>
      <c r="E211" t="s">
        <v>1058</v>
      </c>
      <c r="F211" t="s">
        <v>1059</v>
      </c>
      <c r="G211" t="s">
        <v>1052</v>
      </c>
      <c r="H211" t="s">
        <v>1123</v>
      </c>
      <c r="I211" t="s">
        <v>1275</v>
      </c>
      <c r="J211">
        <v>9</v>
      </c>
      <c r="K211" t="s">
        <v>241</v>
      </c>
      <c r="L211" t="s">
        <v>119</v>
      </c>
      <c r="M211">
        <v>3</v>
      </c>
      <c r="N211" t="s">
        <v>477</v>
      </c>
      <c r="O211" t="s">
        <v>66</v>
      </c>
      <c r="P211">
        <v>11</v>
      </c>
      <c r="Q211" t="s">
        <v>478</v>
      </c>
      <c r="R211" t="s">
        <v>36</v>
      </c>
      <c r="S211">
        <v>1</v>
      </c>
      <c r="T211">
        <v>1</v>
      </c>
      <c r="U211">
        <v>0</v>
      </c>
      <c r="V211">
        <v>25.5</v>
      </c>
      <c r="W211">
        <v>913.5</v>
      </c>
      <c r="X211">
        <f t="shared" si="29"/>
        <v>0</v>
      </c>
      <c r="Y211">
        <f t="shared" si="30"/>
        <v>0</v>
      </c>
      <c r="Z211">
        <f t="shared" si="31"/>
        <v>0</v>
      </c>
      <c r="AA211">
        <f t="shared" si="32"/>
        <v>0</v>
      </c>
      <c r="AB211">
        <f t="shared" si="33"/>
        <v>913.5</v>
      </c>
      <c r="AC211">
        <f t="shared" si="34"/>
        <v>0</v>
      </c>
      <c r="AD211">
        <f t="shared" si="35"/>
        <v>0</v>
      </c>
      <c r="AE211">
        <f t="shared" si="36"/>
        <v>1</v>
      </c>
      <c r="AF211">
        <f>MONTH(A211)</f>
        <v>11</v>
      </c>
    </row>
    <row r="212" spans="1:32">
      <c r="A212" t="s">
        <v>469</v>
      </c>
      <c r="B212" t="s">
        <v>37</v>
      </c>
      <c r="C212" t="s">
        <v>1066</v>
      </c>
      <c r="D212" t="s">
        <v>1064</v>
      </c>
      <c r="E212" t="s">
        <v>1067</v>
      </c>
      <c r="F212" t="s">
        <v>1068</v>
      </c>
      <c r="G212" t="s">
        <v>1052</v>
      </c>
      <c r="H212" t="s">
        <v>1123</v>
      </c>
      <c r="I212" t="s">
        <v>1279</v>
      </c>
      <c r="J212">
        <v>10</v>
      </c>
      <c r="K212" t="s">
        <v>479</v>
      </c>
      <c r="L212" t="s">
        <v>83</v>
      </c>
      <c r="M212">
        <v>11</v>
      </c>
      <c r="N212" t="s">
        <v>131</v>
      </c>
      <c r="O212" t="s">
        <v>54</v>
      </c>
      <c r="P212">
        <v>3</v>
      </c>
      <c r="Q212" t="s">
        <v>222</v>
      </c>
      <c r="R212" t="s">
        <v>26</v>
      </c>
      <c r="S212">
        <v>0</v>
      </c>
      <c r="T212">
        <v>0</v>
      </c>
      <c r="U212">
        <v>2</v>
      </c>
      <c r="V212">
        <v>138</v>
      </c>
      <c r="W212">
        <v>1018.5</v>
      </c>
      <c r="X212">
        <f t="shared" si="29"/>
        <v>0</v>
      </c>
      <c r="Y212">
        <f t="shared" si="30"/>
        <v>0</v>
      </c>
      <c r="Z212">
        <f t="shared" si="31"/>
        <v>0</v>
      </c>
      <c r="AA212">
        <f t="shared" si="32"/>
        <v>0</v>
      </c>
      <c r="AB212">
        <f t="shared" si="33"/>
        <v>0</v>
      </c>
      <c r="AC212">
        <f t="shared" si="34"/>
        <v>1018.5</v>
      </c>
      <c r="AD212">
        <f t="shared" si="35"/>
        <v>0</v>
      </c>
      <c r="AE212">
        <f t="shared" si="36"/>
        <v>1</v>
      </c>
      <c r="AF212">
        <f>MONTH(A212)</f>
        <v>11</v>
      </c>
    </row>
    <row r="213" spans="1:32">
      <c r="A213" t="s">
        <v>469</v>
      </c>
      <c r="B213" t="s">
        <v>42</v>
      </c>
      <c r="C213" t="s">
        <v>1072</v>
      </c>
      <c r="D213" t="s">
        <v>1055</v>
      </c>
      <c r="E213" t="s">
        <v>1073</v>
      </c>
      <c r="F213" t="s">
        <v>1074</v>
      </c>
      <c r="G213" t="s">
        <v>1052</v>
      </c>
      <c r="H213" t="s">
        <v>1123</v>
      </c>
      <c r="I213" t="s">
        <v>1280</v>
      </c>
      <c r="J213">
        <v>3</v>
      </c>
      <c r="K213" t="s">
        <v>363</v>
      </c>
      <c r="L213" t="s">
        <v>83</v>
      </c>
      <c r="M213">
        <v>11</v>
      </c>
      <c r="N213" t="s">
        <v>220</v>
      </c>
      <c r="O213" t="s">
        <v>26</v>
      </c>
      <c r="P213">
        <v>10</v>
      </c>
      <c r="Q213" t="s">
        <v>395</v>
      </c>
      <c r="R213" t="s">
        <v>49</v>
      </c>
      <c r="S213">
        <v>1</v>
      </c>
      <c r="T213">
        <v>0</v>
      </c>
      <c r="U213">
        <v>1</v>
      </c>
      <c r="V213">
        <v>43.5</v>
      </c>
      <c r="W213">
        <v>259.5</v>
      </c>
      <c r="X213">
        <f t="shared" si="29"/>
        <v>0</v>
      </c>
      <c r="Y213">
        <f t="shared" si="30"/>
        <v>0</v>
      </c>
      <c r="Z213">
        <f t="shared" si="31"/>
        <v>0</v>
      </c>
      <c r="AA213">
        <f t="shared" si="32"/>
        <v>0</v>
      </c>
      <c r="AB213">
        <f t="shared" si="33"/>
        <v>0</v>
      </c>
      <c r="AC213">
        <f t="shared" si="34"/>
        <v>259.5</v>
      </c>
      <c r="AD213">
        <f t="shared" si="35"/>
        <v>0</v>
      </c>
      <c r="AE213">
        <f t="shared" si="36"/>
        <v>1</v>
      </c>
      <c r="AF213">
        <f>MONTH(A213)</f>
        <v>11</v>
      </c>
    </row>
    <row r="214" spans="1:32">
      <c r="A214" t="s">
        <v>469</v>
      </c>
      <c r="B214" t="s">
        <v>47</v>
      </c>
      <c r="C214" t="s">
        <v>1066</v>
      </c>
      <c r="D214" t="s">
        <v>1098</v>
      </c>
      <c r="E214" t="s">
        <v>1067</v>
      </c>
      <c r="F214" t="s">
        <v>1068</v>
      </c>
      <c r="G214" t="s">
        <v>1052</v>
      </c>
      <c r="H214" t="s">
        <v>1123</v>
      </c>
      <c r="I214" t="s">
        <v>1281</v>
      </c>
      <c r="J214">
        <v>2</v>
      </c>
      <c r="K214" t="s">
        <v>85</v>
      </c>
      <c r="L214" t="s">
        <v>440</v>
      </c>
      <c r="M214">
        <v>1</v>
      </c>
      <c r="N214" t="s">
        <v>480</v>
      </c>
      <c r="O214" t="s">
        <v>83</v>
      </c>
      <c r="P214">
        <v>5</v>
      </c>
      <c r="Q214" t="s">
        <v>87</v>
      </c>
      <c r="R214" t="s">
        <v>14</v>
      </c>
      <c r="S214">
        <v>2</v>
      </c>
      <c r="T214">
        <v>0</v>
      </c>
      <c r="U214">
        <v>0</v>
      </c>
      <c r="V214">
        <v>37</v>
      </c>
      <c r="W214">
        <v>260</v>
      </c>
      <c r="X214">
        <f t="shared" si="29"/>
        <v>0</v>
      </c>
      <c r="Y214">
        <f t="shared" si="30"/>
        <v>0</v>
      </c>
      <c r="Z214">
        <f t="shared" si="31"/>
        <v>0</v>
      </c>
      <c r="AA214">
        <f t="shared" si="32"/>
        <v>0</v>
      </c>
      <c r="AB214">
        <f t="shared" si="33"/>
        <v>0</v>
      </c>
      <c r="AC214">
        <f t="shared" si="34"/>
        <v>260</v>
      </c>
      <c r="AD214">
        <f t="shared" si="35"/>
        <v>0</v>
      </c>
      <c r="AE214">
        <f t="shared" si="36"/>
        <v>1</v>
      </c>
      <c r="AF214">
        <f>MONTH(A214)</f>
        <v>11</v>
      </c>
    </row>
    <row r="215" spans="1:32">
      <c r="A215" t="s">
        <v>481</v>
      </c>
      <c r="B215" t="s">
        <v>8</v>
      </c>
      <c r="C215" t="s">
        <v>1048</v>
      </c>
      <c r="D215" t="s">
        <v>1055</v>
      </c>
      <c r="E215" t="s">
        <v>1050</v>
      </c>
      <c r="F215" t="s">
        <v>1051</v>
      </c>
      <c r="G215" t="s">
        <v>1085</v>
      </c>
      <c r="H215" t="s">
        <v>1282</v>
      </c>
      <c r="J215">
        <v>5</v>
      </c>
      <c r="K215" t="s">
        <v>336</v>
      </c>
      <c r="L215" t="s">
        <v>36</v>
      </c>
      <c r="M215">
        <v>9</v>
      </c>
      <c r="N215" t="s">
        <v>482</v>
      </c>
      <c r="O215" t="s">
        <v>54</v>
      </c>
      <c r="P215">
        <v>4</v>
      </c>
      <c r="Q215" t="s">
        <v>483</v>
      </c>
      <c r="R215" t="s">
        <v>119</v>
      </c>
      <c r="S215">
        <v>0</v>
      </c>
      <c r="T215">
        <v>2</v>
      </c>
      <c r="U215">
        <v>0</v>
      </c>
      <c r="V215">
        <v>37.5</v>
      </c>
      <c r="W215">
        <v>621.5</v>
      </c>
      <c r="X215">
        <f t="shared" si="29"/>
        <v>0</v>
      </c>
      <c r="Y215">
        <f t="shared" si="30"/>
        <v>0</v>
      </c>
      <c r="Z215">
        <f t="shared" si="31"/>
        <v>0</v>
      </c>
      <c r="AA215">
        <f t="shared" si="32"/>
        <v>0</v>
      </c>
      <c r="AB215">
        <f t="shared" si="33"/>
        <v>0</v>
      </c>
      <c r="AC215">
        <f t="shared" si="34"/>
        <v>0</v>
      </c>
      <c r="AD215">
        <f t="shared" si="35"/>
        <v>0</v>
      </c>
      <c r="AE215">
        <f t="shared" si="36"/>
        <v>0</v>
      </c>
      <c r="AF215">
        <f>MONTH(A215)</f>
        <v>12</v>
      </c>
    </row>
    <row r="216" spans="1:32">
      <c r="A216" t="s">
        <v>481</v>
      </c>
      <c r="B216" t="s">
        <v>15</v>
      </c>
      <c r="C216" t="s">
        <v>1048</v>
      </c>
      <c r="D216" t="s">
        <v>1081</v>
      </c>
      <c r="E216" t="s">
        <v>1050</v>
      </c>
      <c r="F216" t="s">
        <v>1051</v>
      </c>
      <c r="G216" t="s">
        <v>1085</v>
      </c>
      <c r="H216" t="s">
        <v>1283</v>
      </c>
      <c r="J216">
        <v>5</v>
      </c>
      <c r="K216" t="s">
        <v>154</v>
      </c>
      <c r="L216" t="s">
        <v>31</v>
      </c>
      <c r="M216">
        <v>10</v>
      </c>
      <c r="N216" t="s">
        <v>484</v>
      </c>
      <c r="O216" t="s">
        <v>49</v>
      </c>
      <c r="P216">
        <v>14</v>
      </c>
      <c r="Q216" t="s">
        <v>485</v>
      </c>
      <c r="R216" t="s">
        <v>73</v>
      </c>
      <c r="S216">
        <v>0</v>
      </c>
      <c r="T216">
        <v>1</v>
      </c>
      <c r="U216">
        <v>1</v>
      </c>
      <c r="V216">
        <v>67</v>
      </c>
      <c r="W216">
        <v>900.5</v>
      </c>
      <c r="X216">
        <f t="shared" si="29"/>
        <v>0</v>
      </c>
      <c r="Y216">
        <f t="shared" si="30"/>
        <v>0</v>
      </c>
      <c r="Z216">
        <f t="shared" si="31"/>
        <v>900.5</v>
      </c>
      <c r="AA216">
        <f t="shared" si="32"/>
        <v>0</v>
      </c>
      <c r="AB216">
        <f t="shared" si="33"/>
        <v>0</v>
      </c>
      <c r="AC216">
        <f t="shared" si="34"/>
        <v>0</v>
      </c>
      <c r="AD216">
        <f t="shared" si="35"/>
        <v>900.5</v>
      </c>
      <c r="AE216">
        <f t="shared" si="36"/>
        <v>2</v>
      </c>
      <c r="AF216">
        <f>MONTH(A216)</f>
        <v>12</v>
      </c>
    </row>
    <row r="217" spans="1:32">
      <c r="A217" t="s">
        <v>481</v>
      </c>
      <c r="B217" t="s">
        <v>20</v>
      </c>
      <c r="C217" t="s">
        <v>1057</v>
      </c>
      <c r="D217" t="s">
        <v>1055</v>
      </c>
      <c r="E217" t="s">
        <v>1058</v>
      </c>
      <c r="F217" t="s">
        <v>1059</v>
      </c>
      <c r="G217" t="s">
        <v>1052</v>
      </c>
      <c r="H217" t="s">
        <v>1123</v>
      </c>
      <c r="I217" t="s">
        <v>1284</v>
      </c>
      <c r="J217">
        <v>12</v>
      </c>
      <c r="K217" t="s">
        <v>486</v>
      </c>
      <c r="L217" t="s">
        <v>14</v>
      </c>
      <c r="M217">
        <v>3</v>
      </c>
      <c r="N217" t="s">
        <v>406</v>
      </c>
      <c r="O217" t="s">
        <v>10</v>
      </c>
      <c r="P217">
        <v>4</v>
      </c>
      <c r="Q217" t="s">
        <v>487</v>
      </c>
      <c r="R217" t="s">
        <v>31</v>
      </c>
      <c r="S217">
        <v>1</v>
      </c>
      <c r="T217">
        <v>0</v>
      </c>
      <c r="U217">
        <v>1</v>
      </c>
      <c r="V217">
        <v>33</v>
      </c>
      <c r="W217">
        <v>56.5</v>
      </c>
      <c r="X217">
        <f t="shared" si="29"/>
        <v>56.5</v>
      </c>
      <c r="Y217">
        <f t="shared" si="30"/>
        <v>0</v>
      </c>
      <c r="Z217">
        <f t="shared" si="31"/>
        <v>0</v>
      </c>
      <c r="AA217">
        <f t="shared" si="32"/>
        <v>56.5</v>
      </c>
      <c r="AB217">
        <f t="shared" si="33"/>
        <v>0</v>
      </c>
      <c r="AC217">
        <f t="shared" si="34"/>
        <v>0</v>
      </c>
      <c r="AD217">
        <f t="shared" si="35"/>
        <v>0</v>
      </c>
      <c r="AE217">
        <f t="shared" si="36"/>
        <v>1</v>
      </c>
      <c r="AF217">
        <f>MONTH(A217)</f>
        <v>12</v>
      </c>
    </row>
    <row r="218" spans="1:32">
      <c r="A218" t="s">
        <v>481</v>
      </c>
      <c r="B218" t="s">
        <v>27</v>
      </c>
      <c r="C218" t="s">
        <v>1057</v>
      </c>
      <c r="D218" t="s">
        <v>1055</v>
      </c>
      <c r="E218" t="s">
        <v>1058</v>
      </c>
      <c r="F218" t="s">
        <v>1059</v>
      </c>
      <c r="G218" t="s">
        <v>1085</v>
      </c>
      <c r="H218" t="s">
        <v>1285</v>
      </c>
      <c r="J218">
        <v>2</v>
      </c>
      <c r="K218" t="s">
        <v>488</v>
      </c>
      <c r="L218" t="s">
        <v>66</v>
      </c>
      <c r="M218">
        <v>10</v>
      </c>
      <c r="N218" t="s">
        <v>343</v>
      </c>
      <c r="O218" t="s">
        <v>19</v>
      </c>
      <c r="P218">
        <v>3</v>
      </c>
      <c r="Q218" t="s">
        <v>489</v>
      </c>
      <c r="R218" t="s">
        <v>10</v>
      </c>
      <c r="S218">
        <v>1</v>
      </c>
      <c r="T218">
        <v>0</v>
      </c>
      <c r="U218">
        <v>1</v>
      </c>
      <c r="V218">
        <v>172.5</v>
      </c>
      <c r="W218">
        <v>150</v>
      </c>
      <c r="X218">
        <f t="shared" si="29"/>
        <v>0</v>
      </c>
      <c r="Y218">
        <f t="shared" si="30"/>
        <v>150</v>
      </c>
      <c r="Z218">
        <f t="shared" si="31"/>
        <v>0</v>
      </c>
      <c r="AA218">
        <f t="shared" si="32"/>
        <v>0</v>
      </c>
      <c r="AB218">
        <f t="shared" si="33"/>
        <v>150</v>
      </c>
      <c r="AC218">
        <f t="shared" si="34"/>
        <v>0</v>
      </c>
      <c r="AD218">
        <f t="shared" si="35"/>
        <v>0</v>
      </c>
      <c r="AE218">
        <f t="shared" si="36"/>
        <v>1</v>
      </c>
      <c r="AF218">
        <f>MONTH(A218)</f>
        <v>12</v>
      </c>
    </row>
    <row r="219" spans="1:32">
      <c r="A219" t="s">
        <v>481</v>
      </c>
      <c r="B219" t="s">
        <v>32</v>
      </c>
      <c r="C219" t="s">
        <v>1057</v>
      </c>
      <c r="D219" t="s">
        <v>1098</v>
      </c>
      <c r="E219" t="s">
        <v>1058</v>
      </c>
      <c r="F219" t="s">
        <v>1059</v>
      </c>
      <c r="G219" t="s">
        <v>1085</v>
      </c>
      <c r="H219" t="s">
        <v>1286</v>
      </c>
      <c r="J219">
        <v>6</v>
      </c>
      <c r="K219" t="s">
        <v>152</v>
      </c>
      <c r="L219" t="s">
        <v>19</v>
      </c>
      <c r="M219">
        <v>3</v>
      </c>
      <c r="N219" t="s">
        <v>490</v>
      </c>
      <c r="O219" t="s">
        <v>14</v>
      </c>
      <c r="P219">
        <v>10</v>
      </c>
      <c r="Q219" t="s">
        <v>302</v>
      </c>
      <c r="R219" t="s">
        <v>49</v>
      </c>
      <c r="S219">
        <v>1</v>
      </c>
      <c r="T219">
        <v>1</v>
      </c>
      <c r="U219">
        <v>0</v>
      </c>
      <c r="V219">
        <v>52</v>
      </c>
      <c r="W219">
        <v>399.5</v>
      </c>
      <c r="X219">
        <f t="shared" si="29"/>
        <v>0</v>
      </c>
      <c r="Y219">
        <f t="shared" si="30"/>
        <v>399.5</v>
      </c>
      <c r="Z219">
        <f t="shared" si="31"/>
        <v>0</v>
      </c>
      <c r="AA219">
        <f t="shared" si="32"/>
        <v>399.5</v>
      </c>
      <c r="AB219">
        <f t="shared" si="33"/>
        <v>0</v>
      </c>
      <c r="AC219">
        <f t="shared" si="34"/>
        <v>0</v>
      </c>
      <c r="AD219">
        <f t="shared" si="35"/>
        <v>0</v>
      </c>
      <c r="AE219">
        <f t="shared" si="36"/>
        <v>1</v>
      </c>
      <c r="AF219">
        <f>MONTH(A219)</f>
        <v>12</v>
      </c>
    </row>
    <row r="220" spans="1:32">
      <c r="A220" t="s">
        <v>481</v>
      </c>
      <c r="B220" t="s">
        <v>37</v>
      </c>
      <c r="C220" t="s">
        <v>1066</v>
      </c>
      <c r="D220" t="s">
        <v>1064</v>
      </c>
      <c r="E220" t="s">
        <v>1067</v>
      </c>
      <c r="F220" t="s">
        <v>1068</v>
      </c>
      <c r="G220" t="s">
        <v>1052</v>
      </c>
      <c r="H220" t="s">
        <v>1123</v>
      </c>
      <c r="I220" t="s">
        <v>1287</v>
      </c>
      <c r="J220">
        <v>11</v>
      </c>
      <c r="K220" t="s">
        <v>99</v>
      </c>
      <c r="L220" t="s">
        <v>268</v>
      </c>
      <c r="M220">
        <v>4</v>
      </c>
      <c r="N220" t="s">
        <v>491</v>
      </c>
      <c r="O220" t="s">
        <v>36</v>
      </c>
      <c r="P220">
        <v>1</v>
      </c>
      <c r="Q220" t="s">
        <v>120</v>
      </c>
      <c r="R220" t="s">
        <v>14</v>
      </c>
      <c r="S220">
        <v>1</v>
      </c>
      <c r="T220">
        <v>0</v>
      </c>
      <c r="U220">
        <v>1</v>
      </c>
      <c r="V220">
        <v>192.5</v>
      </c>
      <c r="W220">
        <v>1868.5</v>
      </c>
      <c r="X220">
        <f t="shared" si="29"/>
        <v>0</v>
      </c>
      <c r="Y220">
        <f t="shared" si="30"/>
        <v>0</v>
      </c>
      <c r="Z220">
        <f t="shared" si="31"/>
        <v>0</v>
      </c>
      <c r="AA220">
        <f t="shared" si="32"/>
        <v>0</v>
      </c>
      <c r="AB220">
        <f t="shared" si="33"/>
        <v>0</v>
      </c>
      <c r="AC220">
        <f t="shared" si="34"/>
        <v>0</v>
      </c>
      <c r="AD220">
        <f t="shared" si="35"/>
        <v>0</v>
      </c>
      <c r="AE220">
        <f t="shared" si="36"/>
        <v>0</v>
      </c>
      <c r="AF220">
        <f>MONTH(A220)</f>
        <v>12</v>
      </c>
    </row>
    <row r="221" spans="1:32">
      <c r="A221" t="s">
        <v>481</v>
      </c>
      <c r="B221" t="s">
        <v>42</v>
      </c>
      <c r="C221" t="s">
        <v>1066</v>
      </c>
      <c r="D221" t="s">
        <v>1081</v>
      </c>
      <c r="E221" t="s">
        <v>1067</v>
      </c>
      <c r="F221" t="s">
        <v>1068</v>
      </c>
      <c r="G221" t="s">
        <v>1085</v>
      </c>
      <c r="H221" t="s">
        <v>1288</v>
      </c>
      <c r="J221">
        <v>5</v>
      </c>
      <c r="K221" t="s">
        <v>253</v>
      </c>
      <c r="L221" t="s">
        <v>10</v>
      </c>
      <c r="M221">
        <v>1</v>
      </c>
      <c r="N221" t="s">
        <v>350</v>
      </c>
      <c r="O221" t="s">
        <v>14</v>
      </c>
      <c r="P221">
        <v>6</v>
      </c>
      <c r="Q221" t="s">
        <v>492</v>
      </c>
      <c r="R221" t="s">
        <v>440</v>
      </c>
      <c r="S221">
        <v>1</v>
      </c>
      <c r="T221">
        <v>1</v>
      </c>
      <c r="U221">
        <v>0</v>
      </c>
      <c r="V221">
        <v>25</v>
      </c>
      <c r="W221">
        <v>80.5</v>
      </c>
      <c r="X221">
        <f t="shared" si="29"/>
        <v>80.5</v>
      </c>
      <c r="Y221">
        <f t="shared" si="30"/>
        <v>0</v>
      </c>
      <c r="Z221">
        <f t="shared" si="31"/>
        <v>0</v>
      </c>
      <c r="AA221">
        <f t="shared" si="32"/>
        <v>80.5</v>
      </c>
      <c r="AB221">
        <f t="shared" si="33"/>
        <v>0</v>
      </c>
      <c r="AC221">
        <f t="shared" si="34"/>
        <v>0</v>
      </c>
      <c r="AD221">
        <f t="shared" si="35"/>
        <v>0</v>
      </c>
      <c r="AE221">
        <f t="shared" si="36"/>
        <v>1</v>
      </c>
      <c r="AF221">
        <f>MONTH(A221)</f>
        <v>12</v>
      </c>
    </row>
    <row r="222" spans="1:32">
      <c r="A222" t="s">
        <v>481</v>
      </c>
      <c r="B222" t="s">
        <v>47</v>
      </c>
      <c r="C222" t="s">
        <v>1057</v>
      </c>
      <c r="D222" t="s">
        <v>1070</v>
      </c>
      <c r="E222" t="s">
        <v>1058</v>
      </c>
      <c r="F222" t="s">
        <v>1059</v>
      </c>
      <c r="G222" t="s">
        <v>1052</v>
      </c>
      <c r="H222" t="s">
        <v>1123</v>
      </c>
      <c r="I222" t="s">
        <v>1289</v>
      </c>
      <c r="J222">
        <v>2</v>
      </c>
      <c r="K222" t="s">
        <v>318</v>
      </c>
      <c r="L222" t="s">
        <v>10</v>
      </c>
      <c r="M222">
        <v>7</v>
      </c>
      <c r="N222" t="s">
        <v>373</v>
      </c>
      <c r="O222" t="s">
        <v>14</v>
      </c>
      <c r="P222">
        <v>1</v>
      </c>
      <c r="Q222" t="s">
        <v>493</v>
      </c>
      <c r="R222" t="s">
        <v>440</v>
      </c>
      <c r="S222">
        <v>1</v>
      </c>
      <c r="T222">
        <v>1</v>
      </c>
      <c r="U222">
        <v>0</v>
      </c>
      <c r="V222">
        <v>47</v>
      </c>
      <c r="W222">
        <v>151</v>
      </c>
      <c r="X222">
        <f t="shared" si="29"/>
        <v>151</v>
      </c>
      <c r="Y222">
        <f t="shared" si="30"/>
        <v>0</v>
      </c>
      <c r="Z222">
        <f t="shared" si="31"/>
        <v>0</v>
      </c>
      <c r="AA222">
        <f t="shared" si="32"/>
        <v>151</v>
      </c>
      <c r="AB222">
        <f t="shared" si="33"/>
        <v>0</v>
      </c>
      <c r="AC222">
        <f t="shared" si="34"/>
        <v>0</v>
      </c>
      <c r="AD222">
        <f t="shared" si="35"/>
        <v>0</v>
      </c>
      <c r="AE222">
        <f t="shared" si="36"/>
        <v>1</v>
      </c>
      <c r="AF222">
        <f>MONTH(A222)</f>
        <v>12</v>
      </c>
    </row>
    <row r="223" spans="1:32">
      <c r="A223" t="s">
        <v>481</v>
      </c>
      <c r="B223" t="s">
        <v>52</v>
      </c>
      <c r="C223" t="s">
        <v>1066</v>
      </c>
      <c r="D223" t="s">
        <v>1070</v>
      </c>
      <c r="E223" t="s">
        <v>1067</v>
      </c>
      <c r="F223" t="s">
        <v>1068</v>
      </c>
      <c r="G223" t="s">
        <v>1052</v>
      </c>
      <c r="H223" t="s">
        <v>1123</v>
      </c>
      <c r="I223" t="s">
        <v>1290</v>
      </c>
      <c r="J223">
        <v>3</v>
      </c>
      <c r="K223" t="s">
        <v>38</v>
      </c>
      <c r="L223" t="s">
        <v>10</v>
      </c>
      <c r="M223">
        <v>8</v>
      </c>
      <c r="N223" t="s">
        <v>494</v>
      </c>
      <c r="O223" t="s">
        <v>83</v>
      </c>
      <c r="P223">
        <v>14</v>
      </c>
      <c r="Q223" t="s">
        <v>377</v>
      </c>
      <c r="R223" t="s">
        <v>268</v>
      </c>
      <c r="S223">
        <v>1</v>
      </c>
      <c r="T223">
        <v>1</v>
      </c>
      <c r="U223">
        <v>0</v>
      </c>
      <c r="V223">
        <v>91.5</v>
      </c>
      <c r="W223">
        <v>417.5</v>
      </c>
      <c r="X223">
        <f t="shared" si="29"/>
        <v>417.5</v>
      </c>
      <c r="Y223">
        <f t="shared" si="30"/>
        <v>0</v>
      </c>
      <c r="Z223">
        <f t="shared" si="31"/>
        <v>0</v>
      </c>
      <c r="AA223">
        <f t="shared" si="32"/>
        <v>0</v>
      </c>
      <c r="AB223">
        <f t="shared" si="33"/>
        <v>0</v>
      </c>
      <c r="AC223">
        <f t="shared" si="34"/>
        <v>417.5</v>
      </c>
      <c r="AD223">
        <f t="shared" si="35"/>
        <v>0</v>
      </c>
      <c r="AE223">
        <f t="shared" si="36"/>
        <v>1</v>
      </c>
      <c r="AF223">
        <f>MONTH(A223)</f>
        <v>12</v>
      </c>
    </row>
    <row r="224" spans="1:32">
      <c r="A224" t="s">
        <v>481</v>
      </c>
      <c r="B224" t="s">
        <v>57</v>
      </c>
      <c r="C224" t="s">
        <v>1072</v>
      </c>
      <c r="D224" t="s">
        <v>1055</v>
      </c>
      <c r="E224" t="s">
        <v>1192</v>
      </c>
      <c r="F224" t="s">
        <v>1074</v>
      </c>
      <c r="G224" t="s">
        <v>1085</v>
      </c>
      <c r="H224" t="s">
        <v>1291</v>
      </c>
      <c r="J224">
        <v>12</v>
      </c>
      <c r="K224" t="s">
        <v>114</v>
      </c>
      <c r="L224" t="s">
        <v>83</v>
      </c>
      <c r="M224">
        <v>1</v>
      </c>
      <c r="N224" t="s">
        <v>29</v>
      </c>
      <c r="O224" t="s">
        <v>14</v>
      </c>
      <c r="P224">
        <v>7</v>
      </c>
      <c r="Q224" t="s">
        <v>331</v>
      </c>
      <c r="R224" t="s">
        <v>49</v>
      </c>
      <c r="S224">
        <v>1</v>
      </c>
      <c r="T224">
        <v>0</v>
      </c>
      <c r="U224">
        <v>1</v>
      </c>
      <c r="V224">
        <v>40.5</v>
      </c>
      <c r="W224">
        <v>117.5</v>
      </c>
      <c r="X224">
        <f t="shared" si="29"/>
        <v>0</v>
      </c>
      <c r="Y224">
        <f t="shared" si="30"/>
        <v>0</v>
      </c>
      <c r="Z224">
        <f t="shared" si="31"/>
        <v>0</v>
      </c>
      <c r="AA224">
        <f t="shared" si="32"/>
        <v>117.5</v>
      </c>
      <c r="AB224">
        <f t="shared" si="33"/>
        <v>0</v>
      </c>
      <c r="AC224">
        <f t="shared" si="34"/>
        <v>117.5</v>
      </c>
      <c r="AD224">
        <f t="shared" si="35"/>
        <v>0</v>
      </c>
      <c r="AE224">
        <f t="shared" si="36"/>
        <v>2</v>
      </c>
      <c r="AF224">
        <f>MONTH(A224)</f>
        <v>12</v>
      </c>
    </row>
    <row r="225" spans="1:32">
      <c r="A225" t="s">
        <v>495</v>
      </c>
      <c r="B225" t="s">
        <v>8</v>
      </c>
      <c r="C225" t="s">
        <v>1057</v>
      </c>
      <c r="D225" t="s">
        <v>1081</v>
      </c>
      <c r="E225" t="s">
        <v>1058</v>
      </c>
      <c r="F225" t="s">
        <v>1059</v>
      </c>
      <c r="G225" t="s">
        <v>1052</v>
      </c>
      <c r="H225" t="s">
        <v>1053</v>
      </c>
      <c r="I225" t="s">
        <v>1292</v>
      </c>
      <c r="J225">
        <v>4</v>
      </c>
      <c r="K225" t="s">
        <v>496</v>
      </c>
      <c r="L225" t="s">
        <v>119</v>
      </c>
      <c r="M225">
        <v>3</v>
      </c>
      <c r="N225" t="s">
        <v>356</v>
      </c>
      <c r="O225" t="s">
        <v>10</v>
      </c>
      <c r="P225">
        <v>12</v>
      </c>
      <c r="Q225" t="s">
        <v>497</v>
      </c>
      <c r="R225" t="s">
        <v>66</v>
      </c>
      <c r="S225">
        <v>2</v>
      </c>
      <c r="T225">
        <v>0</v>
      </c>
      <c r="U225">
        <v>0</v>
      </c>
      <c r="V225">
        <v>249.5</v>
      </c>
      <c r="W225">
        <v>827</v>
      </c>
      <c r="X225">
        <f t="shared" si="29"/>
        <v>827</v>
      </c>
      <c r="Y225">
        <f t="shared" si="30"/>
        <v>0</v>
      </c>
      <c r="Z225">
        <f t="shared" si="31"/>
        <v>0</v>
      </c>
      <c r="AA225">
        <f t="shared" si="32"/>
        <v>0</v>
      </c>
      <c r="AB225">
        <f t="shared" si="33"/>
        <v>0</v>
      </c>
      <c r="AC225">
        <f t="shared" si="34"/>
        <v>0</v>
      </c>
      <c r="AD225">
        <f t="shared" si="35"/>
        <v>0</v>
      </c>
      <c r="AE225">
        <f t="shared" si="36"/>
        <v>0</v>
      </c>
      <c r="AF225">
        <f>MONTH(A225)</f>
        <v>12</v>
      </c>
    </row>
    <row r="226" spans="1:32">
      <c r="A226" t="s">
        <v>495</v>
      </c>
      <c r="B226" t="s">
        <v>15</v>
      </c>
      <c r="C226" t="s">
        <v>1048</v>
      </c>
      <c r="D226" t="s">
        <v>1081</v>
      </c>
      <c r="E226" t="s">
        <v>1050</v>
      </c>
      <c r="F226" t="s">
        <v>1051</v>
      </c>
      <c r="G226" t="s">
        <v>1052</v>
      </c>
      <c r="H226" t="s">
        <v>1053</v>
      </c>
      <c r="I226" t="s">
        <v>1293</v>
      </c>
      <c r="J226">
        <v>7</v>
      </c>
      <c r="K226" t="s">
        <v>182</v>
      </c>
      <c r="L226" t="s">
        <v>498</v>
      </c>
      <c r="M226">
        <v>3</v>
      </c>
      <c r="N226" t="s">
        <v>275</v>
      </c>
      <c r="O226" t="s">
        <v>19</v>
      </c>
      <c r="P226">
        <v>11</v>
      </c>
      <c r="Q226" t="s">
        <v>499</v>
      </c>
      <c r="R226" t="s">
        <v>31</v>
      </c>
      <c r="S226">
        <v>1</v>
      </c>
      <c r="T226">
        <v>1</v>
      </c>
      <c r="U226">
        <v>0</v>
      </c>
      <c r="V226">
        <v>32</v>
      </c>
      <c r="W226">
        <v>73</v>
      </c>
      <c r="X226">
        <f t="shared" si="29"/>
        <v>0</v>
      </c>
      <c r="Y226">
        <f t="shared" si="30"/>
        <v>73</v>
      </c>
      <c r="Z226">
        <f t="shared" si="31"/>
        <v>0</v>
      </c>
      <c r="AA226">
        <f t="shared" si="32"/>
        <v>0</v>
      </c>
      <c r="AB226">
        <f t="shared" si="33"/>
        <v>0</v>
      </c>
      <c r="AC226">
        <f t="shared" si="34"/>
        <v>0</v>
      </c>
      <c r="AD226">
        <f t="shared" si="35"/>
        <v>0</v>
      </c>
      <c r="AE226">
        <f t="shared" si="36"/>
        <v>0</v>
      </c>
      <c r="AF226">
        <f>MONTH(A226)</f>
        <v>12</v>
      </c>
    </row>
    <row r="227" spans="1:32">
      <c r="A227" t="s">
        <v>495</v>
      </c>
      <c r="B227" t="s">
        <v>20</v>
      </c>
      <c r="C227" t="s">
        <v>1048</v>
      </c>
      <c r="D227" t="s">
        <v>1055</v>
      </c>
      <c r="E227" t="s">
        <v>1050</v>
      </c>
      <c r="F227" t="s">
        <v>1051</v>
      </c>
      <c r="G227" t="s">
        <v>1052</v>
      </c>
      <c r="H227" t="s">
        <v>1053</v>
      </c>
      <c r="I227" t="s">
        <v>1294</v>
      </c>
      <c r="J227">
        <v>4</v>
      </c>
      <c r="K227" t="s">
        <v>224</v>
      </c>
      <c r="L227" t="s">
        <v>500</v>
      </c>
      <c r="M227">
        <v>12</v>
      </c>
      <c r="N227" t="s">
        <v>369</v>
      </c>
      <c r="O227" t="s">
        <v>19</v>
      </c>
      <c r="P227">
        <v>6</v>
      </c>
      <c r="Q227" t="s">
        <v>501</v>
      </c>
      <c r="R227" t="s">
        <v>440</v>
      </c>
      <c r="S227">
        <v>1</v>
      </c>
      <c r="T227">
        <v>0</v>
      </c>
      <c r="U227">
        <v>1</v>
      </c>
      <c r="V227">
        <v>21.5</v>
      </c>
      <c r="W227">
        <v>164</v>
      </c>
      <c r="X227">
        <f t="shared" si="29"/>
        <v>0</v>
      </c>
      <c r="Y227">
        <f t="shared" si="30"/>
        <v>164</v>
      </c>
      <c r="Z227">
        <f t="shared" si="31"/>
        <v>0</v>
      </c>
      <c r="AA227">
        <f t="shared" si="32"/>
        <v>0</v>
      </c>
      <c r="AB227">
        <f t="shared" si="33"/>
        <v>0</v>
      </c>
      <c r="AC227">
        <f t="shared" si="34"/>
        <v>0</v>
      </c>
      <c r="AD227">
        <f t="shared" si="35"/>
        <v>0</v>
      </c>
      <c r="AE227">
        <f t="shared" si="36"/>
        <v>0</v>
      </c>
      <c r="AF227">
        <f>MONTH(A227)</f>
        <v>12</v>
      </c>
    </row>
    <row r="228" spans="1:32">
      <c r="A228" t="s">
        <v>495</v>
      </c>
      <c r="B228" t="s">
        <v>27</v>
      </c>
      <c r="C228" t="s">
        <v>1057</v>
      </c>
      <c r="D228" t="s">
        <v>1064</v>
      </c>
      <c r="E228" t="s">
        <v>1058</v>
      </c>
      <c r="F228" t="s">
        <v>1059</v>
      </c>
      <c r="G228" t="s">
        <v>1052</v>
      </c>
      <c r="H228" t="s">
        <v>1053</v>
      </c>
      <c r="I228" t="s">
        <v>1295</v>
      </c>
      <c r="J228">
        <v>11</v>
      </c>
      <c r="K228" t="s">
        <v>269</v>
      </c>
      <c r="L228" t="s">
        <v>49</v>
      </c>
      <c r="M228">
        <v>10</v>
      </c>
      <c r="N228" t="s">
        <v>502</v>
      </c>
      <c r="O228" t="s">
        <v>83</v>
      </c>
      <c r="P228">
        <v>2</v>
      </c>
      <c r="Q228" t="s">
        <v>503</v>
      </c>
      <c r="R228" t="s">
        <v>498</v>
      </c>
      <c r="S228">
        <v>0</v>
      </c>
      <c r="T228">
        <v>0</v>
      </c>
      <c r="U228">
        <v>2</v>
      </c>
      <c r="V228">
        <v>90</v>
      </c>
      <c r="W228">
        <v>247.5</v>
      </c>
      <c r="X228">
        <f t="shared" si="29"/>
        <v>0</v>
      </c>
      <c r="Y228">
        <f t="shared" si="30"/>
        <v>0</v>
      </c>
      <c r="Z228">
        <f t="shared" si="31"/>
        <v>247.5</v>
      </c>
      <c r="AA228">
        <f t="shared" si="32"/>
        <v>0</v>
      </c>
      <c r="AB228">
        <f t="shared" si="33"/>
        <v>0</v>
      </c>
      <c r="AC228">
        <f t="shared" si="34"/>
        <v>247.5</v>
      </c>
      <c r="AD228">
        <f t="shared" si="35"/>
        <v>0</v>
      </c>
      <c r="AE228">
        <f t="shared" si="36"/>
        <v>2</v>
      </c>
      <c r="AF228">
        <f>MONTH(A228)</f>
        <v>12</v>
      </c>
    </row>
    <row r="229" spans="1:32">
      <c r="A229" t="s">
        <v>495</v>
      </c>
      <c r="B229" t="s">
        <v>32</v>
      </c>
      <c r="C229" t="s">
        <v>1057</v>
      </c>
      <c r="D229" t="s">
        <v>1081</v>
      </c>
      <c r="E229" t="s">
        <v>1058</v>
      </c>
      <c r="F229" t="s">
        <v>1059</v>
      </c>
      <c r="G229" t="s">
        <v>1052</v>
      </c>
      <c r="H229" t="s">
        <v>1053</v>
      </c>
      <c r="I229" t="s">
        <v>1296</v>
      </c>
      <c r="J229">
        <v>1</v>
      </c>
      <c r="K229" t="s">
        <v>456</v>
      </c>
      <c r="L229" t="s">
        <v>66</v>
      </c>
      <c r="M229">
        <v>3</v>
      </c>
      <c r="N229" t="s">
        <v>387</v>
      </c>
      <c r="O229" t="s">
        <v>440</v>
      </c>
      <c r="P229">
        <v>5</v>
      </c>
      <c r="Q229" t="s">
        <v>504</v>
      </c>
      <c r="R229" t="s">
        <v>500</v>
      </c>
      <c r="S229">
        <v>2</v>
      </c>
      <c r="T229">
        <v>0</v>
      </c>
      <c r="U229">
        <v>0</v>
      </c>
      <c r="V229">
        <v>51</v>
      </c>
      <c r="W229">
        <v>92</v>
      </c>
      <c r="X229">
        <f t="shared" si="29"/>
        <v>0</v>
      </c>
      <c r="Y229">
        <f t="shared" si="30"/>
        <v>0</v>
      </c>
      <c r="Z229">
        <f t="shared" si="31"/>
        <v>0</v>
      </c>
      <c r="AA229">
        <f t="shared" si="32"/>
        <v>0</v>
      </c>
      <c r="AB229">
        <f t="shared" si="33"/>
        <v>92</v>
      </c>
      <c r="AC229">
        <f t="shared" si="34"/>
        <v>0</v>
      </c>
      <c r="AD229">
        <f t="shared" si="35"/>
        <v>0</v>
      </c>
      <c r="AE229">
        <f t="shared" si="36"/>
        <v>1</v>
      </c>
      <c r="AF229">
        <f>MONTH(A229)</f>
        <v>12</v>
      </c>
    </row>
    <row r="230" spans="1:32">
      <c r="A230" t="s">
        <v>495</v>
      </c>
      <c r="B230" t="s">
        <v>37</v>
      </c>
      <c r="C230" t="s">
        <v>1057</v>
      </c>
      <c r="D230" t="s">
        <v>1055</v>
      </c>
      <c r="E230" t="s">
        <v>1058</v>
      </c>
      <c r="F230" t="s">
        <v>1059</v>
      </c>
      <c r="G230" t="s">
        <v>1052</v>
      </c>
      <c r="H230" t="s">
        <v>1053</v>
      </c>
      <c r="I230" t="s">
        <v>1297</v>
      </c>
      <c r="J230">
        <v>4</v>
      </c>
      <c r="K230" t="s">
        <v>74</v>
      </c>
      <c r="L230" t="s">
        <v>49</v>
      </c>
      <c r="M230">
        <v>7</v>
      </c>
      <c r="N230" t="s">
        <v>505</v>
      </c>
      <c r="O230" t="s">
        <v>435</v>
      </c>
      <c r="P230">
        <v>3</v>
      </c>
      <c r="Q230" t="s">
        <v>506</v>
      </c>
      <c r="R230" t="s">
        <v>440</v>
      </c>
      <c r="S230">
        <v>1</v>
      </c>
      <c r="T230">
        <v>1</v>
      </c>
      <c r="U230">
        <v>0</v>
      </c>
      <c r="V230">
        <v>44.5</v>
      </c>
      <c r="W230">
        <v>453</v>
      </c>
      <c r="X230">
        <f t="shared" si="29"/>
        <v>0</v>
      </c>
      <c r="Y230">
        <f t="shared" si="30"/>
        <v>0</v>
      </c>
      <c r="Z230">
        <f t="shared" si="31"/>
        <v>453</v>
      </c>
      <c r="AA230">
        <f t="shared" si="32"/>
        <v>0</v>
      </c>
      <c r="AB230">
        <f t="shared" si="33"/>
        <v>0</v>
      </c>
      <c r="AC230">
        <f t="shared" si="34"/>
        <v>0</v>
      </c>
      <c r="AD230">
        <f t="shared" si="35"/>
        <v>0</v>
      </c>
      <c r="AE230">
        <f t="shared" si="36"/>
        <v>1</v>
      </c>
      <c r="AF230">
        <f>MONTH(A230)</f>
        <v>12</v>
      </c>
    </row>
    <row r="231" spans="1:32">
      <c r="A231" t="s">
        <v>495</v>
      </c>
      <c r="B231" t="s">
        <v>42</v>
      </c>
      <c r="C231" t="s">
        <v>1066</v>
      </c>
      <c r="D231" t="s">
        <v>1081</v>
      </c>
      <c r="E231" t="s">
        <v>1067</v>
      </c>
      <c r="F231" t="s">
        <v>1068</v>
      </c>
      <c r="G231" t="s">
        <v>1052</v>
      </c>
      <c r="H231" t="s">
        <v>1053</v>
      </c>
      <c r="I231" t="s">
        <v>1298</v>
      </c>
      <c r="J231">
        <v>7</v>
      </c>
      <c r="K231" t="s">
        <v>428</v>
      </c>
      <c r="L231" t="s">
        <v>507</v>
      </c>
      <c r="M231">
        <v>2</v>
      </c>
      <c r="N231" t="s">
        <v>361</v>
      </c>
      <c r="O231" t="s">
        <v>36</v>
      </c>
      <c r="P231">
        <v>6</v>
      </c>
      <c r="Q231" t="s">
        <v>232</v>
      </c>
      <c r="R231" t="s">
        <v>435</v>
      </c>
      <c r="S231">
        <v>1</v>
      </c>
      <c r="T231">
        <v>1</v>
      </c>
      <c r="U231">
        <v>0</v>
      </c>
      <c r="V231">
        <v>129</v>
      </c>
      <c r="W231">
        <v>1438</v>
      </c>
      <c r="X231">
        <f t="shared" si="29"/>
        <v>0</v>
      </c>
      <c r="Y231">
        <f t="shared" si="30"/>
        <v>0</v>
      </c>
      <c r="Z231">
        <f t="shared" si="31"/>
        <v>0</v>
      </c>
      <c r="AA231">
        <f t="shared" si="32"/>
        <v>0</v>
      </c>
      <c r="AB231">
        <f t="shared" si="33"/>
        <v>0</v>
      </c>
      <c r="AC231">
        <f t="shared" si="34"/>
        <v>0</v>
      </c>
      <c r="AD231">
        <f t="shared" si="35"/>
        <v>0</v>
      </c>
      <c r="AE231">
        <f t="shared" si="36"/>
        <v>0</v>
      </c>
      <c r="AF231">
        <f>MONTH(A231)</f>
        <v>12</v>
      </c>
    </row>
    <row r="232" spans="1:32">
      <c r="A232" t="s">
        <v>495</v>
      </c>
      <c r="B232" t="s">
        <v>47</v>
      </c>
      <c r="C232" t="s">
        <v>1066</v>
      </c>
      <c r="D232" t="s">
        <v>1055</v>
      </c>
      <c r="E232" t="s">
        <v>1067</v>
      </c>
      <c r="F232" t="s">
        <v>1068</v>
      </c>
      <c r="G232" t="s">
        <v>1052</v>
      </c>
      <c r="H232" t="s">
        <v>1053</v>
      </c>
      <c r="I232" t="s">
        <v>1299</v>
      </c>
      <c r="J232">
        <v>3</v>
      </c>
      <c r="K232" t="s">
        <v>235</v>
      </c>
      <c r="L232" t="s">
        <v>19</v>
      </c>
      <c r="M232">
        <v>5</v>
      </c>
      <c r="N232" t="s">
        <v>508</v>
      </c>
      <c r="O232" t="s">
        <v>500</v>
      </c>
      <c r="P232">
        <v>12</v>
      </c>
      <c r="Q232" t="s">
        <v>194</v>
      </c>
      <c r="R232" t="s">
        <v>509</v>
      </c>
      <c r="S232">
        <v>1</v>
      </c>
      <c r="T232">
        <v>1</v>
      </c>
      <c r="U232">
        <v>0</v>
      </c>
      <c r="V232">
        <v>28.5</v>
      </c>
      <c r="W232">
        <v>231</v>
      </c>
      <c r="X232">
        <f t="shared" si="29"/>
        <v>0</v>
      </c>
      <c r="Y232">
        <f t="shared" si="30"/>
        <v>231</v>
      </c>
      <c r="Z232">
        <f t="shared" si="31"/>
        <v>0</v>
      </c>
      <c r="AA232">
        <f t="shared" si="32"/>
        <v>0</v>
      </c>
      <c r="AB232">
        <f t="shared" si="33"/>
        <v>0</v>
      </c>
      <c r="AC232">
        <f t="shared" si="34"/>
        <v>0</v>
      </c>
      <c r="AD232">
        <f t="shared" si="35"/>
        <v>0</v>
      </c>
      <c r="AE232">
        <f t="shared" si="36"/>
        <v>0</v>
      </c>
      <c r="AF232">
        <f>MONTH(A232)</f>
        <v>12</v>
      </c>
    </row>
    <row r="233" spans="1:32">
      <c r="A233" t="s">
        <v>495</v>
      </c>
      <c r="B233" t="s">
        <v>52</v>
      </c>
      <c r="C233" t="s">
        <v>1072</v>
      </c>
      <c r="D233" t="s">
        <v>1098</v>
      </c>
      <c r="E233" t="s">
        <v>1073</v>
      </c>
      <c r="F233" t="s">
        <v>1074</v>
      </c>
      <c r="G233" t="s">
        <v>1052</v>
      </c>
      <c r="H233" t="s">
        <v>1053</v>
      </c>
      <c r="I233" t="s">
        <v>1300</v>
      </c>
      <c r="J233">
        <v>12</v>
      </c>
      <c r="K233" t="s">
        <v>458</v>
      </c>
      <c r="L233" t="s">
        <v>509</v>
      </c>
      <c r="M233">
        <v>7</v>
      </c>
      <c r="N233" t="s">
        <v>274</v>
      </c>
      <c r="O233" t="s">
        <v>10</v>
      </c>
      <c r="P233">
        <v>3</v>
      </c>
      <c r="Q233" t="s">
        <v>272</v>
      </c>
      <c r="R233" t="s">
        <v>440</v>
      </c>
      <c r="S233">
        <v>0</v>
      </c>
      <c r="T233">
        <v>1</v>
      </c>
      <c r="U233">
        <v>1</v>
      </c>
      <c r="V233">
        <v>100</v>
      </c>
      <c r="W233">
        <v>238</v>
      </c>
      <c r="X233">
        <f t="shared" si="29"/>
        <v>238</v>
      </c>
      <c r="Y233">
        <f t="shared" si="30"/>
        <v>0</v>
      </c>
      <c r="Z233">
        <f t="shared" si="31"/>
        <v>0</v>
      </c>
      <c r="AA233">
        <f t="shared" si="32"/>
        <v>0</v>
      </c>
      <c r="AB233">
        <f t="shared" si="33"/>
        <v>0</v>
      </c>
      <c r="AC233">
        <f t="shared" si="34"/>
        <v>0</v>
      </c>
      <c r="AD233">
        <f t="shared" si="35"/>
        <v>0</v>
      </c>
      <c r="AE233">
        <f t="shared" si="36"/>
        <v>0</v>
      </c>
      <c r="AF233">
        <f>MONTH(A233)</f>
        <v>12</v>
      </c>
    </row>
    <row r="234" spans="1:32">
      <c r="A234" t="s">
        <v>510</v>
      </c>
      <c r="B234" t="s">
        <v>8</v>
      </c>
      <c r="C234" t="s">
        <v>1057</v>
      </c>
      <c r="D234" t="s">
        <v>1070</v>
      </c>
      <c r="E234" t="s">
        <v>1058</v>
      </c>
      <c r="F234" t="s">
        <v>1059</v>
      </c>
      <c r="G234" t="s">
        <v>1052</v>
      </c>
      <c r="H234" t="s">
        <v>1053</v>
      </c>
      <c r="I234" t="s">
        <v>1301</v>
      </c>
      <c r="J234">
        <v>1</v>
      </c>
      <c r="K234" t="s">
        <v>437</v>
      </c>
      <c r="L234" t="s">
        <v>10</v>
      </c>
      <c r="M234">
        <v>3</v>
      </c>
      <c r="N234" t="s">
        <v>175</v>
      </c>
      <c r="O234" t="s">
        <v>19</v>
      </c>
      <c r="P234">
        <v>4</v>
      </c>
      <c r="Q234" t="s">
        <v>123</v>
      </c>
      <c r="R234" t="s">
        <v>498</v>
      </c>
      <c r="S234">
        <v>2</v>
      </c>
      <c r="T234">
        <v>0</v>
      </c>
      <c r="U234">
        <v>0</v>
      </c>
      <c r="V234">
        <v>44</v>
      </c>
      <c r="W234">
        <v>221</v>
      </c>
      <c r="X234">
        <f t="shared" si="29"/>
        <v>221</v>
      </c>
      <c r="Y234">
        <f t="shared" si="30"/>
        <v>221</v>
      </c>
      <c r="Z234">
        <f t="shared" si="31"/>
        <v>0</v>
      </c>
      <c r="AA234">
        <f t="shared" si="32"/>
        <v>0</v>
      </c>
      <c r="AB234">
        <f t="shared" si="33"/>
        <v>0</v>
      </c>
      <c r="AC234">
        <f t="shared" si="34"/>
        <v>0</v>
      </c>
      <c r="AD234">
        <f t="shared" si="35"/>
        <v>0</v>
      </c>
      <c r="AE234">
        <f t="shared" si="36"/>
        <v>0</v>
      </c>
      <c r="AF234">
        <f>MONTH(A234)</f>
        <v>12</v>
      </c>
    </row>
    <row r="235" spans="1:32">
      <c r="A235" t="s">
        <v>510</v>
      </c>
      <c r="B235" t="s">
        <v>15</v>
      </c>
      <c r="C235" t="s">
        <v>1057</v>
      </c>
      <c r="D235" t="s">
        <v>1055</v>
      </c>
      <c r="E235" t="s">
        <v>1058</v>
      </c>
      <c r="F235" t="s">
        <v>1059</v>
      </c>
      <c r="G235" t="s">
        <v>1052</v>
      </c>
      <c r="H235" t="s">
        <v>1053</v>
      </c>
      <c r="I235" t="s">
        <v>1302</v>
      </c>
      <c r="J235">
        <v>2</v>
      </c>
      <c r="K235" t="s">
        <v>432</v>
      </c>
      <c r="L235" t="s">
        <v>511</v>
      </c>
      <c r="M235">
        <v>3</v>
      </c>
      <c r="N235" t="s">
        <v>251</v>
      </c>
      <c r="O235" t="s">
        <v>448</v>
      </c>
      <c r="P235">
        <v>13</v>
      </c>
      <c r="Q235" t="s">
        <v>407</v>
      </c>
      <c r="R235" t="s">
        <v>31</v>
      </c>
      <c r="S235">
        <v>2</v>
      </c>
      <c r="T235">
        <v>0</v>
      </c>
      <c r="U235">
        <v>0</v>
      </c>
      <c r="V235">
        <v>23.5</v>
      </c>
      <c r="W235">
        <v>57.5</v>
      </c>
      <c r="X235">
        <f t="shared" si="29"/>
        <v>0</v>
      </c>
      <c r="Y235">
        <f t="shared" si="30"/>
        <v>0</v>
      </c>
      <c r="Z235">
        <f t="shared" si="31"/>
        <v>0</v>
      </c>
      <c r="AA235">
        <f t="shared" si="32"/>
        <v>0</v>
      </c>
      <c r="AB235">
        <f t="shared" si="33"/>
        <v>0</v>
      </c>
      <c r="AC235">
        <f t="shared" si="34"/>
        <v>0</v>
      </c>
      <c r="AD235">
        <f t="shared" si="35"/>
        <v>0</v>
      </c>
      <c r="AE235">
        <f t="shared" si="36"/>
        <v>0</v>
      </c>
      <c r="AF235">
        <f>MONTH(A235)</f>
        <v>12</v>
      </c>
    </row>
    <row r="236" spans="1:32">
      <c r="A236" t="s">
        <v>510</v>
      </c>
      <c r="B236" t="s">
        <v>20</v>
      </c>
      <c r="C236" t="s">
        <v>1066</v>
      </c>
      <c r="D236" t="s">
        <v>1055</v>
      </c>
      <c r="E236" t="s">
        <v>1067</v>
      </c>
      <c r="F236" t="s">
        <v>1068</v>
      </c>
      <c r="G236" t="s">
        <v>1052</v>
      </c>
      <c r="H236" t="s">
        <v>1053</v>
      </c>
      <c r="I236" t="s">
        <v>1303</v>
      </c>
      <c r="J236">
        <v>14</v>
      </c>
      <c r="K236" t="s">
        <v>405</v>
      </c>
      <c r="L236" t="s">
        <v>36</v>
      </c>
      <c r="M236">
        <v>11</v>
      </c>
      <c r="N236" t="s">
        <v>512</v>
      </c>
      <c r="O236" t="s">
        <v>83</v>
      </c>
      <c r="P236">
        <v>7</v>
      </c>
      <c r="Q236" t="s">
        <v>59</v>
      </c>
      <c r="R236" t="s">
        <v>511</v>
      </c>
      <c r="S236">
        <v>0</v>
      </c>
      <c r="T236">
        <v>0</v>
      </c>
      <c r="U236">
        <v>2</v>
      </c>
      <c r="V236">
        <v>31.5</v>
      </c>
      <c r="W236">
        <v>792</v>
      </c>
      <c r="X236">
        <f t="shared" si="29"/>
        <v>0</v>
      </c>
      <c r="Y236">
        <f t="shared" si="30"/>
        <v>0</v>
      </c>
      <c r="Z236">
        <f t="shared" si="31"/>
        <v>0</v>
      </c>
      <c r="AA236">
        <f t="shared" si="32"/>
        <v>0</v>
      </c>
      <c r="AB236">
        <f t="shared" si="33"/>
        <v>0</v>
      </c>
      <c r="AC236">
        <f t="shared" si="34"/>
        <v>792</v>
      </c>
      <c r="AD236">
        <f t="shared" si="35"/>
        <v>0</v>
      </c>
      <c r="AE236">
        <f t="shared" si="36"/>
        <v>1</v>
      </c>
      <c r="AF236">
        <f>MONTH(A236)</f>
        <v>12</v>
      </c>
    </row>
    <row r="237" spans="1:32">
      <c r="A237" t="s">
        <v>510</v>
      </c>
      <c r="B237" t="s">
        <v>27</v>
      </c>
      <c r="C237" t="s">
        <v>1304</v>
      </c>
      <c r="D237" t="s">
        <v>1305</v>
      </c>
      <c r="G237" t="s">
        <v>1052</v>
      </c>
      <c r="H237" t="s">
        <v>1053</v>
      </c>
      <c r="I237" t="s">
        <v>1306</v>
      </c>
      <c r="J237">
        <v>9</v>
      </c>
      <c r="K237" t="s">
        <v>513</v>
      </c>
      <c r="L237" t="s">
        <v>514</v>
      </c>
      <c r="M237">
        <v>5</v>
      </c>
      <c r="N237" t="s">
        <v>515</v>
      </c>
      <c r="O237" t="s">
        <v>516</v>
      </c>
      <c r="P237">
        <v>3</v>
      </c>
      <c r="Q237" t="s">
        <v>517</v>
      </c>
      <c r="R237" t="s">
        <v>97</v>
      </c>
      <c r="S237">
        <v>0</v>
      </c>
      <c r="T237">
        <v>2</v>
      </c>
      <c r="U237">
        <v>0</v>
      </c>
      <c r="V237">
        <v>65.5</v>
      </c>
      <c r="W237">
        <v>288</v>
      </c>
      <c r="X237">
        <f t="shared" si="29"/>
        <v>0</v>
      </c>
      <c r="Y237">
        <f t="shared" si="30"/>
        <v>0</v>
      </c>
      <c r="Z237">
        <f t="shared" si="31"/>
        <v>0</v>
      </c>
      <c r="AA237">
        <f t="shared" si="32"/>
        <v>0</v>
      </c>
      <c r="AB237">
        <f t="shared" si="33"/>
        <v>0</v>
      </c>
      <c r="AC237">
        <f t="shared" si="34"/>
        <v>0</v>
      </c>
      <c r="AD237">
        <f t="shared" si="35"/>
        <v>0</v>
      </c>
      <c r="AE237">
        <f t="shared" si="36"/>
        <v>0</v>
      </c>
      <c r="AF237">
        <f>MONTH(A237)</f>
        <v>12</v>
      </c>
    </row>
    <row r="238" spans="1:32">
      <c r="A238" t="s">
        <v>510</v>
      </c>
      <c r="B238" t="s">
        <v>32</v>
      </c>
      <c r="C238" t="s">
        <v>1304</v>
      </c>
      <c r="D238" t="s">
        <v>1055</v>
      </c>
      <c r="G238" t="s">
        <v>1052</v>
      </c>
      <c r="H238" t="s">
        <v>1053</v>
      </c>
      <c r="I238" t="s">
        <v>1307</v>
      </c>
      <c r="J238">
        <v>1</v>
      </c>
      <c r="K238" t="s">
        <v>327</v>
      </c>
      <c r="L238" t="s">
        <v>498</v>
      </c>
      <c r="M238">
        <v>12</v>
      </c>
      <c r="N238" t="s">
        <v>518</v>
      </c>
      <c r="O238" t="s">
        <v>511</v>
      </c>
      <c r="P238">
        <v>2</v>
      </c>
      <c r="Q238" t="s">
        <v>213</v>
      </c>
      <c r="R238" t="s">
        <v>448</v>
      </c>
      <c r="S238">
        <v>1</v>
      </c>
      <c r="T238">
        <v>0</v>
      </c>
      <c r="U238">
        <v>1</v>
      </c>
      <c r="V238">
        <v>41.5</v>
      </c>
      <c r="W238">
        <v>314.5</v>
      </c>
      <c r="X238">
        <f t="shared" si="29"/>
        <v>0</v>
      </c>
      <c r="Y238">
        <f t="shared" si="30"/>
        <v>0</v>
      </c>
      <c r="Z238">
        <f t="shared" si="31"/>
        <v>0</v>
      </c>
      <c r="AA238">
        <f t="shared" si="32"/>
        <v>0</v>
      </c>
      <c r="AB238">
        <f t="shared" si="33"/>
        <v>0</v>
      </c>
      <c r="AC238">
        <f t="shared" si="34"/>
        <v>0</v>
      </c>
      <c r="AD238">
        <f t="shared" si="35"/>
        <v>0</v>
      </c>
      <c r="AE238">
        <f t="shared" si="36"/>
        <v>0</v>
      </c>
      <c r="AF238">
        <f>MONTH(A238)</f>
        <v>12</v>
      </c>
    </row>
    <row r="239" spans="1:32">
      <c r="A239" t="s">
        <v>510</v>
      </c>
      <c r="B239" t="s">
        <v>37</v>
      </c>
      <c r="C239" t="s">
        <v>1066</v>
      </c>
      <c r="D239" t="s">
        <v>1098</v>
      </c>
      <c r="E239" t="s">
        <v>1067</v>
      </c>
      <c r="F239" t="s">
        <v>1308</v>
      </c>
      <c r="G239" t="s">
        <v>1052</v>
      </c>
      <c r="H239" t="s">
        <v>1053</v>
      </c>
      <c r="I239" t="s">
        <v>1309</v>
      </c>
      <c r="J239">
        <v>3</v>
      </c>
      <c r="K239" t="s">
        <v>158</v>
      </c>
      <c r="L239" t="s">
        <v>10</v>
      </c>
      <c r="M239">
        <v>6</v>
      </c>
      <c r="N239" t="s">
        <v>519</v>
      </c>
      <c r="O239" t="s">
        <v>435</v>
      </c>
      <c r="P239">
        <v>1</v>
      </c>
      <c r="Q239" t="s">
        <v>520</v>
      </c>
      <c r="R239" t="s">
        <v>268</v>
      </c>
      <c r="S239">
        <v>1</v>
      </c>
      <c r="T239">
        <v>1</v>
      </c>
      <c r="U239">
        <v>0</v>
      </c>
      <c r="V239">
        <v>17.5</v>
      </c>
      <c r="W239">
        <v>75.5</v>
      </c>
      <c r="X239">
        <f t="shared" si="29"/>
        <v>75.5</v>
      </c>
      <c r="Y239">
        <f t="shared" si="30"/>
        <v>0</v>
      </c>
      <c r="Z239">
        <f t="shared" si="31"/>
        <v>0</v>
      </c>
      <c r="AA239">
        <f t="shared" si="32"/>
        <v>0</v>
      </c>
      <c r="AB239">
        <f t="shared" si="33"/>
        <v>0</v>
      </c>
      <c r="AC239">
        <f t="shared" si="34"/>
        <v>0</v>
      </c>
      <c r="AD239">
        <f t="shared" si="35"/>
        <v>0</v>
      </c>
      <c r="AE239">
        <f t="shared" si="36"/>
        <v>0</v>
      </c>
      <c r="AF239">
        <f>MONTH(A239)</f>
        <v>12</v>
      </c>
    </row>
    <row r="240" spans="1:32">
      <c r="A240" t="s">
        <v>510</v>
      </c>
      <c r="B240" t="s">
        <v>42</v>
      </c>
      <c r="C240" t="s">
        <v>1304</v>
      </c>
      <c r="D240" t="s">
        <v>1049</v>
      </c>
      <c r="G240" t="s">
        <v>1052</v>
      </c>
      <c r="H240" t="s">
        <v>1053</v>
      </c>
      <c r="I240" t="s">
        <v>1310</v>
      </c>
      <c r="J240">
        <v>2</v>
      </c>
      <c r="K240" t="s">
        <v>156</v>
      </c>
      <c r="L240" t="s">
        <v>10</v>
      </c>
      <c r="M240">
        <v>1</v>
      </c>
      <c r="N240" t="s">
        <v>443</v>
      </c>
      <c r="O240" t="s">
        <v>49</v>
      </c>
      <c r="P240">
        <v>7</v>
      </c>
      <c r="Q240" t="s">
        <v>521</v>
      </c>
      <c r="R240" t="s">
        <v>435</v>
      </c>
      <c r="S240">
        <v>2</v>
      </c>
      <c r="T240">
        <v>0</v>
      </c>
      <c r="U240">
        <v>0</v>
      </c>
      <c r="V240">
        <v>32</v>
      </c>
      <c r="W240">
        <v>18</v>
      </c>
      <c r="X240">
        <f t="shared" si="29"/>
        <v>18</v>
      </c>
      <c r="Y240">
        <f t="shared" si="30"/>
        <v>0</v>
      </c>
      <c r="Z240">
        <f t="shared" si="31"/>
        <v>18</v>
      </c>
      <c r="AA240">
        <f t="shared" si="32"/>
        <v>0</v>
      </c>
      <c r="AB240">
        <f t="shared" si="33"/>
        <v>0</v>
      </c>
      <c r="AC240">
        <f t="shared" si="34"/>
        <v>0</v>
      </c>
      <c r="AD240">
        <f t="shared" si="35"/>
        <v>0</v>
      </c>
      <c r="AE240">
        <f t="shared" si="36"/>
        <v>1</v>
      </c>
      <c r="AF240">
        <f>MONTH(A240)</f>
        <v>12</v>
      </c>
    </row>
    <row r="241" spans="1:32">
      <c r="A241" t="s">
        <v>510</v>
      </c>
      <c r="B241" t="s">
        <v>47</v>
      </c>
      <c r="C241" t="s">
        <v>1304</v>
      </c>
      <c r="D241" t="s">
        <v>1162</v>
      </c>
      <c r="G241" t="s">
        <v>1052</v>
      </c>
      <c r="H241" t="s">
        <v>1053</v>
      </c>
      <c r="I241" t="s">
        <v>1311</v>
      </c>
      <c r="J241">
        <v>2</v>
      </c>
      <c r="K241" t="s">
        <v>445</v>
      </c>
      <c r="L241" t="s">
        <v>435</v>
      </c>
      <c r="M241">
        <v>6</v>
      </c>
      <c r="N241" t="s">
        <v>522</v>
      </c>
      <c r="O241" t="s">
        <v>523</v>
      </c>
      <c r="P241">
        <v>9</v>
      </c>
      <c r="Q241" t="s">
        <v>217</v>
      </c>
      <c r="R241" t="s">
        <v>19</v>
      </c>
      <c r="S241">
        <v>1</v>
      </c>
      <c r="T241">
        <v>1</v>
      </c>
      <c r="U241">
        <v>0</v>
      </c>
      <c r="V241">
        <v>18.5</v>
      </c>
      <c r="W241">
        <v>137.5</v>
      </c>
      <c r="X241">
        <f t="shared" si="29"/>
        <v>0</v>
      </c>
      <c r="Y241">
        <f t="shared" si="30"/>
        <v>0</v>
      </c>
      <c r="Z241">
        <f t="shared" si="31"/>
        <v>0</v>
      </c>
      <c r="AA241">
        <f t="shared" si="32"/>
        <v>0</v>
      </c>
      <c r="AB241">
        <f t="shared" si="33"/>
        <v>0</v>
      </c>
      <c r="AC241">
        <f t="shared" si="34"/>
        <v>0</v>
      </c>
      <c r="AD241">
        <f t="shared" si="35"/>
        <v>0</v>
      </c>
      <c r="AE241">
        <f t="shared" si="36"/>
        <v>0</v>
      </c>
      <c r="AF241">
        <f>MONTH(A241)</f>
        <v>12</v>
      </c>
    </row>
    <row r="242" spans="1:32">
      <c r="A242" t="s">
        <v>510</v>
      </c>
      <c r="B242" t="s">
        <v>52</v>
      </c>
      <c r="C242" t="s">
        <v>1066</v>
      </c>
      <c r="D242" t="s">
        <v>1070</v>
      </c>
      <c r="E242" t="s">
        <v>1067</v>
      </c>
      <c r="F242" t="s">
        <v>1068</v>
      </c>
      <c r="G242" t="s">
        <v>1052</v>
      </c>
      <c r="H242" t="s">
        <v>1053</v>
      </c>
      <c r="I242" t="s">
        <v>1312</v>
      </c>
      <c r="J242">
        <v>12</v>
      </c>
      <c r="K242" t="s">
        <v>320</v>
      </c>
      <c r="L242" t="s">
        <v>83</v>
      </c>
      <c r="M242">
        <v>6</v>
      </c>
      <c r="N242" t="s">
        <v>416</v>
      </c>
      <c r="O242" t="s">
        <v>97</v>
      </c>
      <c r="P242">
        <v>10</v>
      </c>
      <c r="Q242" t="s">
        <v>441</v>
      </c>
      <c r="R242" t="s">
        <v>10</v>
      </c>
      <c r="S242">
        <v>0</v>
      </c>
      <c r="T242">
        <v>1</v>
      </c>
      <c r="U242">
        <v>1</v>
      </c>
      <c r="V242">
        <v>69.5</v>
      </c>
      <c r="W242">
        <v>129</v>
      </c>
      <c r="X242">
        <f t="shared" si="29"/>
        <v>0</v>
      </c>
      <c r="Y242">
        <f t="shared" si="30"/>
        <v>0</v>
      </c>
      <c r="Z242">
        <f t="shared" si="31"/>
        <v>0</v>
      </c>
      <c r="AA242">
        <f t="shared" si="32"/>
        <v>0</v>
      </c>
      <c r="AB242">
        <f t="shared" si="33"/>
        <v>0</v>
      </c>
      <c r="AC242">
        <f t="shared" si="34"/>
        <v>129</v>
      </c>
      <c r="AD242">
        <f t="shared" si="35"/>
        <v>0</v>
      </c>
      <c r="AE242">
        <f t="shared" si="36"/>
        <v>1</v>
      </c>
      <c r="AF242">
        <f>MONTH(A242)</f>
        <v>12</v>
      </c>
    </row>
    <row r="243" spans="1:32">
      <c r="A243" t="s">
        <v>510</v>
      </c>
      <c r="B243" t="s">
        <v>57</v>
      </c>
      <c r="C243" t="s">
        <v>1072</v>
      </c>
      <c r="D243" t="s">
        <v>1070</v>
      </c>
      <c r="E243" t="s">
        <v>1192</v>
      </c>
      <c r="F243" t="s">
        <v>1074</v>
      </c>
      <c r="G243" t="s">
        <v>1052</v>
      </c>
      <c r="H243" t="s">
        <v>1053</v>
      </c>
      <c r="I243" t="s">
        <v>1313</v>
      </c>
      <c r="J243">
        <v>3</v>
      </c>
      <c r="K243" t="s">
        <v>412</v>
      </c>
      <c r="L243" t="s">
        <v>498</v>
      </c>
      <c r="M243">
        <v>10</v>
      </c>
      <c r="N243" t="s">
        <v>524</v>
      </c>
      <c r="O243" t="s">
        <v>97</v>
      </c>
      <c r="P243">
        <v>9</v>
      </c>
      <c r="Q243" t="s">
        <v>43</v>
      </c>
      <c r="R243" t="s">
        <v>10</v>
      </c>
      <c r="S243">
        <v>1</v>
      </c>
      <c r="T243">
        <v>0</v>
      </c>
      <c r="U243">
        <v>1</v>
      </c>
      <c r="V243">
        <v>97</v>
      </c>
      <c r="W243">
        <v>309.5</v>
      </c>
      <c r="X243">
        <f t="shared" si="29"/>
        <v>0</v>
      </c>
      <c r="Y243">
        <f t="shared" si="30"/>
        <v>0</v>
      </c>
      <c r="Z243">
        <f t="shared" si="31"/>
        <v>0</v>
      </c>
      <c r="AA243">
        <f t="shared" si="32"/>
        <v>0</v>
      </c>
      <c r="AB243">
        <f t="shared" si="33"/>
        <v>0</v>
      </c>
      <c r="AC243">
        <f t="shared" si="34"/>
        <v>0</v>
      </c>
      <c r="AD243">
        <f t="shared" si="35"/>
        <v>0</v>
      </c>
      <c r="AE243">
        <f t="shared" si="36"/>
        <v>0</v>
      </c>
      <c r="AF243">
        <f>MONTH(A243)</f>
        <v>12</v>
      </c>
    </row>
    <row r="244" spans="1:32">
      <c r="A244" t="s">
        <v>525</v>
      </c>
      <c r="B244" t="s">
        <v>8</v>
      </c>
      <c r="C244" t="s">
        <v>1048</v>
      </c>
      <c r="D244" t="s">
        <v>1204</v>
      </c>
      <c r="E244" t="s">
        <v>1050</v>
      </c>
      <c r="F244" t="s">
        <v>1051</v>
      </c>
      <c r="G244" t="s">
        <v>1052</v>
      </c>
      <c r="H244" t="s">
        <v>1087</v>
      </c>
      <c r="I244" t="s">
        <v>1314</v>
      </c>
      <c r="J244">
        <v>2</v>
      </c>
      <c r="K244" t="s">
        <v>526</v>
      </c>
      <c r="L244" t="s">
        <v>440</v>
      </c>
      <c r="M244">
        <v>4</v>
      </c>
      <c r="N244" t="s">
        <v>337</v>
      </c>
      <c r="O244" t="s">
        <v>140</v>
      </c>
      <c r="P244">
        <v>10</v>
      </c>
      <c r="Q244" t="s">
        <v>527</v>
      </c>
      <c r="R244" t="s">
        <v>119</v>
      </c>
      <c r="S244">
        <v>2</v>
      </c>
      <c r="T244">
        <v>0</v>
      </c>
      <c r="U244">
        <v>0</v>
      </c>
      <c r="V244">
        <v>64</v>
      </c>
      <c r="W244">
        <v>220.5</v>
      </c>
      <c r="X244">
        <f t="shared" si="29"/>
        <v>0</v>
      </c>
      <c r="Y244">
        <f t="shared" si="30"/>
        <v>0</v>
      </c>
      <c r="Z244">
        <f t="shared" si="31"/>
        <v>0</v>
      </c>
      <c r="AA244">
        <f t="shared" si="32"/>
        <v>0</v>
      </c>
      <c r="AB244">
        <f t="shared" si="33"/>
        <v>0</v>
      </c>
      <c r="AC244">
        <f t="shared" si="34"/>
        <v>0</v>
      </c>
      <c r="AD244">
        <f t="shared" si="35"/>
        <v>0</v>
      </c>
      <c r="AE244">
        <f t="shared" si="36"/>
        <v>0</v>
      </c>
      <c r="AF244">
        <f>MONTH(A244)</f>
        <v>12</v>
      </c>
    </row>
    <row r="245" spans="1:32">
      <c r="A245" t="s">
        <v>525</v>
      </c>
      <c r="B245" t="s">
        <v>15</v>
      </c>
      <c r="C245" t="s">
        <v>1048</v>
      </c>
      <c r="D245" t="s">
        <v>1081</v>
      </c>
      <c r="E245" t="s">
        <v>1050</v>
      </c>
      <c r="F245" t="s">
        <v>1051</v>
      </c>
      <c r="G245" t="s">
        <v>1052</v>
      </c>
      <c r="H245" t="s">
        <v>1087</v>
      </c>
      <c r="I245" t="s">
        <v>1315</v>
      </c>
      <c r="J245">
        <v>7</v>
      </c>
      <c r="K245" t="s">
        <v>181</v>
      </c>
      <c r="L245" t="s">
        <v>19</v>
      </c>
      <c r="M245">
        <v>9</v>
      </c>
      <c r="N245" t="s">
        <v>528</v>
      </c>
      <c r="O245" t="s">
        <v>440</v>
      </c>
      <c r="P245">
        <v>6</v>
      </c>
      <c r="Q245" t="s">
        <v>529</v>
      </c>
      <c r="R245" t="s">
        <v>54</v>
      </c>
      <c r="S245">
        <v>0</v>
      </c>
      <c r="T245">
        <v>2</v>
      </c>
      <c r="U245">
        <v>0</v>
      </c>
      <c r="V245">
        <v>55.5</v>
      </c>
      <c r="W245">
        <v>602.5</v>
      </c>
      <c r="X245">
        <f t="shared" si="29"/>
        <v>0</v>
      </c>
      <c r="Y245">
        <f t="shared" si="30"/>
        <v>602.5</v>
      </c>
      <c r="Z245">
        <f t="shared" si="31"/>
        <v>0</v>
      </c>
      <c r="AA245">
        <f t="shared" si="32"/>
        <v>0</v>
      </c>
      <c r="AB245">
        <f t="shared" si="33"/>
        <v>0</v>
      </c>
      <c r="AC245">
        <f t="shared" si="34"/>
        <v>0</v>
      </c>
      <c r="AD245">
        <f t="shared" si="35"/>
        <v>0</v>
      </c>
      <c r="AE245">
        <f t="shared" si="36"/>
        <v>0</v>
      </c>
      <c r="AF245">
        <f>MONTH(A245)</f>
        <v>12</v>
      </c>
    </row>
    <row r="246" spans="1:32">
      <c r="A246" t="s">
        <v>525</v>
      </c>
      <c r="B246" t="s">
        <v>20</v>
      </c>
      <c r="C246" t="s">
        <v>1057</v>
      </c>
      <c r="D246" t="s">
        <v>1055</v>
      </c>
      <c r="E246" t="s">
        <v>1058</v>
      </c>
      <c r="F246" t="s">
        <v>1059</v>
      </c>
      <c r="G246" t="s">
        <v>1052</v>
      </c>
      <c r="H246" t="s">
        <v>1087</v>
      </c>
      <c r="I246" t="s">
        <v>1316</v>
      </c>
      <c r="J246">
        <v>2</v>
      </c>
      <c r="K246" t="s">
        <v>530</v>
      </c>
      <c r="L246" t="s">
        <v>10</v>
      </c>
      <c r="M246">
        <v>5</v>
      </c>
      <c r="N246" t="s">
        <v>242</v>
      </c>
      <c r="O246" t="s">
        <v>49</v>
      </c>
      <c r="P246">
        <v>1</v>
      </c>
      <c r="Q246" t="s">
        <v>187</v>
      </c>
      <c r="R246" t="s">
        <v>440</v>
      </c>
      <c r="S246">
        <v>1</v>
      </c>
      <c r="T246">
        <v>1</v>
      </c>
      <c r="U246">
        <v>0</v>
      </c>
      <c r="V246">
        <v>48</v>
      </c>
      <c r="W246">
        <v>183.5</v>
      </c>
      <c r="X246">
        <f t="shared" si="29"/>
        <v>183.5</v>
      </c>
      <c r="Y246">
        <f t="shared" si="30"/>
        <v>0</v>
      </c>
      <c r="Z246">
        <f t="shared" si="31"/>
        <v>183.5</v>
      </c>
      <c r="AA246">
        <f t="shared" si="32"/>
        <v>0</v>
      </c>
      <c r="AB246">
        <f t="shared" si="33"/>
        <v>0</v>
      </c>
      <c r="AC246">
        <f t="shared" si="34"/>
        <v>0</v>
      </c>
      <c r="AD246">
        <f t="shared" si="35"/>
        <v>0</v>
      </c>
      <c r="AE246">
        <f t="shared" si="36"/>
        <v>1</v>
      </c>
      <c r="AF246">
        <f>MONTH(A246)</f>
        <v>12</v>
      </c>
    </row>
    <row r="247" spans="1:32">
      <c r="A247" t="s">
        <v>525</v>
      </c>
      <c r="B247" t="s">
        <v>27</v>
      </c>
      <c r="C247" t="s">
        <v>1057</v>
      </c>
      <c r="D247" t="s">
        <v>1055</v>
      </c>
      <c r="E247" t="s">
        <v>1058</v>
      </c>
      <c r="F247" t="s">
        <v>1059</v>
      </c>
      <c r="G247" t="s">
        <v>1052</v>
      </c>
      <c r="H247" t="s">
        <v>1087</v>
      </c>
      <c r="I247" t="s">
        <v>1316</v>
      </c>
      <c r="J247">
        <v>12</v>
      </c>
      <c r="K247" t="s">
        <v>252</v>
      </c>
      <c r="L247" t="s">
        <v>19</v>
      </c>
      <c r="M247">
        <v>9</v>
      </c>
      <c r="N247" t="s">
        <v>389</v>
      </c>
      <c r="O247" t="s">
        <v>36</v>
      </c>
      <c r="P247">
        <v>6</v>
      </c>
      <c r="Q247" t="s">
        <v>531</v>
      </c>
      <c r="R247" t="s">
        <v>66</v>
      </c>
      <c r="S247">
        <v>0</v>
      </c>
      <c r="T247">
        <v>1</v>
      </c>
      <c r="U247">
        <v>1</v>
      </c>
      <c r="V247">
        <v>30.5</v>
      </c>
      <c r="W247">
        <v>187.5</v>
      </c>
      <c r="X247">
        <f t="shared" si="29"/>
        <v>0</v>
      </c>
      <c r="Y247">
        <f t="shared" si="30"/>
        <v>187.5</v>
      </c>
      <c r="Z247">
        <f t="shared" si="31"/>
        <v>0</v>
      </c>
      <c r="AA247">
        <f t="shared" si="32"/>
        <v>0</v>
      </c>
      <c r="AB247">
        <f t="shared" si="33"/>
        <v>0</v>
      </c>
      <c r="AC247">
        <f t="shared" si="34"/>
        <v>0</v>
      </c>
      <c r="AD247">
        <f t="shared" si="35"/>
        <v>0</v>
      </c>
      <c r="AE247">
        <f t="shared" si="36"/>
        <v>0</v>
      </c>
      <c r="AF247">
        <f>MONTH(A247)</f>
        <v>12</v>
      </c>
    </row>
    <row r="248" spans="1:32">
      <c r="A248" t="s">
        <v>525</v>
      </c>
      <c r="B248" t="s">
        <v>32</v>
      </c>
      <c r="C248" t="s">
        <v>1057</v>
      </c>
      <c r="D248" t="s">
        <v>1055</v>
      </c>
      <c r="E248" t="s">
        <v>1058</v>
      </c>
      <c r="F248" t="s">
        <v>1059</v>
      </c>
      <c r="G248" t="s">
        <v>1052</v>
      </c>
      <c r="H248" t="s">
        <v>1087</v>
      </c>
      <c r="I248" t="s">
        <v>1317</v>
      </c>
      <c r="J248">
        <v>12</v>
      </c>
      <c r="K248" t="s">
        <v>532</v>
      </c>
      <c r="L248" t="s">
        <v>24</v>
      </c>
      <c r="M248">
        <v>1</v>
      </c>
      <c r="N248" t="s">
        <v>423</v>
      </c>
      <c r="O248" t="s">
        <v>19</v>
      </c>
      <c r="P248">
        <v>4</v>
      </c>
      <c r="Q248" t="s">
        <v>190</v>
      </c>
      <c r="R248" t="s">
        <v>10</v>
      </c>
      <c r="S248">
        <v>1</v>
      </c>
      <c r="T248">
        <v>0</v>
      </c>
      <c r="U248">
        <v>1</v>
      </c>
      <c r="V248">
        <v>118.5</v>
      </c>
      <c r="W248">
        <v>207</v>
      </c>
      <c r="X248">
        <f t="shared" si="29"/>
        <v>0</v>
      </c>
      <c r="Y248">
        <f t="shared" si="30"/>
        <v>207</v>
      </c>
      <c r="Z248">
        <f t="shared" si="31"/>
        <v>0</v>
      </c>
      <c r="AA248">
        <f t="shared" si="32"/>
        <v>0</v>
      </c>
      <c r="AB248">
        <f t="shared" si="33"/>
        <v>0</v>
      </c>
      <c r="AC248">
        <f t="shared" si="34"/>
        <v>0</v>
      </c>
      <c r="AD248">
        <f t="shared" si="35"/>
        <v>0</v>
      </c>
      <c r="AE248">
        <f t="shared" si="36"/>
        <v>0</v>
      </c>
      <c r="AF248">
        <f>MONTH(A248)</f>
        <v>12</v>
      </c>
    </row>
    <row r="249" spans="1:32">
      <c r="A249" t="s">
        <v>525</v>
      </c>
      <c r="B249" t="s">
        <v>37</v>
      </c>
      <c r="C249" t="s">
        <v>1057</v>
      </c>
      <c r="D249" t="s">
        <v>1098</v>
      </c>
      <c r="E249" t="s">
        <v>1058</v>
      </c>
      <c r="F249" t="s">
        <v>1059</v>
      </c>
      <c r="G249" t="s">
        <v>1052</v>
      </c>
      <c r="H249" t="s">
        <v>1087</v>
      </c>
      <c r="I249" t="s">
        <v>1318</v>
      </c>
      <c r="J249">
        <v>9</v>
      </c>
      <c r="K249" t="s">
        <v>475</v>
      </c>
      <c r="L249" t="s">
        <v>10</v>
      </c>
      <c r="M249">
        <v>4</v>
      </c>
      <c r="N249" t="s">
        <v>353</v>
      </c>
      <c r="O249" t="s">
        <v>63</v>
      </c>
      <c r="P249">
        <v>5</v>
      </c>
      <c r="Q249" t="s">
        <v>454</v>
      </c>
      <c r="R249" t="s">
        <v>31</v>
      </c>
      <c r="S249">
        <v>1</v>
      </c>
      <c r="T249">
        <v>1</v>
      </c>
      <c r="U249">
        <v>0</v>
      </c>
      <c r="V249">
        <v>33</v>
      </c>
      <c r="W249">
        <v>164.5</v>
      </c>
      <c r="X249">
        <f t="shared" si="29"/>
        <v>164.5</v>
      </c>
      <c r="Y249">
        <f t="shared" si="30"/>
        <v>0</v>
      </c>
      <c r="Z249">
        <f t="shared" si="31"/>
        <v>0</v>
      </c>
      <c r="AA249">
        <f t="shared" si="32"/>
        <v>0</v>
      </c>
      <c r="AB249">
        <f t="shared" si="33"/>
        <v>0</v>
      </c>
      <c r="AC249">
        <f t="shared" si="34"/>
        <v>0</v>
      </c>
      <c r="AD249">
        <f t="shared" si="35"/>
        <v>0</v>
      </c>
      <c r="AE249">
        <f t="shared" si="36"/>
        <v>0</v>
      </c>
      <c r="AF249">
        <f>MONTH(A249)</f>
        <v>12</v>
      </c>
    </row>
    <row r="250" spans="1:32">
      <c r="A250" t="s">
        <v>525</v>
      </c>
      <c r="B250" t="s">
        <v>42</v>
      </c>
      <c r="C250" t="s">
        <v>1066</v>
      </c>
      <c r="D250" t="s">
        <v>1064</v>
      </c>
      <c r="E250" t="s">
        <v>1067</v>
      </c>
      <c r="F250" t="s">
        <v>1068</v>
      </c>
      <c r="G250" t="s">
        <v>1052</v>
      </c>
      <c r="H250" t="s">
        <v>1087</v>
      </c>
      <c r="I250" t="s">
        <v>1319</v>
      </c>
      <c r="J250">
        <v>4</v>
      </c>
      <c r="K250" t="s">
        <v>479</v>
      </c>
      <c r="L250" t="s">
        <v>63</v>
      </c>
      <c r="M250">
        <v>2</v>
      </c>
      <c r="N250" t="s">
        <v>396</v>
      </c>
      <c r="O250" t="s">
        <v>440</v>
      </c>
      <c r="P250">
        <v>3</v>
      </c>
      <c r="Q250" t="s">
        <v>533</v>
      </c>
      <c r="R250" t="s">
        <v>10</v>
      </c>
      <c r="S250">
        <v>2</v>
      </c>
      <c r="T250">
        <v>0</v>
      </c>
      <c r="U250">
        <v>0</v>
      </c>
      <c r="V250">
        <v>30</v>
      </c>
      <c r="W250">
        <v>73.5</v>
      </c>
      <c r="X250">
        <f t="shared" si="29"/>
        <v>0</v>
      </c>
      <c r="Y250">
        <f t="shared" si="30"/>
        <v>0</v>
      </c>
      <c r="Z250">
        <f t="shared" si="31"/>
        <v>0</v>
      </c>
      <c r="AA250">
        <f t="shared" si="32"/>
        <v>0</v>
      </c>
      <c r="AB250">
        <f t="shared" si="33"/>
        <v>0</v>
      </c>
      <c r="AC250">
        <f t="shared" si="34"/>
        <v>0</v>
      </c>
      <c r="AD250">
        <f t="shared" si="35"/>
        <v>0</v>
      </c>
      <c r="AE250">
        <f t="shared" si="36"/>
        <v>0</v>
      </c>
      <c r="AF250">
        <f>MONTH(A250)</f>
        <v>12</v>
      </c>
    </row>
    <row r="251" spans="1:32">
      <c r="A251" t="s">
        <v>525</v>
      </c>
      <c r="B251" t="s">
        <v>47</v>
      </c>
      <c r="C251" t="s">
        <v>1066</v>
      </c>
      <c r="D251" t="s">
        <v>1081</v>
      </c>
      <c r="E251" t="s">
        <v>1067</v>
      </c>
      <c r="F251" t="s">
        <v>1068</v>
      </c>
      <c r="G251" t="s">
        <v>1052</v>
      </c>
      <c r="H251" t="s">
        <v>1087</v>
      </c>
      <c r="I251" t="s">
        <v>1320</v>
      </c>
      <c r="J251">
        <v>9</v>
      </c>
      <c r="K251" t="s">
        <v>60</v>
      </c>
      <c r="L251" t="s">
        <v>19</v>
      </c>
      <c r="M251">
        <v>3</v>
      </c>
      <c r="N251" t="s">
        <v>189</v>
      </c>
      <c r="O251" t="s">
        <v>49</v>
      </c>
      <c r="P251">
        <v>7</v>
      </c>
      <c r="Q251" t="s">
        <v>534</v>
      </c>
      <c r="R251" t="s">
        <v>12</v>
      </c>
      <c r="S251">
        <v>1</v>
      </c>
      <c r="T251">
        <v>1</v>
      </c>
      <c r="U251">
        <v>0</v>
      </c>
      <c r="V251">
        <v>35.5</v>
      </c>
      <c r="W251">
        <v>53</v>
      </c>
      <c r="X251">
        <f t="shared" si="29"/>
        <v>0</v>
      </c>
      <c r="Y251">
        <f t="shared" si="30"/>
        <v>53</v>
      </c>
      <c r="Z251">
        <f t="shared" si="31"/>
        <v>53</v>
      </c>
      <c r="AA251">
        <f t="shared" si="32"/>
        <v>0</v>
      </c>
      <c r="AB251">
        <f t="shared" si="33"/>
        <v>0</v>
      </c>
      <c r="AC251">
        <f t="shared" si="34"/>
        <v>0</v>
      </c>
      <c r="AD251">
        <f t="shared" si="35"/>
        <v>0</v>
      </c>
      <c r="AE251">
        <f t="shared" si="36"/>
        <v>1</v>
      </c>
      <c r="AF251">
        <f>MONTH(A251)</f>
        <v>12</v>
      </c>
    </row>
    <row r="252" spans="1:32">
      <c r="A252" t="s">
        <v>525</v>
      </c>
      <c r="B252" t="s">
        <v>52</v>
      </c>
      <c r="C252" t="s">
        <v>1066</v>
      </c>
      <c r="D252" t="s">
        <v>1055</v>
      </c>
      <c r="E252" t="s">
        <v>1067</v>
      </c>
      <c r="F252" t="s">
        <v>1068</v>
      </c>
      <c r="G252" t="s">
        <v>1052</v>
      </c>
      <c r="H252" t="s">
        <v>1087</v>
      </c>
      <c r="I252" t="s">
        <v>1321</v>
      </c>
      <c r="J252">
        <v>2</v>
      </c>
      <c r="K252" t="s">
        <v>201</v>
      </c>
      <c r="L252" t="s">
        <v>10</v>
      </c>
      <c r="M252">
        <v>10</v>
      </c>
      <c r="N252" t="s">
        <v>313</v>
      </c>
      <c r="O252" t="s">
        <v>440</v>
      </c>
      <c r="P252">
        <v>12</v>
      </c>
      <c r="Q252" t="s">
        <v>278</v>
      </c>
      <c r="R252" t="s">
        <v>49</v>
      </c>
      <c r="S252">
        <v>1</v>
      </c>
      <c r="T252">
        <v>0</v>
      </c>
      <c r="U252">
        <v>1</v>
      </c>
      <c r="V252">
        <v>23</v>
      </c>
      <c r="W252">
        <v>70.5</v>
      </c>
      <c r="X252">
        <f t="shared" si="29"/>
        <v>70.5</v>
      </c>
      <c r="Y252">
        <f t="shared" si="30"/>
        <v>0</v>
      </c>
      <c r="Z252">
        <f t="shared" si="31"/>
        <v>0</v>
      </c>
      <c r="AA252">
        <f t="shared" si="32"/>
        <v>0</v>
      </c>
      <c r="AB252">
        <f t="shared" si="33"/>
        <v>0</v>
      </c>
      <c r="AC252">
        <f t="shared" si="34"/>
        <v>0</v>
      </c>
      <c r="AD252">
        <f t="shared" si="35"/>
        <v>0</v>
      </c>
      <c r="AE252">
        <f t="shared" si="36"/>
        <v>0</v>
      </c>
      <c r="AF252">
        <f>MONTH(A252)</f>
        <v>12</v>
      </c>
    </row>
    <row r="253" spans="1:32">
      <c r="A253" t="s">
        <v>535</v>
      </c>
      <c r="B253" t="s">
        <v>8</v>
      </c>
      <c r="C253" t="s">
        <v>1048</v>
      </c>
      <c r="D253" t="s">
        <v>1070</v>
      </c>
      <c r="E253" t="s">
        <v>1050</v>
      </c>
      <c r="F253" t="s">
        <v>1051</v>
      </c>
      <c r="G253" t="s">
        <v>1052</v>
      </c>
      <c r="H253" t="s">
        <v>1123</v>
      </c>
      <c r="I253" t="s">
        <v>1322</v>
      </c>
      <c r="J253">
        <v>2</v>
      </c>
      <c r="K253" t="s">
        <v>370</v>
      </c>
      <c r="L253" t="s">
        <v>10</v>
      </c>
      <c r="M253">
        <v>5</v>
      </c>
      <c r="N253" t="s">
        <v>536</v>
      </c>
      <c r="O253" t="s">
        <v>440</v>
      </c>
      <c r="P253">
        <v>3</v>
      </c>
      <c r="Q253" t="s">
        <v>537</v>
      </c>
      <c r="R253" t="s">
        <v>49</v>
      </c>
      <c r="S253">
        <v>1</v>
      </c>
      <c r="T253">
        <v>1</v>
      </c>
      <c r="U253">
        <v>0</v>
      </c>
      <c r="V253">
        <v>26</v>
      </c>
      <c r="W253">
        <v>109.5</v>
      </c>
      <c r="X253">
        <f t="shared" si="29"/>
        <v>109.5</v>
      </c>
      <c r="Y253">
        <f t="shared" si="30"/>
        <v>0</v>
      </c>
      <c r="Z253">
        <f t="shared" si="31"/>
        <v>0</v>
      </c>
      <c r="AA253">
        <f t="shared" si="32"/>
        <v>0</v>
      </c>
      <c r="AB253">
        <f t="shared" si="33"/>
        <v>0</v>
      </c>
      <c r="AC253">
        <f t="shared" si="34"/>
        <v>0</v>
      </c>
      <c r="AD253">
        <f t="shared" si="35"/>
        <v>0</v>
      </c>
      <c r="AE253">
        <f t="shared" si="36"/>
        <v>0</v>
      </c>
      <c r="AF253">
        <f>MONTH(A253)</f>
        <v>12</v>
      </c>
    </row>
    <row r="254" spans="1:32">
      <c r="A254" t="s">
        <v>535</v>
      </c>
      <c r="B254" t="s">
        <v>15</v>
      </c>
      <c r="C254" t="s">
        <v>1057</v>
      </c>
      <c r="D254" t="s">
        <v>1055</v>
      </c>
      <c r="E254" t="s">
        <v>1058</v>
      </c>
      <c r="F254" t="s">
        <v>1059</v>
      </c>
      <c r="G254" t="s">
        <v>1052</v>
      </c>
      <c r="H254" t="s">
        <v>1123</v>
      </c>
      <c r="I254" t="s">
        <v>1323</v>
      </c>
      <c r="J254">
        <v>5</v>
      </c>
      <c r="K254" t="s">
        <v>538</v>
      </c>
      <c r="L254" t="s">
        <v>36</v>
      </c>
      <c r="M254">
        <v>2</v>
      </c>
      <c r="N254" t="s">
        <v>39</v>
      </c>
      <c r="O254" t="s">
        <v>24</v>
      </c>
      <c r="P254">
        <v>8</v>
      </c>
      <c r="Q254" t="s">
        <v>539</v>
      </c>
      <c r="R254" t="s">
        <v>63</v>
      </c>
      <c r="S254">
        <v>1</v>
      </c>
      <c r="T254">
        <v>1</v>
      </c>
      <c r="U254">
        <v>0</v>
      </c>
      <c r="V254">
        <v>296.5</v>
      </c>
      <c r="W254">
        <v>485</v>
      </c>
      <c r="X254">
        <f t="shared" si="29"/>
        <v>0</v>
      </c>
      <c r="Y254">
        <f t="shared" si="30"/>
        <v>0</v>
      </c>
      <c r="Z254">
        <f t="shared" si="31"/>
        <v>0</v>
      </c>
      <c r="AA254">
        <f t="shared" si="32"/>
        <v>0</v>
      </c>
      <c r="AB254">
        <f t="shared" si="33"/>
        <v>0</v>
      </c>
      <c r="AC254">
        <f t="shared" si="34"/>
        <v>0</v>
      </c>
      <c r="AD254">
        <f t="shared" si="35"/>
        <v>0</v>
      </c>
      <c r="AE254">
        <f t="shared" si="36"/>
        <v>0</v>
      </c>
      <c r="AF254">
        <f>MONTH(A254)</f>
        <v>12</v>
      </c>
    </row>
    <row r="255" spans="1:32">
      <c r="A255" t="s">
        <v>535</v>
      </c>
      <c r="B255" t="s">
        <v>20</v>
      </c>
      <c r="C255" t="s">
        <v>1057</v>
      </c>
      <c r="D255" t="s">
        <v>1064</v>
      </c>
      <c r="E255" t="s">
        <v>1058</v>
      </c>
      <c r="F255" t="s">
        <v>1059</v>
      </c>
      <c r="G255" t="s">
        <v>1052</v>
      </c>
      <c r="H255" t="s">
        <v>1123</v>
      </c>
      <c r="I255" t="s">
        <v>1324</v>
      </c>
      <c r="J255">
        <v>7</v>
      </c>
      <c r="K255" t="s">
        <v>540</v>
      </c>
      <c r="L255" t="s">
        <v>413</v>
      </c>
      <c r="M255">
        <v>14</v>
      </c>
      <c r="N255" t="s">
        <v>541</v>
      </c>
      <c r="O255" t="s">
        <v>26</v>
      </c>
      <c r="P255">
        <v>10</v>
      </c>
      <c r="Q255" t="s">
        <v>542</v>
      </c>
      <c r="R255" t="s">
        <v>36</v>
      </c>
      <c r="S255">
        <v>0</v>
      </c>
      <c r="T255">
        <v>1</v>
      </c>
      <c r="U255">
        <v>1</v>
      </c>
      <c r="V255">
        <v>20</v>
      </c>
      <c r="W255">
        <v>568.5</v>
      </c>
      <c r="X255">
        <f t="shared" si="29"/>
        <v>0</v>
      </c>
      <c r="Y255">
        <f t="shared" si="30"/>
        <v>0</v>
      </c>
      <c r="Z255">
        <f t="shared" si="31"/>
        <v>0</v>
      </c>
      <c r="AA255">
        <f t="shared" si="32"/>
        <v>0</v>
      </c>
      <c r="AB255">
        <f t="shared" si="33"/>
        <v>0</v>
      </c>
      <c r="AC255">
        <f t="shared" si="34"/>
        <v>0</v>
      </c>
      <c r="AD255">
        <f t="shared" si="35"/>
        <v>0</v>
      </c>
      <c r="AE255">
        <f t="shared" si="36"/>
        <v>0</v>
      </c>
      <c r="AF255">
        <f>MONTH(A255)</f>
        <v>12</v>
      </c>
    </row>
    <row r="256" spans="1:32">
      <c r="A256" t="s">
        <v>535</v>
      </c>
      <c r="B256" t="s">
        <v>27</v>
      </c>
      <c r="C256" t="s">
        <v>1057</v>
      </c>
      <c r="D256" t="s">
        <v>1070</v>
      </c>
      <c r="E256" t="s">
        <v>1058</v>
      </c>
      <c r="F256" t="s">
        <v>1059</v>
      </c>
      <c r="G256" t="s">
        <v>1052</v>
      </c>
      <c r="H256" t="s">
        <v>1123</v>
      </c>
      <c r="I256" t="s">
        <v>1325</v>
      </c>
      <c r="J256">
        <v>10</v>
      </c>
      <c r="K256" t="s">
        <v>208</v>
      </c>
      <c r="L256" t="s">
        <v>19</v>
      </c>
      <c r="M256">
        <v>7</v>
      </c>
      <c r="N256" t="s">
        <v>543</v>
      </c>
      <c r="O256" t="s">
        <v>440</v>
      </c>
      <c r="P256">
        <v>1</v>
      </c>
      <c r="Q256" t="s">
        <v>462</v>
      </c>
      <c r="R256" t="s">
        <v>14</v>
      </c>
      <c r="S256">
        <v>0</v>
      </c>
      <c r="T256">
        <v>1</v>
      </c>
      <c r="U256">
        <v>1</v>
      </c>
      <c r="V256">
        <v>132</v>
      </c>
      <c r="W256">
        <v>428.5</v>
      </c>
      <c r="X256">
        <f t="shared" si="29"/>
        <v>0</v>
      </c>
      <c r="Y256">
        <f t="shared" si="30"/>
        <v>428.5</v>
      </c>
      <c r="Z256">
        <f t="shared" si="31"/>
        <v>0</v>
      </c>
      <c r="AA256">
        <f t="shared" si="32"/>
        <v>0</v>
      </c>
      <c r="AB256">
        <f t="shared" si="33"/>
        <v>0</v>
      </c>
      <c r="AC256">
        <f t="shared" si="34"/>
        <v>0</v>
      </c>
      <c r="AD256">
        <f t="shared" si="35"/>
        <v>0</v>
      </c>
      <c r="AE256">
        <f t="shared" si="36"/>
        <v>0</v>
      </c>
      <c r="AF256">
        <f>MONTH(A256)</f>
        <v>12</v>
      </c>
    </row>
    <row r="257" spans="1:32">
      <c r="A257" t="s">
        <v>535</v>
      </c>
      <c r="B257" t="s">
        <v>32</v>
      </c>
      <c r="C257" t="s">
        <v>1057</v>
      </c>
      <c r="D257" t="s">
        <v>1049</v>
      </c>
      <c r="E257" t="s">
        <v>1058</v>
      </c>
      <c r="F257" t="s">
        <v>1059</v>
      </c>
      <c r="G257" t="s">
        <v>1052</v>
      </c>
      <c r="H257" t="s">
        <v>1123</v>
      </c>
      <c r="I257" t="s">
        <v>1326</v>
      </c>
      <c r="J257">
        <v>2</v>
      </c>
      <c r="K257" t="s">
        <v>463</v>
      </c>
      <c r="L257" t="s">
        <v>10</v>
      </c>
      <c r="M257">
        <v>5</v>
      </c>
      <c r="N257" t="s">
        <v>544</v>
      </c>
      <c r="O257" t="s">
        <v>36</v>
      </c>
      <c r="P257">
        <v>13</v>
      </c>
      <c r="Q257" t="s">
        <v>545</v>
      </c>
      <c r="R257" t="s">
        <v>22</v>
      </c>
      <c r="S257">
        <v>1</v>
      </c>
      <c r="T257">
        <v>1</v>
      </c>
      <c r="U257">
        <v>0</v>
      </c>
      <c r="V257">
        <v>26</v>
      </c>
      <c r="W257">
        <v>131</v>
      </c>
      <c r="X257">
        <f t="shared" si="29"/>
        <v>131</v>
      </c>
      <c r="Y257">
        <f t="shared" si="30"/>
        <v>0</v>
      </c>
      <c r="Z257">
        <f t="shared" si="31"/>
        <v>0</v>
      </c>
      <c r="AA257">
        <f t="shared" si="32"/>
        <v>0</v>
      </c>
      <c r="AB257">
        <f t="shared" si="33"/>
        <v>0</v>
      </c>
      <c r="AC257">
        <f t="shared" si="34"/>
        <v>0</v>
      </c>
      <c r="AD257">
        <f t="shared" si="35"/>
        <v>0</v>
      </c>
      <c r="AE257">
        <f t="shared" si="36"/>
        <v>0</v>
      </c>
      <c r="AF257">
        <f>MONTH(A257)</f>
        <v>12</v>
      </c>
    </row>
    <row r="258" spans="1:32">
      <c r="A258" t="s">
        <v>535</v>
      </c>
      <c r="B258" t="s">
        <v>37</v>
      </c>
      <c r="C258" t="s">
        <v>1066</v>
      </c>
      <c r="D258" t="s">
        <v>1055</v>
      </c>
      <c r="E258" t="s">
        <v>1067</v>
      </c>
      <c r="F258" t="s">
        <v>1068</v>
      </c>
      <c r="G258" t="s">
        <v>1052</v>
      </c>
      <c r="H258" t="s">
        <v>1123</v>
      </c>
      <c r="I258" t="s">
        <v>1327</v>
      </c>
      <c r="J258">
        <v>6</v>
      </c>
      <c r="K258" t="s">
        <v>546</v>
      </c>
      <c r="L258" t="s">
        <v>49</v>
      </c>
      <c r="M258">
        <v>1</v>
      </c>
      <c r="N258" t="s">
        <v>547</v>
      </c>
      <c r="O258" t="s">
        <v>63</v>
      </c>
      <c r="P258">
        <v>4</v>
      </c>
      <c r="Q258" t="s">
        <v>548</v>
      </c>
      <c r="R258" t="s">
        <v>440</v>
      </c>
      <c r="S258">
        <v>1</v>
      </c>
      <c r="T258">
        <v>1</v>
      </c>
      <c r="U258">
        <v>0</v>
      </c>
      <c r="V258">
        <v>283.5</v>
      </c>
      <c r="W258">
        <v>916</v>
      </c>
      <c r="X258">
        <f t="shared" si="29"/>
        <v>0</v>
      </c>
      <c r="Y258">
        <f t="shared" si="30"/>
        <v>0</v>
      </c>
      <c r="Z258">
        <f t="shared" si="31"/>
        <v>916</v>
      </c>
      <c r="AA258">
        <f t="shared" si="32"/>
        <v>0</v>
      </c>
      <c r="AB258">
        <f t="shared" si="33"/>
        <v>0</v>
      </c>
      <c r="AC258">
        <f t="shared" si="34"/>
        <v>0</v>
      </c>
      <c r="AD258">
        <f t="shared" si="35"/>
        <v>0</v>
      </c>
      <c r="AE258">
        <f t="shared" si="36"/>
        <v>1</v>
      </c>
      <c r="AF258">
        <f>MONTH(A258)</f>
        <v>12</v>
      </c>
    </row>
    <row r="259" spans="1:32">
      <c r="A259" t="s">
        <v>535</v>
      </c>
      <c r="B259" t="s">
        <v>42</v>
      </c>
      <c r="C259" t="s">
        <v>1057</v>
      </c>
      <c r="D259" t="s">
        <v>1055</v>
      </c>
      <c r="E259" t="s">
        <v>1058</v>
      </c>
      <c r="F259" t="s">
        <v>1059</v>
      </c>
      <c r="G259" t="s">
        <v>1085</v>
      </c>
      <c r="H259" t="s">
        <v>1328</v>
      </c>
      <c r="J259">
        <v>8</v>
      </c>
      <c r="K259" t="s">
        <v>80</v>
      </c>
      <c r="L259" t="s">
        <v>10</v>
      </c>
      <c r="M259">
        <v>5</v>
      </c>
      <c r="N259" t="s">
        <v>343</v>
      </c>
      <c r="O259" t="s">
        <v>19</v>
      </c>
      <c r="P259">
        <v>11</v>
      </c>
      <c r="Q259" t="s">
        <v>100</v>
      </c>
      <c r="R259" t="s">
        <v>22</v>
      </c>
      <c r="S259">
        <v>0</v>
      </c>
      <c r="T259">
        <v>2</v>
      </c>
      <c r="U259">
        <v>0</v>
      </c>
      <c r="V259">
        <v>72.5</v>
      </c>
      <c r="W259">
        <v>84.5</v>
      </c>
      <c r="X259">
        <f t="shared" ref="X259:X295" si="37">IF(OR(L259="潘頓",O259="潘頓"),W259, 0)</f>
        <v>84.5</v>
      </c>
      <c r="Y259">
        <f t="shared" ref="Y259:Y295" si="38">IF(OR(L259="蘇兆輝",O259="蘇兆輝"),W259, 0)</f>
        <v>84.5</v>
      </c>
      <c r="Z259">
        <f t="shared" ref="Z259:Z295" si="39">IF(OR(L259="何澤堯",O259="何澤堯"),W259, 0)</f>
        <v>0</v>
      </c>
      <c r="AA259">
        <f t="shared" ref="AA259:AA295" si="40">IF(OR(L259="鍾易禮",O259="鍾易禮"),W259, 0)</f>
        <v>0</v>
      </c>
      <c r="AB259">
        <f t="shared" ref="AB259:AB322" si="41">IF(OR(L259="梁家俊",O259="梁家俊"),W259, 0)</f>
        <v>0</v>
      </c>
      <c r="AC259">
        <f t="shared" ref="AC259:AC322" si="42">IF(OR(L259="蔡明紹",O259="蔡明紹"),W259, 0)</f>
        <v>0</v>
      </c>
      <c r="AD259">
        <f t="shared" ref="AD259:AD322" si="43">IF(OR(L259="周俊樂",O259="周俊樂"),W259, 0)</f>
        <v>0</v>
      </c>
      <c r="AE259">
        <f t="shared" ref="AE259:AE322" si="44">COUNTIF(Z259:AD259, "&gt;0")</f>
        <v>0</v>
      </c>
      <c r="AF259">
        <f>MONTH(A259)</f>
        <v>12</v>
      </c>
    </row>
    <row r="260" spans="1:32">
      <c r="A260" t="s">
        <v>535</v>
      </c>
      <c r="B260" t="s">
        <v>47</v>
      </c>
      <c r="C260" t="s">
        <v>1072</v>
      </c>
      <c r="D260" t="s">
        <v>1064</v>
      </c>
      <c r="E260" t="s">
        <v>1073</v>
      </c>
      <c r="F260" t="s">
        <v>1074</v>
      </c>
      <c r="G260" t="s">
        <v>1052</v>
      </c>
      <c r="H260" t="s">
        <v>1123</v>
      </c>
      <c r="I260" t="s">
        <v>1329</v>
      </c>
      <c r="J260">
        <v>8</v>
      </c>
      <c r="K260" t="s">
        <v>220</v>
      </c>
      <c r="L260" t="s">
        <v>10</v>
      </c>
      <c r="M260">
        <v>11</v>
      </c>
      <c r="N260" t="s">
        <v>210</v>
      </c>
      <c r="O260" t="s">
        <v>19</v>
      </c>
      <c r="P260">
        <v>12</v>
      </c>
      <c r="Q260" t="s">
        <v>549</v>
      </c>
      <c r="R260" t="s">
        <v>12</v>
      </c>
      <c r="S260">
        <v>0</v>
      </c>
      <c r="T260">
        <v>1</v>
      </c>
      <c r="U260">
        <v>1</v>
      </c>
      <c r="V260">
        <v>63</v>
      </c>
      <c r="W260">
        <v>144.5</v>
      </c>
      <c r="X260">
        <f t="shared" si="37"/>
        <v>144.5</v>
      </c>
      <c r="Y260">
        <f t="shared" si="38"/>
        <v>144.5</v>
      </c>
      <c r="Z260">
        <f t="shared" si="39"/>
        <v>0</v>
      </c>
      <c r="AA260">
        <f t="shared" si="40"/>
        <v>0</v>
      </c>
      <c r="AB260">
        <f t="shared" si="41"/>
        <v>0</v>
      </c>
      <c r="AC260">
        <f t="shared" si="42"/>
        <v>0</v>
      </c>
      <c r="AD260">
        <f t="shared" si="43"/>
        <v>0</v>
      </c>
      <c r="AE260">
        <f t="shared" si="44"/>
        <v>0</v>
      </c>
      <c r="AF260">
        <f>MONTH(A260)</f>
        <v>12</v>
      </c>
    </row>
    <row r="261" spans="1:32">
      <c r="A261" t="s">
        <v>535</v>
      </c>
      <c r="B261" t="s">
        <v>52</v>
      </c>
      <c r="C261" t="s">
        <v>1066</v>
      </c>
      <c r="D261" t="s">
        <v>1055</v>
      </c>
      <c r="E261" t="s">
        <v>1067</v>
      </c>
      <c r="F261" t="s">
        <v>1068</v>
      </c>
      <c r="G261" t="s">
        <v>1085</v>
      </c>
      <c r="H261" t="s">
        <v>1330</v>
      </c>
      <c r="J261">
        <v>8</v>
      </c>
      <c r="K261" t="s">
        <v>550</v>
      </c>
      <c r="L261" t="s">
        <v>36</v>
      </c>
      <c r="M261">
        <v>5</v>
      </c>
      <c r="N261" t="s">
        <v>551</v>
      </c>
      <c r="O261" t="s">
        <v>31</v>
      </c>
      <c r="P261">
        <v>12</v>
      </c>
      <c r="Q261" t="s">
        <v>345</v>
      </c>
      <c r="R261" t="s">
        <v>49</v>
      </c>
      <c r="S261">
        <v>0</v>
      </c>
      <c r="T261">
        <v>2</v>
      </c>
      <c r="U261">
        <v>0</v>
      </c>
      <c r="V261">
        <v>140.5</v>
      </c>
      <c r="W261">
        <v>2186</v>
      </c>
      <c r="X261">
        <f t="shared" si="37"/>
        <v>0</v>
      </c>
      <c r="Y261">
        <f t="shared" si="38"/>
        <v>0</v>
      </c>
      <c r="Z261">
        <f t="shared" si="39"/>
        <v>0</v>
      </c>
      <c r="AA261">
        <f t="shared" si="40"/>
        <v>0</v>
      </c>
      <c r="AB261">
        <f t="shared" si="41"/>
        <v>0</v>
      </c>
      <c r="AC261">
        <f t="shared" si="42"/>
        <v>0</v>
      </c>
      <c r="AD261">
        <f t="shared" si="43"/>
        <v>2186</v>
      </c>
      <c r="AE261">
        <f t="shared" si="44"/>
        <v>1</v>
      </c>
      <c r="AF261">
        <f>MONTH(A261)</f>
        <v>12</v>
      </c>
    </row>
    <row r="262" spans="1:32">
      <c r="A262" t="s">
        <v>535</v>
      </c>
      <c r="B262" t="s">
        <v>57</v>
      </c>
      <c r="C262" t="s">
        <v>1066</v>
      </c>
      <c r="D262" t="s">
        <v>1049</v>
      </c>
      <c r="E262" t="s">
        <v>1067</v>
      </c>
      <c r="F262" t="s">
        <v>1068</v>
      </c>
      <c r="G262" t="s">
        <v>1052</v>
      </c>
      <c r="H262" t="s">
        <v>1123</v>
      </c>
      <c r="I262" t="s">
        <v>1331</v>
      </c>
      <c r="J262">
        <v>8</v>
      </c>
      <c r="K262" t="s">
        <v>446</v>
      </c>
      <c r="L262" t="s">
        <v>66</v>
      </c>
      <c r="M262">
        <v>13</v>
      </c>
      <c r="N262" t="s">
        <v>299</v>
      </c>
      <c r="O262" t="s">
        <v>36</v>
      </c>
      <c r="P262">
        <v>7</v>
      </c>
      <c r="Q262" t="s">
        <v>50</v>
      </c>
      <c r="R262" t="s">
        <v>19</v>
      </c>
      <c r="S262">
        <v>0</v>
      </c>
      <c r="T262">
        <v>1</v>
      </c>
      <c r="U262">
        <v>1</v>
      </c>
      <c r="V262">
        <v>144</v>
      </c>
      <c r="W262">
        <v>446.5</v>
      </c>
      <c r="X262">
        <f t="shared" si="37"/>
        <v>0</v>
      </c>
      <c r="Y262">
        <f t="shared" si="38"/>
        <v>0</v>
      </c>
      <c r="Z262">
        <f t="shared" si="39"/>
        <v>0</v>
      </c>
      <c r="AA262">
        <f t="shared" si="40"/>
        <v>0</v>
      </c>
      <c r="AB262">
        <f t="shared" si="41"/>
        <v>446.5</v>
      </c>
      <c r="AC262">
        <f t="shared" si="42"/>
        <v>0</v>
      </c>
      <c r="AD262">
        <f t="shared" si="43"/>
        <v>0</v>
      </c>
      <c r="AE262">
        <f t="shared" si="44"/>
        <v>1</v>
      </c>
      <c r="AF262">
        <f>MONTH(A262)</f>
        <v>12</v>
      </c>
    </row>
    <row r="263" spans="1:32">
      <c r="A263" t="s">
        <v>552</v>
      </c>
      <c r="B263" t="s">
        <v>8</v>
      </c>
      <c r="C263" t="s">
        <v>1048</v>
      </c>
      <c r="D263" t="s">
        <v>1055</v>
      </c>
      <c r="E263" t="s">
        <v>1050</v>
      </c>
      <c r="F263" t="s">
        <v>1051</v>
      </c>
      <c r="G263" t="s">
        <v>1052</v>
      </c>
      <c r="H263" t="s">
        <v>1107</v>
      </c>
      <c r="I263" t="s">
        <v>1332</v>
      </c>
      <c r="J263">
        <v>4</v>
      </c>
      <c r="K263" t="s">
        <v>483</v>
      </c>
      <c r="L263" t="s">
        <v>49</v>
      </c>
      <c r="M263">
        <v>6</v>
      </c>
      <c r="N263" t="s">
        <v>368</v>
      </c>
      <c r="O263" t="s">
        <v>440</v>
      </c>
      <c r="P263">
        <v>11</v>
      </c>
      <c r="Q263" t="s">
        <v>553</v>
      </c>
      <c r="R263" t="s">
        <v>26</v>
      </c>
      <c r="S263">
        <v>1</v>
      </c>
      <c r="T263">
        <v>1</v>
      </c>
      <c r="U263">
        <v>0</v>
      </c>
      <c r="V263">
        <v>50</v>
      </c>
      <c r="W263">
        <v>138</v>
      </c>
      <c r="X263">
        <f t="shared" si="37"/>
        <v>0</v>
      </c>
      <c r="Y263">
        <f t="shared" si="38"/>
        <v>0</v>
      </c>
      <c r="Z263">
        <f t="shared" si="39"/>
        <v>138</v>
      </c>
      <c r="AA263">
        <f t="shared" si="40"/>
        <v>0</v>
      </c>
      <c r="AB263">
        <f t="shared" si="41"/>
        <v>0</v>
      </c>
      <c r="AC263">
        <f t="shared" si="42"/>
        <v>0</v>
      </c>
      <c r="AD263">
        <f t="shared" si="43"/>
        <v>0</v>
      </c>
      <c r="AE263">
        <f t="shared" si="44"/>
        <v>1</v>
      </c>
      <c r="AF263">
        <f>MONTH(A263)</f>
        <v>12</v>
      </c>
    </row>
    <row r="264" spans="1:32">
      <c r="A264" t="s">
        <v>552</v>
      </c>
      <c r="B264" t="s">
        <v>15</v>
      </c>
      <c r="C264" t="s">
        <v>1066</v>
      </c>
      <c r="D264" t="s">
        <v>1204</v>
      </c>
      <c r="E264" t="s">
        <v>1067</v>
      </c>
      <c r="F264" t="s">
        <v>1068</v>
      </c>
      <c r="G264" t="s">
        <v>1052</v>
      </c>
      <c r="H264" t="s">
        <v>1107</v>
      </c>
      <c r="I264" t="s">
        <v>1333</v>
      </c>
      <c r="J264">
        <v>9</v>
      </c>
      <c r="K264" t="s">
        <v>554</v>
      </c>
      <c r="L264" t="s">
        <v>24</v>
      </c>
      <c r="M264">
        <v>3</v>
      </c>
      <c r="N264" t="s">
        <v>555</v>
      </c>
      <c r="O264" t="s">
        <v>440</v>
      </c>
      <c r="P264">
        <v>4</v>
      </c>
      <c r="Q264" t="s">
        <v>360</v>
      </c>
      <c r="R264" t="s">
        <v>10</v>
      </c>
      <c r="S264">
        <v>1</v>
      </c>
      <c r="T264">
        <v>1</v>
      </c>
      <c r="U264">
        <v>0</v>
      </c>
      <c r="V264">
        <v>39</v>
      </c>
      <c r="W264">
        <v>44</v>
      </c>
      <c r="X264">
        <f t="shared" si="37"/>
        <v>0</v>
      </c>
      <c r="Y264">
        <f t="shared" si="38"/>
        <v>0</v>
      </c>
      <c r="Z264">
        <f t="shared" si="39"/>
        <v>0</v>
      </c>
      <c r="AA264">
        <f t="shared" si="40"/>
        <v>0</v>
      </c>
      <c r="AB264">
        <f t="shared" si="41"/>
        <v>0</v>
      </c>
      <c r="AC264">
        <f t="shared" si="42"/>
        <v>0</v>
      </c>
      <c r="AD264">
        <f t="shared" si="43"/>
        <v>0</v>
      </c>
      <c r="AE264">
        <f t="shared" si="44"/>
        <v>0</v>
      </c>
      <c r="AF264">
        <f>MONTH(A264)</f>
        <v>12</v>
      </c>
    </row>
    <row r="265" spans="1:32">
      <c r="A265" t="s">
        <v>552</v>
      </c>
      <c r="B265" t="s">
        <v>20</v>
      </c>
      <c r="C265" t="s">
        <v>1057</v>
      </c>
      <c r="D265" t="s">
        <v>1055</v>
      </c>
      <c r="E265" t="s">
        <v>1058</v>
      </c>
      <c r="F265" t="s">
        <v>1059</v>
      </c>
      <c r="G265" t="s">
        <v>1052</v>
      </c>
      <c r="H265" t="s">
        <v>1107</v>
      </c>
      <c r="I265" t="s">
        <v>1334</v>
      </c>
      <c r="J265">
        <v>2</v>
      </c>
      <c r="K265" t="s">
        <v>239</v>
      </c>
      <c r="L265" t="s">
        <v>49</v>
      </c>
      <c r="M265">
        <v>12</v>
      </c>
      <c r="N265" t="s">
        <v>93</v>
      </c>
      <c r="O265" t="s">
        <v>22</v>
      </c>
      <c r="P265">
        <v>6</v>
      </c>
      <c r="Q265" t="s">
        <v>473</v>
      </c>
      <c r="R265" t="s">
        <v>10</v>
      </c>
      <c r="S265">
        <v>1</v>
      </c>
      <c r="T265">
        <v>0</v>
      </c>
      <c r="U265">
        <v>1</v>
      </c>
      <c r="V265">
        <v>136.5</v>
      </c>
      <c r="W265">
        <v>1134.5</v>
      </c>
      <c r="X265">
        <f t="shared" si="37"/>
        <v>0</v>
      </c>
      <c r="Y265">
        <f t="shared" si="38"/>
        <v>0</v>
      </c>
      <c r="Z265">
        <f t="shared" si="39"/>
        <v>1134.5</v>
      </c>
      <c r="AA265">
        <f t="shared" si="40"/>
        <v>0</v>
      </c>
      <c r="AB265">
        <f t="shared" si="41"/>
        <v>0</v>
      </c>
      <c r="AC265">
        <f t="shared" si="42"/>
        <v>0</v>
      </c>
      <c r="AD265">
        <f t="shared" si="43"/>
        <v>0</v>
      </c>
      <c r="AE265">
        <f t="shared" si="44"/>
        <v>1</v>
      </c>
      <c r="AF265">
        <f>MONTH(A265)</f>
        <v>12</v>
      </c>
    </row>
    <row r="266" spans="1:32">
      <c r="A266" t="s">
        <v>552</v>
      </c>
      <c r="B266" t="s">
        <v>27</v>
      </c>
      <c r="C266" t="s">
        <v>1048</v>
      </c>
      <c r="D266" t="s">
        <v>1055</v>
      </c>
      <c r="E266" t="s">
        <v>1050</v>
      </c>
      <c r="F266" t="s">
        <v>1051</v>
      </c>
      <c r="G266" t="s">
        <v>1052</v>
      </c>
      <c r="H266" t="s">
        <v>1107</v>
      </c>
      <c r="I266" t="s">
        <v>1332</v>
      </c>
      <c r="J266">
        <v>3</v>
      </c>
      <c r="K266" t="s">
        <v>556</v>
      </c>
      <c r="L266" t="s">
        <v>10</v>
      </c>
      <c r="M266">
        <v>4</v>
      </c>
      <c r="N266" t="s">
        <v>335</v>
      </c>
      <c r="O266" t="s">
        <v>49</v>
      </c>
      <c r="P266">
        <v>10</v>
      </c>
      <c r="Q266" t="s">
        <v>557</v>
      </c>
      <c r="R266" t="s">
        <v>12</v>
      </c>
      <c r="S266">
        <v>2</v>
      </c>
      <c r="T266">
        <v>0</v>
      </c>
      <c r="U266">
        <v>0</v>
      </c>
      <c r="V266">
        <v>45.5</v>
      </c>
      <c r="W266">
        <v>78.5</v>
      </c>
      <c r="X266">
        <f t="shared" si="37"/>
        <v>78.5</v>
      </c>
      <c r="Y266">
        <f t="shared" si="38"/>
        <v>0</v>
      </c>
      <c r="Z266">
        <f t="shared" si="39"/>
        <v>78.5</v>
      </c>
      <c r="AA266">
        <f t="shared" si="40"/>
        <v>0</v>
      </c>
      <c r="AB266">
        <f t="shared" si="41"/>
        <v>0</v>
      </c>
      <c r="AC266">
        <f t="shared" si="42"/>
        <v>0</v>
      </c>
      <c r="AD266">
        <f t="shared" si="43"/>
        <v>0</v>
      </c>
      <c r="AE266">
        <f t="shared" si="44"/>
        <v>1</v>
      </c>
      <c r="AF266">
        <f>MONTH(A266)</f>
        <v>12</v>
      </c>
    </row>
    <row r="267" spans="1:32">
      <c r="A267" t="s">
        <v>552</v>
      </c>
      <c r="B267" t="s">
        <v>32</v>
      </c>
      <c r="C267" t="s">
        <v>1057</v>
      </c>
      <c r="D267" t="s">
        <v>1064</v>
      </c>
      <c r="E267" t="s">
        <v>1058</v>
      </c>
      <c r="F267" t="s">
        <v>1059</v>
      </c>
      <c r="G267" t="s">
        <v>1052</v>
      </c>
      <c r="H267" t="s">
        <v>1107</v>
      </c>
      <c r="I267" t="s">
        <v>1335</v>
      </c>
      <c r="J267">
        <v>9</v>
      </c>
      <c r="K267" t="s">
        <v>502</v>
      </c>
      <c r="L267" t="s">
        <v>10</v>
      </c>
      <c r="M267">
        <v>4</v>
      </c>
      <c r="N267" t="s">
        <v>558</v>
      </c>
      <c r="O267" t="s">
        <v>440</v>
      </c>
      <c r="P267">
        <v>11</v>
      </c>
      <c r="Q267" t="s">
        <v>461</v>
      </c>
      <c r="R267" t="s">
        <v>137</v>
      </c>
      <c r="S267">
        <v>1</v>
      </c>
      <c r="T267">
        <v>1</v>
      </c>
      <c r="U267">
        <v>0</v>
      </c>
      <c r="V267">
        <v>22</v>
      </c>
      <c r="W267">
        <v>35.5</v>
      </c>
      <c r="X267">
        <f t="shared" si="37"/>
        <v>35.5</v>
      </c>
      <c r="Y267">
        <f t="shared" si="38"/>
        <v>0</v>
      </c>
      <c r="Z267">
        <f t="shared" si="39"/>
        <v>0</v>
      </c>
      <c r="AA267">
        <f t="shared" si="40"/>
        <v>0</v>
      </c>
      <c r="AB267">
        <f t="shared" si="41"/>
        <v>0</v>
      </c>
      <c r="AC267">
        <f t="shared" si="42"/>
        <v>0</v>
      </c>
      <c r="AD267">
        <f t="shared" si="43"/>
        <v>0</v>
      </c>
      <c r="AE267">
        <f t="shared" si="44"/>
        <v>0</v>
      </c>
      <c r="AF267">
        <f>MONTH(A267)</f>
        <v>12</v>
      </c>
    </row>
    <row r="268" spans="1:32">
      <c r="A268" t="s">
        <v>552</v>
      </c>
      <c r="B268" t="s">
        <v>37</v>
      </c>
      <c r="C268" t="s">
        <v>1057</v>
      </c>
      <c r="D268" t="s">
        <v>1081</v>
      </c>
      <c r="E268" t="s">
        <v>1058</v>
      </c>
      <c r="F268" t="s">
        <v>1059</v>
      </c>
      <c r="G268" t="s">
        <v>1052</v>
      </c>
      <c r="H268" t="s">
        <v>1107</v>
      </c>
      <c r="I268" t="s">
        <v>1336</v>
      </c>
      <c r="J268">
        <v>9</v>
      </c>
      <c r="K268" t="s">
        <v>559</v>
      </c>
      <c r="L268" t="s">
        <v>24</v>
      </c>
      <c r="M268">
        <v>7</v>
      </c>
      <c r="N268" t="s">
        <v>356</v>
      </c>
      <c r="O268" t="s">
        <v>10</v>
      </c>
      <c r="P268">
        <v>5</v>
      </c>
      <c r="Q268" t="s">
        <v>496</v>
      </c>
      <c r="R268" t="s">
        <v>119</v>
      </c>
      <c r="S268">
        <v>0</v>
      </c>
      <c r="T268">
        <v>2</v>
      </c>
      <c r="U268">
        <v>0</v>
      </c>
      <c r="V268">
        <v>100.5</v>
      </c>
      <c r="W268">
        <v>220.5</v>
      </c>
      <c r="X268">
        <f t="shared" si="37"/>
        <v>220.5</v>
      </c>
      <c r="Y268">
        <f t="shared" si="38"/>
        <v>0</v>
      </c>
      <c r="Z268">
        <f t="shared" si="39"/>
        <v>0</v>
      </c>
      <c r="AA268">
        <f t="shared" si="40"/>
        <v>0</v>
      </c>
      <c r="AB268">
        <f t="shared" si="41"/>
        <v>0</v>
      </c>
      <c r="AC268">
        <f t="shared" si="42"/>
        <v>0</v>
      </c>
      <c r="AD268">
        <f t="shared" si="43"/>
        <v>0</v>
      </c>
      <c r="AE268">
        <f t="shared" si="44"/>
        <v>0</v>
      </c>
      <c r="AF268">
        <f>MONTH(A268)</f>
        <v>12</v>
      </c>
    </row>
    <row r="269" spans="1:32">
      <c r="A269" t="s">
        <v>552</v>
      </c>
      <c r="B269" t="s">
        <v>42</v>
      </c>
      <c r="C269" t="s">
        <v>1057</v>
      </c>
      <c r="D269" t="s">
        <v>1055</v>
      </c>
      <c r="E269" t="s">
        <v>1058</v>
      </c>
      <c r="F269" t="s">
        <v>1059</v>
      </c>
      <c r="G269" t="s">
        <v>1052</v>
      </c>
      <c r="H269" t="s">
        <v>1107</v>
      </c>
      <c r="I269" t="s">
        <v>1334</v>
      </c>
      <c r="J269">
        <v>5</v>
      </c>
      <c r="K269" t="s">
        <v>425</v>
      </c>
      <c r="L269" t="s">
        <v>10</v>
      </c>
      <c r="M269">
        <v>11</v>
      </c>
      <c r="N269" t="s">
        <v>390</v>
      </c>
      <c r="O269" t="s">
        <v>119</v>
      </c>
      <c r="P269">
        <v>3</v>
      </c>
      <c r="Q269" t="s">
        <v>477</v>
      </c>
      <c r="R269" t="s">
        <v>66</v>
      </c>
      <c r="S269">
        <v>0</v>
      </c>
      <c r="T269">
        <v>1</v>
      </c>
      <c r="U269">
        <v>1</v>
      </c>
      <c r="V269">
        <v>23</v>
      </c>
      <c r="W269">
        <v>65.5</v>
      </c>
      <c r="X269">
        <f t="shared" si="37"/>
        <v>65.5</v>
      </c>
      <c r="Y269">
        <f t="shared" si="38"/>
        <v>0</v>
      </c>
      <c r="Z269">
        <f t="shared" si="39"/>
        <v>0</v>
      </c>
      <c r="AA269">
        <f t="shared" si="40"/>
        <v>0</v>
      </c>
      <c r="AB269">
        <f t="shared" si="41"/>
        <v>0</v>
      </c>
      <c r="AC269">
        <f t="shared" si="42"/>
        <v>0</v>
      </c>
      <c r="AD269">
        <f t="shared" si="43"/>
        <v>0</v>
      </c>
      <c r="AE269">
        <f t="shared" si="44"/>
        <v>0</v>
      </c>
      <c r="AF269">
        <f>MONTH(A269)</f>
        <v>12</v>
      </c>
    </row>
    <row r="270" spans="1:32">
      <c r="A270" t="s">
        <v>552</v>
      </c>
      <c r="B270" t="s">
        <v>47</v>
      </c>
      <c r="C270" t="s">
        <v>1066</v>
      </c>
      <c r="D270" t="s">
        <v>1055</v>
      </c>
      <c r="E270" t="s">
        <v>1067</v>
      </c>
      <c r="F270" t="s">
        <v>1068</v>
      </c>
      <c r="G270" t="s">
        <v>1052</v>
      </c>
      <c r="H270" t="s">
        <v>1107</v>
      </c>
      <c r="I270" t="s">
        <v>1337</v>
      </c>
      <c r="J270">
        <v>5</v>
      </c>
      <c r="K270" t="s">
        <v>192</v>
      </c>
      <c r="L270" t="s">
        <v>12</v>
      </c>
      <c r="M270">
        <v>6</v>
      </c>
      <c r="N270" t="s">
        <v>560</v>
      </c>
      <c r="O270" t="s">
        <v>36</v>
      </c>
      <c r="P270">
        <v>9</v>
      </c>
      <c r="Q270" t="s">
        <v>421</v>
      </c>
      <c r="R270" t="s">
        <v>66</v>
      </c>
      <c r="S270">
        <v>0</v>
      </c>
      <c r="T270">
        <v>2</v>
      </c>
      <c r="U270">
        <v>0</v>
      </c>
      <c r="V270">
        <v>99</v>
      </c>
      <c r="W270">
        <v>890</v>
      </c>
      <c r="X270">
        <f t="shared" si="37"/>
        <v>0</v>
      </c>
      <c r="Y270">
        <f t="shared" si="38"/>
        <v>0</v>
      </c>
      <c r="Z270">
        <f t="shared" si="39"/>
        <v>0</v>
      </c>
      <c r="AA270">
        <f t="shared" si="40"/>
        <v>0</v>
      </c>
      <c r="AB270">
        <f t="shared" si="41"/>
        <v>0</v>
      </c>
      <c r="AC270">
        <f t="shared" si="42"/>
        <v>0</v>
      </c>
      <c r="AD270">
        <f t="shared" si="43"/>
        <v>0</v>
      </c>
      <c r="AE270">
        <f t="shared" si="44"/>
        <v>0</v>
      </c>
      <c r="AF270">
        <f>MONTH(A270)</f>
        <v>12</v>
      </c>
    </row>
    <row r="271" spans="1:32">
      <c r="A271" t="s">
        <v>552</v>
      </c>
      <c r="B271" t="s">
        <v>52</v>
      </c>
      <c r="C271" t="s">
        <v>1066</v>
      </c>
      <c r="D271" t="s">
        <v>1055</v>
      </c>
      <c r="E271" t="s">
        <v>1067</v>
      </c>
      <c r="F271" t="s">
        <v>1068</v>
      </c>
      <c r="G271" t="s">
        <v>1052</v>
      </c>
      <c r="H271" t="s">
        <v>1107</v>
      </c>
      <c r="I271" t="s">
        <v>1337</v>
      </c>
      <c r="J271">
        <v>11</v>
      </c>
      <c r="K271" t="s">
        <v>457</v>
      </c>
      <c r="L271" t="s">
        <v>49</v>
      </c>
      <c r="M271">
        <v>1</v>
      </c>
      <c r="N271" t="s">
        <v>193</v>
      </c>
      <c r="O271" t="s">
        <v>440</v>
      </c>
      <c r="P271">
        <v>12</v>
      </c>
      <c r="Q271" t="s">
        <v>561</v>
      </c>
      <c r="R271" t="s">
        <v>66</v>
      </c>
      <c r="S271">
        <v>1</v>
      </c>
      <c r="T271">
        <v>0</v>
      </c>
      <c r="U271">
        <v>1</v>
      </c>
      <c r="V271">
        <v>21</v>
      </c>
      <c r="W271">
        <v>56.5</v>
      </c>
      <c r="X271">
        <f t="shared" si="37"/>
        <v>0</v>
      </c>
      <c r="Y271">
        <f t="shared" si="38"/>
        <v>0</v>
      </c>
      <c r="Z271">
        <f t="shared" si="39"/>
        <v>56.5</v>
      </c>
      <c r="AA271">
        <f t="shared" si="40"/>
        <v>0</v>
      </c>
      <c r="AB271">
        <f t="shared" si="41"/>
        <v>0</v>
      </c>
      <c r="AC271">
        <f t="shared" si="42"/>
        <v>0</v>
      </c>
      <c r="AD271">
        <f t="shared" si="43"/>
        <v>0</v>
      </c>
      <c r="AE271">
        <f t="shared" si="44"/>
        <v>1</v>
      </c>
      <c r="AF271">
        <f>MONTH(A271)</f>
        <v>12</v>
      </c>
    </row>
    <row r="272" spans="1:32">
      <c r="A272" t="s">
        <v>562</v>
      </c>
      <c r="B272" t="s">
        <v>8</v>
      </c>
      <c r="C272" t="s">
        <v>1159</v>
      </c>
      <c r="D272" t="s">
        <v>1070</v>
      </c>
      <c r="E272" t="s">
        <v>1058</v>
      </c>
      <c r="F272" t="s">
        <v>1059</v>
      </c>
      <c r="G272" t="s">
        <v>1052</v>
      </c>
      <c r="H272" t="s">
        <v>1087</v>
      </c>
      <c r="I272" t="s">
        <v>1338</v>
      </c>
      <c r="J272">
        <v>7</v>
      </c>
      <c r="K272" t="s">
        <v>563</v>
      </c>
      <c r="L272" t="s">
        <v>440</v>
      </c>
      <c r="M272">
        <v>11</v>
      </c>
      <c r="N272" t="s">
        <v>564</v>
      </c>
      <c r="O272" t="s">
        <v>10</v>
      </c>
      <c r="P272">
        <v>14</v>
      </c>
      <c r="Q272" t="s">
        <v>401</v>
      </c>
      <c r="R272" t="s">
        <v>22</v>
      </c>
      <c r="S272">
        <v>0</v>
      </c>
      <c r="T272">
        <v>1</v>
      </c>
      <c r="U272">
        <v>1</v>
      </c>
      <c r="V272">
        <v>53.5</v>
      </c>
      <c r="W272">
        <v>86.5</v>
      </c>
      <c r="X272">
        <f t="shared" si="37"/>
        <v>86.5</v>
      </c>
      <c r="Y272">
        <f t="shared" si="38"/>
        <v>0</v>
      </c>
      <c r="Z272">
        <f t="shared" si="39"/>
        <v>0</v>
      </c>
      <c r="AA272">
        <f t="shared" si="40"/>
        <v>0</v>
      </c>
      <c r="AB272">
        <f t="shared" si="41"/>
        <v>0</v>
      </c>
      <c r="AC272">
        <f t="shared" si="42"/>
        <v>0</v>
      </c>
      <c r="AD272">
        <f t="shared" si="43"/>
        <v>0</v>
      </c>
      <c r="AE272">
        <f t="shared" si="44"/>
        <v>0</v>
      </c>
      <c r="AF272">
        <f>MONTH(A272)</f>
        <v>12</v>
      </c>
    </row>
    <row r="273" spans="1:32">
      <c r="A273" t="s">
        <v>562</v>
      </c>
      <c r="B273" t="s">
        <v>15</v>
      </c>
      <c r="C273" t="s">
        <v>1048</v>
      </c>
      <c r="D273" t="s">
        <v>1049</v>
      </c>
      <c r="E273" t="s">
        <v>1050</v>
      </c>
      <c r="F273" t="s">
        <v>1051</v>
      </c>
      <c r="G273" t="s">
        <v>1052</v>
      </c>
      <c r="H273" t="s">
        <v>1087</v>
      </c>
      <c r="I273" t="s">
        <v>1339</v>
      </c>
      <c r="J273">
        <v>12</v>
      </c>
      <c r="K273" t="s">
        <v>104</v>
      </c>
      <c r="L273" t="s">
        <v>26</v>
      </c>
      <c r="M273">
        <v>14</v>
      </c>
      <c r="N273" t="s">
        <v>565</v>
      </c>
      <c r="O273" t="s">
        <v>12</v>
      </c>
      <c r="P273">
        <v>10</v>
      </c>
      <c r="Q273" t="s">
        <v>9</v>
      </c>
      <c r="R273" t="s">
        <v>22</v>
      </c>
      <c r="S273">
        <v>0</v>
      </c>
      <c r="T273">
        <v>0</v>
      </c>
      <c r="U273">
        <v>2</v>
      </c>
      <c r="V273">
        <v>65</v>
      </c>
      <c r="W273">
        <v>397.5</v>
      </c>
      <c r="X273">
        <f t="shared" si="37"/>
        <v>0</v>
      </c>
      <c r="Y273">
        <f t="shared" si="38"/>
        <v>0</v>
      </c>
      <c r="Z273">
        <f t="shared" si="39"/>
        <v>0</v>
      </c>
      <c r="AA273">
        <f t="shared" si="40"/>
        <v>0</v>
      </c>
      <c r="AB273">
        <f t="shared" si="41"/>
        <v>0</v>
      </c>
      <c r="AC273">
        <f t="shared" si="42"/>
        <v>0</v>
      </c>
      <c r="AD273">
        <f t="shared" si="43"/>
        <v>0</v>
      </c>
      <c r="AE273">
        <f t="shared" si="44"/>
        <v>0</v>
      </c>
      <c r="AF273">
        <f>MONTH(A273)</f>
        <v>12</v>
      </c>
    </row>
    <row r="274" spans="1:32">
      <c r="A274" t="s">
        <v>562</v>
      </c>
      <c r="B274" t="s">
        <v>20</v>
      </c>
      <c r="C274" t="s">
        <v>1057</v>
      </c>
      <c r="D274" t="s">
        <v>1055</v>
      </c>
      <c r="E274" t="s">
        <v>1058</v>
      </c>
      <c r="F274" t="s">
        <v>1059</v>
      </c>
      <c r="G274" t="s">
        <v>1052</v>
      </c>
      <c r="H274" t="s">
        <v>1087</v>
      </c>
      <c r="I274" t="s">
        <v>1340</v>
      </c>
      <c r="J274">
        <v>14</v>
      </c>
      <c r="K274" t="s">
        <v>566</v>
      </c>
      <c r="L274" t="s">
        <v>24</v>
      </c>
      <c r="M274">
        <v>6</v>
      </c>
      <c r="N274" t="s">
        <v>402</v>
      </c>
      <c r="O274" t="s">
        <v>36</v>
      </c>
      <c r="P274">
        <v>1</v>
      </c>
      <c r="Q274" t="s">
        <v>406</v>
      </c>
      <c r="R274" t="s">
        <v>10</v>
      </c>
      <c r="S274">
        <v>0</v>
      </c>
      <c r="T274">
        <v>1</v>
      </c>
      <c r="U274">
        <v>1</v>
      </c>
      <c r="V274">
        <v>99.5</v>
      </c>
      <c r="W274">
        <v>107.5</v>
      </c>
      <c r="X274">
        <f t="shared" si="37"/>
        <v>0</v>
      </c>
      <c r="Y274">
        <f t="shared" si="38"/>
        <v>0</v>
      </c>
      <c r="Z274">
        <f t="shared" si="39"/>
        <v>0</v>
      </c>
      <c r="AA274">
        <f t="shared" si="40"/>
        <v>0</v>
      </c>
      <c r="AB274">
        <f t="shared" si="41"/>
        <v>0</v>
      </c>
      <c r="AC274">
        <f t="shared" si="42"/>
        <v>0</v>
      </c>
      <c r="AD274">
        <f t="shared" si="43"/>
        <v>0</v>
      </c>
      <c r="AE274">
        <f t="shared" si="44"/>
        <v>0</v>
      </c>
      <c r="AF274">
        <f>MONTH(A274)</f>
        <v>12</v>
      </c>
    </row>
    <row r="275" spans="1:32">
      <c r="A275" t="s">
        <v>562</v>
      </c>
      <c r="B275" t="s">
        <v>27</v>
      </c>
      <c r="C275" t="s">
        <v>1057</v>
      </c>
      <c r="D275" t="s">
        <v>1070</v>
      </c>
      <c r="E275" t="s">
        <v>1058</v>
      </c>
      <c r="F275" t="s">
        <v>1059</v>
      </c>
      <c r="G275" t="s">
        <v>1052</v>
      </c>
      <c r="H275" t="s">
        <v>1087</v>
      </c>
      <c r="I275" t="s">
        <v>1341</v>
      </c>
      <c r="J275">
        <v>1</v>
      </c>
      <c r="K275" t="s">
        <v>205</v>
      </c>
      <c r="L275" t="s">
        <v>440</v>
      </c>
      <c r="M275">
        <v>10</v>
      </c>
      <c r="N275" t="s">
        <v>567</v>
      </c>
      <c r="O275" t="s">
        <v>66</v>
      </c>
      <c r="P275">
        <v>12</v>
      </c>
      <c r="Q275" t="s">
        <v>256</v>
      </c>
      <c r="R275" t="s">
        <v>26</v>
      </c>
      <c r="S275">
        <v>1</v>
      </c>
      <c r="T275">
        <v>0</v>
      </c>
      <c r="U275">
        <v>1</v>
      </c>
      <c r="V275">
        <v>80</v>
      </c>
      <c r="W275">
        <v>1664</v>
      </c>
      <c r="X275">
        <f t="shared" si="37"/>
        <v>0</v>
      </c>
      <c r="Y275">
        <f t="shared" si="38"/>
        <v>0</v>
      </c>
      <c r="Z275">
        <f t="shared" si="39"/>
        <v>0</v>
      </c>
      <c r="AA275">
        <f t="shared" si="40"/>
        <v>0</v>
      </c>
      <c r="AB275">
        <f t="shared" si="41"/>
        <v>1664</v>
      </c>
      <c r="AC275">
        <f t="shared" si="42"/>
        <v>0</v>
      </c>
      <c r="AD275">
        <f t="shared" si="43"/>
        <v>0</v>
      </c>
      <c r="AE275">
        <f t="shared" si="44"/>
        <v>1</v>
      </c>
      <c r="AF275">
        <f>MONTH(A275)</f>
        <v>12</v>
      </c>
    </row>
    <row r="276" spans="1:32">
      <c r="A276" t="s">
        <v>568</v>
      </c>
      <c r="B276" t="s">
        <v>8</v>
      </c>
      <c r="C276" t="s">
        <v>1048</v>
      </c>
      <c r="D276" t="s">
        <v>1098</v>
      </c>
      <c r="E276" t="s">
        <v>1050</v>
      </c>
      <c r="F276" t="s">
        <v>1051</v>
      </c>
      <c r="G276" t="s">
        <v>1052</v>
      </c>
      <c r="H276" t="s">
        <v>1123</v>
      </c>
      <c r="I276" t="s">
        <v>1342</v>
      </c>
      <c r="J276">
        <v>1</v>
      </c>
      <c r="K276" t="s">
        <v>569</v>
      </c>
      <c r="L276" t="s">
        <v>49</v>
      </c>
      <c r="M276">
        <v>11</v>
      </c>
      <c r="N276" t="s">
        <v>570</v>
      </c>
      <c r="O276" t="s">
        <v>31</v>
      </c>
      <c r="P276">
        <v>8</v>
      </c>
      <c r="Q276" t="s">
        <v>571</v>
      </c>
      <c r="R276" t="s">
        <v>24</v>
      </c>
      <c r="S276">
        <v>1</v>
      </c>
      <c r="T276">
        <v>0</v>
      </c>
      <c r="U276">
        <v>1</v>
      </c>
      <c r="V276">
        <v>119</v>
      </c>
      <c r="W276">
        <v>3739.5</v>
      </c>
      <c r="X276">
        <f t="shared" si="37"/>
        <v>0</v>
      </c>
      <c r="Y276">
        <f t="shared" si="38"/>
        <v>0</v>
      </c>
      <c r="Z276">
        <f t="shared" si="39"/>
        <v>3739.5</v>
      </c>
      <c r="AA276">
        <f t="shared" si="40"/>
        <v>0</v>
      </c>
      <c r="AB276">
        <f t="shared" si="41"/>
        <v>0</v>
      </c>
      <c r="AC276">
        <f t="shared" si="42"/>
        <v>0</v>
      </c>
      <c r="AD276">
        <f t="shared" si="43"/>
        <v>3739.5</v>
      </c>
      <c r="AE276">
        <f t="shared" si="44"/>
        <v>2</v>
      </c>
      <c r="AF276">
        <f>MONTH(A276)</f>
        <v>12</v>
      </c>
    </row>
    <row r="277" spans="1:32">
      <c r="A277" t="s">
        <v>568</v>
      </c>
      <c r="B277" t="s">
        <v>15</v>
      </c>
      <c r="C277" t="s">
        <v>1072</v>
      </c>
      <c r="D277" t="s">
        <v>1204</v>
      </c>
      <c r="E277" t="s">
        <v>1073</v>
      </c>
      <c r="F277" t="s">
        <v>1272</v>
      </c>
      <c r="G277" t="s">
        <v>1052</v>
      </c>
      <c r="H277" t="s">
        <v>1123</v>
      </c>
      <c r="I277" t="s">
        <v>1343</v>
      </c>
      <c r="J277">
        <v>7</v>
      </c>
      <c r="K277" t="s">
        <v>170</v>
      </c>
      <c r="L277" t="s">
        <v>24</v>
      </c>
      <c r="M277">
        <v>1</v>
      </c>
      <c r="N277" t="s">
        <v>272</v>
      </c>
      <c r="O277" t="s">
        <v>440</v>
      </c>
      <c r="P277">
        <v>4</v>
      </c>
      <c r="Q277" t="s">
        <v>85</v>
      </c>
      <c r="R277" t="s">
        <v>140</v>
      </c>
      <c r="S277">
        <v>1</v>
      </c>
      <c r="T277">
        <v>1</v>
      </c>
      <c r="U277">
        <v>0</v>
      </c>
      <c r="V277">
        <v>131</v>
      </c>
      <c r="W277">
        <v>527.5</v>
      </c>
      <c r="X277">
        <f t="shared" si="37"/>
        <v>0</v>
      </c>
      <c r="Y277">
        <f t="shared" si="38"/>
        <v>0</v>
      </c>
      <c r="Z277">
        <f t="shared" si="39"/>
        <v>0</v>
      </c>
      <c r="AA277">
        <f t="shared" si="40"/>
        <v>0</v>
      </c>
      <c r="AB277">
        <f t="shared" si="41"/>
        <v>0</v>
      </c>
      <c r="AC277">
        <f t="shared" si="42"/>
        <v>0</v>
      </c>
      <c r="AD277">
        <f t="shared" si="43"/>
        <v>0</v>
      </c>
      <c r="AE277">
        <f t="shared" si="44"/>
        <v>0</v>
      </c>
      <c r="AF277">
        <f>MONTH(A277)</f>
        <v>12</v>
      </c>
    </row>
    <row r="278" spans="1:32">
      <c r="A278" t="s">
        <v>568</v>
      </c>
      <c r="B278" t="s">
        <v>20</v>
      </c>
      <c r="C278" t="s">
        <v>1057</v>
      </c>
      <c r="D278" t="s">
        <v>1055</v>
      </c>
      <c r="E278" t="s">
        <v>1058</v>
      </c>
      <c r="F278" t="s">
        <v>1059</v>
      </c>
      <c r="G278" t="s">
        <v>1052</v>
      </c>
      <c r="H278" t="s">
        <v>1123</v>
      </c>
      <c r="I278" t="s">
        <v>1344</v>
      </c>
      <c r="J278">
        <v>7</v>
      </c>
      <c r="K278" t="s">
        <v>79</v>
      </c>
      <c r="L278" t="s">
        <v>26</v>
      </c>
      <c r="M278">
        <v>8</v>
      </c>
      <c r="N278" t="s">
        <v>138</v>
      </c>
      <c r="O278" t="s">
        <v>19</v>
      </c>
      <c r="P278">
        <v>9</v>
      </c>
      <c r="Q278" t="s">
        <v>572</v>
      </c>
      <c r="R278" t="s">
        <v>137</v>
      </c>
      <c r="S278">
        <v>0</v>
      </c>
      <c r="T278">
        <v>2</v>
      </c>
      <c r="U278">
        <v>0</v>
      </c>
      <c r="V278">
        <v>43.5</v>
      </c>
      <c r="W278">
        <v>130</v>
      </c>
      <c r="X278">
        <f t="shared" si="37"/>
        <v>0</v>
      </c>
      <c r="Y278">
        <f t="shared" si="38"/>
        <v>130</v>
      </c>
      <c r="Z278">
        <f t="shared" si="39"/>
        <v>0</v>
      </c>
      <c r="AA278">
        <f t="shared" si="40"/>
        <v>0</v>
      </c>
      <c r="AB278">
        <f t="shared" si="41"/>
        <v>0</v>
      </c>
      <c r="AC278">
        <f t="shared" si="42"/>
        <v>0</v>
      </c>
      <c r="AD278">
        <f t="shared" si="43"/>
        <v>0</v>
      </c>
      <c r="AE278">
        <f t="shared" si="44"/>
        <v>0</v>
      </c>
      <c r="AF278">
        <f>MONTH(A278)</f>
        <v>12</v>
      </c>
    </row>
    <row r="279" spans="1:32">
      <c r="A279" t="s">
        <v>568</v>
      </c>
      <c r="B279" t="s">
        <v>27</v>
      </c>
      <c r="C279" t="s">
        <v>1048</v>
      </c>
      <c r="D279" t="s">
        <v>1064</v>
      </c>
      <c r="E279" t="s">
        <v>1050</v>
      </c>
      <c r="F279" t="s">
        <v>1051</v>
      </c>
      <c r="G279" t="s">
        <v>1052</v>
      </c>
      <c r="H279" t="s">
        <v>1123</v>
      </c>
      <c r="I279" t="s">
        <v>1345</v>
      </c>
      <c r="J279">
        <v>1</v>
      </c>
      <c r="K279" t="s">
        <v>335</v>
      </c>
      <c r="L279" t="s">
        <v>49</v>
      </c>
      <c r="M279">
        <v>9</v>
      </c>
      <c r="N279" t="s">
        <v>470</v>
      </c>
      <c r="O279" t="s">
        <v>10</v>
      </c>
      <c r="P279">
        <v>2</v>
      </c>
      <c r="Q279" t="s">
        <v>344</v>
      </c>
      <c r="R279" t="s">
        <v>14</v>
      </c>
      <c r="S279">
        <v>1</v>
      </c>
      <c r="T279">
        <v>1</v>
      </c>
      <c r="U279">
        <v>0</v>
      </c>
      <c r="V279">
        <v>28.5</v>
      </c>
      <c r="W279">
        <v>38.5</v>
      </c>
      <c r="X279">
        <f t="shared" si="37"/>
        <v>38.5</v>
      </c>
      <c r="Y279">
        <f t="shared" si="38"/>
        <v>0</v>
      </c>
      <c r="Z279">
        <f t="shared" si="39"/>
        <v>38.5</v>
      </c>
      <c r="AA279">
        <f t="shared" si="40"/>
        <v>0</v>
      </c>
      <c r="AB279">
        <f t="shared" si="41"/>
        <v>0</v>
      </c>
      <c r="AC279">
        <f t="shared" si="42"/>
        <v>0</v>
      </c>
      <c r="AD279">
        <f t="shared" si="43"/>
        <v>0</v>
      </c>
      <c r="AE279">
        <f t="shared" si="44"/>
        <v>1</v>
      </c>
      <c r="AF279">
        <f>MONTH(A279)</f>
        <v>12</v>
      </c>
    </row>
    <row r="280" spans="1:32">
      <c r="A280" t="s">
        <v>568</v>
      </c>
      <c r="B280" t="s">
        <v>32</v>
      </c>
      <c r="C280" t="s">
        <v>1057</v>
      </c>
      <c r="D280" t="s">
        <v>1081</v>
      </c>
      <c r="E280" t="s">
        <v>1058</v>
      </c>
      <c r="F280" t="s">
        <v>1059</v>
      </c>
      <c r="G280" t="s">
        <v>1052</v>
      </c>
      <c r="H280" t="s">
        <v>1123</v>
      </c>
      <c r="I280" t="s">
        <v>1346</v>
      </c>
      <c r="J280">
        <v>10</v>
      </c>
      <c r="K280" t="s">
        <v>304</v>
      </c>
      <c r="L280" t="s">
        <v>24</v>
      </c>
      <c r="M280">
        <v>3</v>
      </c>
      <c r="N280" t="s">
        <v>160</v>
      </c>
      <c r="O280" t="s">
        <v>10</v>
      </c>
      <c r="P280">
        <v>9</v>
      </c>
      <c r="Q280" t="s">
        <v>573</v>
      </c>
      <c r="R280" t="s">
        <v>22</v>
      </c>
      <c r="S280">
        <v>1</v>
      </c>
      <c r="T280">
        <v>0</v>
      </c>
      <c r="U280">
        <v>1</v>
      </c>
      <c r="V280">
        <v>53</v>
      </c>
      <c r="W280">
        <v>67.5</v>
      </c>
      <c r="X280">
        <f t="shared" si="37"/>
        <v>67.5</v>
      </c>
      <c r="Y280">
        <f t="shared" si="38"/>
        <v>0</v>
      </c>
      <c r="Z280">
        <f t="shared" si="39"/>
        <v>0</v>
      </c>
      <c r="AA280">
        <f t="shared" si="40"/>
        <v>0</v>
      </c>
      <c r="AB280">
        <f t="shared" si="41"/>
        <v>0</v>
      </c>
      <c r="AC280">
        <f t="shared" si="42"/>
        <v>0</v>
      </c>
      <c r="AD280">
        <f t="shared" si="43"/>
        <v>0</v>
      </c>
      <c r="AE280">
        <f t="shared" si="44"/>
        <v>0</v>
      </c>
      <c r="AF280">
        <f>MONTH(A280)</f>
        <v>12</v>
      </c>
    </row>
    <row r="281" spans="1:32">
      <c r="A281" t="s">
        <v>568</v>
      </c>
      <c r="B281" t="s">
        <v>37</v>
      </c>
      <c r="C281" t="s">
        <v>1057</v>
      </c>
      <c r="D281" t="s">
        <v>1081</v>
      </c>
      <c r="E281" t="s">
        <v>1058</v>
      </c>
      <c r="F281" t="s">
        <v>1059</v>
      </c>
      <c r="G281" t="s">
        <v>1052</v>
      </c>
      <c r="H281" t="s">
        <v>1123</v>
      </c>
      <c r="I281" t="s">
        <v>1346</v>
      </c>
      <c r="J281">
        <v>5</v>
      </c>
      <c r="K281" t="s">
        <v>574</v>
      </c>
      <c r="L281" t="s">
        <v>24</v>
      </c>
      <c r="M281">
        <v>2</v>
      </c>
      <c r="N281" t="s">
        <v>386</v>
      </c>
      <c r="O281" t="s">
        <v>63</v>
      </c>
      <c r="P281">
        <v>3</v>
      </c>
      <c r="Q281" t="s">
        <v>305</v>
      </c>
      <c r="R281" t="s">
        <v>10</v>
      </c>
      <c r="S281">
        <v>1</v>
      </c>
      <c r="T281">
        <v>1</v>
      </c>
      <c r="U281">
        <v>0</v>
      </c>
      <c r="V281">
        <v>219</v>
      </c>
      <c r="W281">
        <v>1082.5</v>
      </c>
      <c r="X281">
        <f t="shared" si="37"/>
        <v>0</v>
      </c>
      <c r="Y281">
        <f t="shared" si="38"/>
        <v>0</v>
      </c>
      <c r="Z281">
        <f t="shared" si="39"/>
        <v>0</v>
      </c>
      <c r="AA281">
        <f t="shared" si="40"/>
        <v>0</v>
      </c>
      <c r="AB281">
        <f t="shared" si="41"/>
        <v>0</v>
      </c>
      <c r="AC281">
        <f t="shared" si="42"/>
        <v>0</v>
      </c>
      <c r="AD281">
        <f t="shared" si="43"/>
        <v>0</v>
      </c>
      <c r="AE281">
        <f t="shared" si="44"/>
        <v>0</v>
      </c>
      <c r="AF281">
        <f>MONTH(A281)</f>
        <v>12</v>
      </c>
    </row>
    <row r="282" spans="1:32">
      <c r="A282" t="s">
        <v>568</v>
      </c>
      <c r="B282" t="s">
        <v>42</v>
      </c>
      <c r="C282" t="s">
        <v>1057</v>
      </c>
      <c r="D282" t="s">
        <v>1055</v>
      </c>
      <c r="E282" t="s">
        <v>1058</v>
      </c>
      <c r="F282" t="s">
        <v>1059</v>
      </c>
      <c r="G282" t="s">
        <v>1052</v>
      </c>
      <c r="H282" t="s">
        <v>1123</v>
      </c>
      <c r="I282" t="s">
        <v>1344</v>
      </c>
      <c r="J282">
        <v>3</v>
      </c>
      <c r="K282" t="s">
        <v>241</v>
      </c>
      <c r="L282" t="s">
        <v>10</v>
      </c>
      <c r="M282">
        <v>2</v>
      </c>
      <c r="N282" t="s">
        <v>283</v>
      </c>
      <c r="O282" t="s">
        <v>24</v>
      </c>
      <c r="P282">
        <v>11</v>
      </c>
      <c r="Q282" t="s">
        <v>575</v>
      </c>
      <c r="R282" t="s">
        <v>31</v>
      </c>
      <c r="S282">
        <v>2</v>
      </c>
      <c r="T282">
        <v>0</v>
      </c>
      <c r="U282">
        <v>0</v>
      </c>
      <c r="V282">
        <v>13.5</v>
      </c>
      <c r="W282">
        <v>54.5</v>
      </c>
      <c r="X282">
        <f t="shared" si="37"/>
        <v>54.5</v>
      </c>
      <c r="Y282">
        <f t="shared" si="38"/>
        <v>0</v>
      </c>
      <c r="Z282">
        <f t="shared" si="39"/>
        <v>0</v>
      </c>
      <c r="AA282">
        <f t="shared" si="40"/>
        <v>0</v>
      </c>
      <c r="AB282">
        <f t="shared" si="41"/>
        <v>0</v>
      </c>
      <c r="AC282">
        <f t="shared" si="42"/>
        <v>0</v>
      </c>
      <c r="AD282">
        <f t="shared" si="43"/>
        <v>0</v>
      </c>
      <c r="AE282">
        <f t="shared" si="44"/>
        <v>0</v>
      </c>
      <c r="AF282">
        <f>MONTH(A282)</f>
        <v>12</v>
      </c>
    </row>
    <row r="283" spans="1:32">
      <c r="A283" t="s">
        <v>568</v>
      </c>
      <c r="B283" t="s">
        <v>47</v>
      </c>
      <c r="C283" t="s">
        <v>1066</v>
      </c>
      <c r="D283" t="s">
        <v>1055</v>
      </c>
      <c r="E283" t="s">
        <v>1067</v>
      </c>
      <c r="F283" t="s">
        <v>1068</v>
      </c>
      <c r="G283" t="s">
        <v>1052</v>
      </c>
      <c r="H283" t="s">
        <v>1123</v>
      </c>
      <c r="I283" t="s">
        <v>1347</v>
      </c>
      <c r="J283">
        <v>11</v>
      </c>
      <c r="K283" t="s">
        <v>576</v>
      </c>
      <c r="L283" t="s">
        <v>31</v>
      </c>
      <c r="M283">
        <v>3</v>
      </c>
      <c r="N283" t="s">
        <v>577</v>
      </c>
      <c r="O283" t="s">
        <v>14</v>
      </c>
      <c r="P283">
        <v>8</v>
      </c>
      <c r="Q283" t="s">
        <v>578</v>
      </c>
      <c r="R283" t="s">
        <v>66</v>
      </c>
      <c r="S283">
        <v>1</v>
      </c>
      <c r="T283">
        <v>0</v>
      </c>
      <c r="U283">
        <v>1</v>
      </c>
      <c r="V283">
        <v>92</v>
      </c>
      <c r="W283">
        <v>167.5</v>
      </c>
      <c r="X283">
        <f t="shared" si="37"/>
        <v>0</v>
      </c>
      <c r="Y283">
        <f t="shared" si="38"/>
        <v>0</v>
      </c>
      <c r="Z283">
        <f t="shared" si="39"/>
        <v>0</v>
      </c>
      <c r="AA283">
        <f t="shared" si="40"/>
        <v>167.5</v>
      </c>
      <c r="AB283">
        <f t="shared" si="41"/>
        <v>0</v>
      </c>
      <c r="AC283">
        <f t="shared" si="42"/>
        <v>0</v>
      </c>
      <c r="AD283">
        <f t="shared" si="43"/>
        <v>167.5</v>
      </c>
      <c r="AE283">
        <f t="shared" si="44"/>
        <v>2</v>
      </c>
      <c r="AF283">
        <f>MONTH(A283)</f>
        <v>12</v>
      </c>
    </row>
    <row r="284" spans="1:32">
      <c r="A284" t="s">
        <v>568</v>
      </c>
      <c r="B284" t="s">
        <v>52</v>
      </c>
      <c r="C284" t="s">
        <v>1066</v>
      </c>
      <c r="D284" t="s">
        <v>1081</v>
      </c>
      <c r="E284" t="s">
        <v>1067</v>
      </c>
      <c r="F284" t="s">
        <v>1068</v>
      </c>
      <c r="G284" t="s">
        <v>1052</v>
      </c>
      <c r="H284" t="s">
        <v>1123</v>
      </c>
      <c r="I284" t="s">
        <v>1348</v>
      </c>
      <c r="J284">
        <v>11</v>
      </c>
      <c r="K284" t="s">
        <v>579</v>
      </c>
      <c r="L284" t="s">
        <v>22</v>
      </c>
      <c r="M284">
        <v>4</v>
      </c>
      <c r="N284" t="s">
        <v>311</v>
      </c>
      <c r="O284" t="s">
        <v>31</v>
      </c>
      <c r="P284">
        <v>12</v>
      </c>
      <c r="Q284" t="s">
        <v>233</v>
      </c>
      <c r="R284" t="s">
        <v>49</v>
      </c>
      <c r="S284">
        <v>1</v>
      </c>
      <c r="T284">
        <v>0</v>
      </c>
      <c r="U284">
        <v>1</v>
      </c>
      <c r="V284">
        <v>178.5</v>
      </c>
      <c r="W284">
        <v>821.5</v>
      </c>
      <c r="X284">
        <f t="shared" si="37"/>
        <v>0</v>
      </c>
      <c r="Y284">
        <f t="shared" si="38"/>
        <v>0</v>
      </c>
      <c r="Z284">
        <f t="shared" si="39"/>
        <v>0</v>
      </c>
      <c r="AA284">
        <f t="shared" si="40"/>
        <v>0</v>
      </c>
      <c r="AB284">
        <f t="shared" si="41"/>
        <v>0</v>
      </c>
      <c r="AC284">
        <f t="shared" si="42"/>
        <v>0</v>
      </c>
      <c r="AD284">
        <f t="shared" si="43"/>
        <v>821.5</v>
      </c>
      <c r="AE284">
        <f t="shared" si="44"/>
        <v>1</v>
      </c>
      <c r="AF284">
        <f>MONTH(A284)</f>
        <v>12</v>
      </c>
    </row>
    <row r="285" spans="1:32">
      <c r="A285" t="s">
        <v>580</v>
      </c>
      <c r="B285" t="s">
        <v>8</v>
      </c>
      <c r="C285" t="s">
        <v>1048</v>
      </c>
      <c r="D285" t="s">
        <v>1070</v>
      </c>
      <c r="E285" t="s">
        <v>1050</v>
      </c>
      <c r="F285" t="s">
        <v>1051</v>
      </c>
      <c r="G285" t="s">
        <v>1052</v>
      </c>
      <c r="H285" t="s">
        <v>1107</v>
      </c>
      <c r="I285" t="s">
        <v>1349</v>
      </c>
      <c r="J285">
        <v>3</v>
      </c>
      <c r="K285" t="s">
        <v>537</v>
      </c>
      <c r="L285" t="s">
        <v>49</v>
      </c>
      <c r="M285">
        <v>1</v>
      </c>
      <c r="N285" t="s">
        <v>581</v>
      </c>
      <c r="O285" t="s">
        <v>10</v>
      </c>
      <c r="P285">
        <v>13</v>
      </c>
      <c r="Q285" t="s">
        <v>155</v>
      </c>
      <c r="R285" t="s">
        <v>24</v>
      </c>
      <c r="S285">
        <v>2</v>
      </c>
      <c r="T285">
        <v>0</v>
      </c>
      <c r="U285">
        <v>0</v>
      </c>
      <c r="V285">
        <v>48.5</v>
      </c>
      <c r="W285">
        <v>101.5</v>
      </c>
      <c r="X285">
        <f t="shared" si="37"/>
        <v>101.5</v>
      </c>
      <c r="Y285">
        <f t="shared" si="38"/>
        <v>0</v>
      </c>
      <c r="Z285">
        <f t="shared" si="39"/>
        <v>101.5</v>
      </c>
      <c r="AA285">
        <f t="shared" si="40"/>
        <v>0</v>
      </c>
      <c r="AB285">
        <f t="shared" si="41"/>
        <v>0</v>
      </c>
      <c r="AC285">
        <f t="shared" si="42"/>
        <v>0</v>
      </c>
      <c r="AD285">
        <f t="shared" si="43"/>
        <v>0</v>
      </c>
      <c r="AE285">
        <f t="shared" si="44"/>
        <v>1</v>
      </c>
      <c r="AF285">
        <f>MONTH(A285)</f>
        <v>1</v>
      </c>
    </row>
    <row r="286" spans="1:32">
      <c r="A286" t="s">
        <v>580</v>
      </c>
      <c r="B286" t="s">
        <v>15</v>
      </c>
      <c r="C286" t="s">
        <v>1048</v>
      </c>
      <c r="D286" t="s">
        <v>1070</v>
      </c>
      <c r="E286" t="s">
        <v>1050</v>
      </c>
      <c r="F286" t="s">
        <v>1051</v>
      </c>
      <c r="G286" t="s">
        <v>1052</v>
      </c>
      <c r="H286" t="s">
        <v>1107</v>
      </c>
      <c r="I286" t="s">
        <v>1349</v>
      </c>
      <c r="J286">
        <v>4</v>
      </c>
      <c r="K286" t="s">
        <v>582</v>
      </c>
      <c r="L286" t="s">
        <v>10</v>
      </c>
      <c r="M286">
        <v>12</v>
      </c>
      <c r="N286" t="s">
        <v>583</v>
      </c>
      <c r="O286" t="s">
        <v>63</v>
      </c>
      <c r="P286">
        <v>14</v>
      </c>
      <c r="Q286" t="s">
        <v>584</v>
      </c>
      <c r="R286" t="s">
        <v>31</v>
      </c>
      <c r="S286">
        <v>1</v>
      </c>
      <c r="T286">
        <v>0</v>
      </c>
      <c r="U286">
        <v>1</v>
      </c>
      <c r="V286">
        <v>27.5</v>
      </c>
      <c r="W286">
        <v>233.5</v>
      </c>
      <c r="X286">
        <f t="shared" si="37"/>
        <v>233.5</v>
      </c>
      <c r="Y286">
        <f t="shared" si="38"/>
        <v>0</v>
      </c>
      <c r="Z286">
        <f t="shared" si="39"/>
        <v>0</v>
      </c>
      <c r="AA286">
        <f t="shared" si="40"/>
        <v>0</v>
      </c>
      <c r="AB286">
        <f t="shared" si="41"/>
        <v>0</v>
      </c>
      <c r="AC286">
        <f t="shared" si="42"/>
        <v>0</v>
      </c>
      <c r="AD286">
        <f t="shared" si="43"/>
        <v>0</v>
      </c>
      <c r="AE286">
        <f t="shared" si="44"/>
        <v>0</v>
      </c>
      <c r="AF286">
        <f>MONTH(A286)</f>
        <v>1</v>
      </c>
    </row>
    <row r="287" spans="1:32">
      <c r="A287" t="s">
        <v>580</v>
      </c>
      <c r="B287" t="s">
        <v>20</v>
      </c>
      <c r="C287" t="s">
        <v>1057</v>
      </c>
      <c r="D287" t="s">
        <v>1055</v>
      </c>
      <c r="E287" t="s">
        <v>1058</v>
      </c>
      <c r="F287" t="s">
        <v>1059</v>
      </c>
      <c r="G287" t="s">
        <v>1052</v>
      </c>
      <c r="H287" t="s">
        <v>1107</v>
      </c>
      <c r="I287" t="s">
        <v>1350</v>
      </c>
      <c r="J287">
        <v>10</v>
      </c>
      <c r="K287" t="s">
        <v>270</v>
      </c>
      <c r="L287" t="s">
        <v>12</v>
      </c>
      <c r="M287">
        <v>4</v>
      </c>
      <c r="N287" t="s">
        <v>585</v>
      </c>
      <c r="O287" t="s">
        <v>19</v>
      </c>
      <c r="P287">
        <v>2</v>
      </c>
      <c r="Q287" t="s">
        <v>39</v>
      </c>
      <c r="R287" t="s">
        <v>24</v>
      </c>
      <c r="S287">
        <v>1</v>
      </c>
      <c r="T287">
        <v>0</v>
      </c>
      <c r="U287">
        <v>1</v>
      </c>
      <c r="V287">
        <v>141</v>
      </c>
      <c r="W287">
        <v>465</v>
      </c>
      <c r="X287">
        <f t="shared" si="37"/>
        <v>0</v>
      </c>
      <c r="Y287">
        <f t="shared" si="38"/>
        <v>465</v>
      </c>
      <c r="Z287">
        <f t="shared" si="39"/>
        <v>0</v>
      </c>
      <c r="AA287">
        <f t="shared" si="40"/>
        <v>0</v>
      </c>
      <c r="AB287">
        <f t="shared" si="41"/>
        <v>0</v>
      </c>
      <c r="AC287">
        <f t="shared" si="42"/>
        <v>0</v>
      </c>
      <c r="AD287">
        <f t="shared" si="43"/>
        <v>0</v>
      </c>
      <c r="AE287">
        <f t="shared" si="44"/>
        <v>0</v>
      </c>
      <c r="AF287">
        <f>MONTH(A287)</f>
        <v>1</v>
      </c>
    </row>
    <row r="288" spans="1:32">
      <c r="A288" t="s">
        <v>580</v>
      </c>
      <c r="B288" t="s">
        <v>27</v>
      </c>
      <c r="C288" t="s">
        <v>1057</v>
      </c>
      <c r="D288" t="s">
        <v>1055</v>
      </c>
      <c r="E288" t="s">
        <v>1058</v>
      </c>
      <c r="F288" t="s">
        <v>1059</v>
      </c>
      <c r="G288" t="s">
        <v>1052</v>
      </c>
      <c r="H288" t="s">
        <v>1107</v>
      </c>
      <c r="I288" t="s">
        <v>1350</v>
      </c>
      <c r="J288">
        <v>6</v>
      </c>
      <c r="K288" t="s">
        <v>586</v>
      </c>
      <c r="L288" t="s">
        <v>22</v>
      </c>
      <c r="M288">
        <v>4</v>
      </c>
      <c r="N288" t="s">
        <v>371</v>
      </c>
      <c r="O288" t="s">
        <v>10</v>
      </c>
      <c r="P288">
        <v>3</v>
      </c>
      <c r="Q288" t="s">
        <v>434</v>
      </c>
      <c r="R288" t="s">
        <v>24</v>
      </c>
      <c r="S288">
        <v>1</v>
      </c>
      <c r="T288">
        <v>1</v>
      </c>
      <c r="U288">
        <v>0</v>
      </c>
      <c r="V288">
        <v>25.5</v>
      </c>
      <c r="W288">
        <v>76</v>
      </c>
      <c r="X288">
        <f t="shared" si="37"/>
        <v>76</v>
      </c>
      <c r="Y288">
        <f t="shared" si="38"/>
        <v>0</v>
      </c>
      <c r="Z288">
        <f t="shared" si="39"/>
        <v>0</v>
      </c>
      <c r="AA288">
        <f t="shared" si="40"/>
        <v>0</v>
      </c>
      <c r="AB288">
        <f t="shared" si="41"/>
        <v>0</v>
      </c>
      <c r="AC288">
        <f t="shared" si="42"/>
        <v>0</v>
      </c>
      <c r="AD288">
        <f t="shared" si="43"/>
        <v>0</v>
      </c>
      <c r="AE288">
        <f t="shared" si="44"/>
        <v>0</v>
      </c>
      <c r="AF288">
        <f>MONTH(A288)</f>
        <v>1</v>
      </c>
    </row>
    <row r="289" spans="1:32">
      <c r="A289" t="s">
        <v>580</v>
      </c>
      <c r="B289" t="s">
        <v>32</v>
      </c>
      <c r="C289" t="s">
        <v>1057</v>
      </c>
      <c r="D289" t="s">
        <v>1064</v>
      </c>
      <c r="E289" t="s">
        <v>1058</v>
      </c>
      <c r="F289" t="s">
        <v>1059</v>
      </c>
      <c r="G289" t="s">
        <v>1052</v>
      </c>
      <c r="H289" t="s">
        <v>1107</v>
      </c>
      <c r="I289" t="s">
        <v>1351</v>
      </c>
      <c r="J289">
        <v>5</v>
      </c>
      <c r="K289" t="s">
        <v>587</v>
      </c>
      <c r="L289" t="s">
        <v>49</v>
      </c>
      <c r="M289">
        <v>6</v>
      </c>
      <c r="N289" t="s">
        <v>588</v>
      </c>
      <c r="O289" t="s">
        <v>41</v>
      </c>
      <c r="P289">
        <v>3</v>
      </c>
      <c r="Q289" t="s">
        <v>200</v>
      </c>
      <c r="R289" t="s">
        <v>63</v>
      </c>
      <c r="S289">
        <v>0</v>
      </c>
      <c r="T289">
        <v>2</v>
      </c>
      <c r="U289">
        <v>0</v>
      </c>
      <c r="V289">
        <v>22.5</v>
      </c>
      <c r="W289">
        <v>1106.5</v>
      </c>
      <c r="X289">
        <f t="shared" si="37"/>
        <v>0</v>
      </c>
      <c r="Y289">
        <f t="shared" si="38"/>
        <v>0</v>
      </c>
      <c r="Z289">
        <f t="shared" si="39"/>
        <v>1106.5</v>
      </c>
      <c r="AA289">
        <f t="shared" si="40"/>
        <v>0</v>
      </c>
      <c r="AB289">
        <f t="shared" si="41"/>
        <v>0</v>
      </c>
      <c r="AC289">
        <f t="shared" si="42"/>
        <v>0</v>
      </c>
      <c r="AD289">
        <f t="shared" si="43"/>
        <v>0</v>
      </c>
      <c r="AE289">
        <f t="shared" si="44"/>
        <v>1</v>
      </c>
      <c r="AF289">
        <f>MONTH(A289)</f>
        <v>1</v>
      </c>
    </row>
    <row r="290" spans="1:32">
      <c r="A290" t="s">
        <v>580</v>
      </c>
      <c r="B290" t="s">
        <v>37</v>
      </c>
      <c r="C290" t="s">
        <v>1057</v>
      </c>
      <c r="D290" t="s">
        <v>1049</v>
      </c>
      <c r="E290" t="s">
        <v>1058</v>
      </c>
      <c r="F290" t="s">
        <v>1059</v>
      </c>
      <c r="G290" t="s">
        <v>1052</v>
      </c>
      <c r="H290" t="s">
        <v>1107</v>
      </c>
      <c r="I290" t="s">
        <v>1352</v>
      </c>
      <c r="J290">
        <v>6</v>
      </c>
      <c r="K290" t="s">
        <v>589</v>
      </c>
      <c r="L290" t="s">
        <v>12</v>
      </c>
      <c r="M290">
        <v>10</v>
      </c>
      <c r="N290" t="s">
        <v>590</v>
      </c>
      <c r="O290" t="s">
        <v>63</v>
      </c>
      <c r="P290">
        <v>13</v>
      </c>
      <c r="Q290" t="s">
        <v>591</v>
      </c>
      <c r="R290" t="s">
        <v>24</v>
      </c>
      <c r="S290">
        <v>0</v>
      </c>
      <c r="T290">
        <v>1</v>
      </c>
      <c r="U290">
        <v>1</v>
      </c>
      <c r="V290">
        <v>401</v>
      </c>
      <c r="W290">
        <v>1944</v>
      </c>
      <c r="X290">
        <f t="shared" si="37"/>
        <v>0</v>
      </c>
      <c r="Y290">
        <f t="shared" si="38"/>
        <v>0</v>
      </c>
      <c r="Z290">
        <f t="shared" si="39"/>
        <v>0</v>
      </c>
      <c r="AA290">
        <f t="shared" si="40"/>
        <v>0</v>
      </c>
      <c r="AB290">
        <f t="shared" si="41"/>
        <v>0</v>
      </c>
      <c r="AC290">
        <f t="shared" si="42"/>
        <v>0</v>
      </c>
      <c r="AD290">
        <f t="shared" si="43"/>
        <v>0</v>
      </c>
      <c r="AE290">
        <f t="shared" si="44"/>
        <v>0</v>
      </c>
      <c r="AF290">
        <f>MONTH(A290)</f>
        <v>1</v>
      </c>
    </row>
    <row r="291" spans="1:32">
      <c r="A291" t="s">
        <v>580</v>
      </c>
      <c r="B291" t="s">
        <v>42</v>
      </c>
      <c r="C291" t="s">
        <v>1072</v>
      </c>
      <c r="D291" t="s">
        <v>1055</v>
      </c>
      <c r="E291" t="s">
        <v>1073</v>
      </c>
      <c r="F291" t="s">
        <v>1074</v>
      </c>
      <c r="G291" t="s">
        <v>1052</v>
      </c>
      <c r="H291" t="s">
        <v>1107</v>
      </c>
      <c r="I291" t="s">
        <v>1353</v>
      </c>
      <c r="J291">
        <v>3</v>
      </c>
      <c r="K291" t="s">
        <v>177</v>
      </c>
      <c r="L291" t="s">
        <v>14</v>
      </c>
      <c r="M291">
        <v>4</v>
      </c>
      <c r="N291" t="s">
        <v>592</v>
      </c>
      <c r="O291" t="s">
        <v>31</v>
      </c>
      <c r="P291">
        <v>9</v>
      </c>
      <c r="Q291" t="s">
        <v>395</v>
      </c>
      <c r="R291" t="s">
        <v>140</v>
      </c>
      <c r="S291">
        <v>2</v>
      </c>
      <c r="T291">
        <v>0</v>
      </c>
      <c r="U291">
        <v>0</v>
      </c>
      <c r="V291">
        <v>84.5</v>
      </c>
      <c r="W291">
        <v>1035.5</v>
      </c>
      <c r="X291">
        <f t="shared" si="37"/>
        <v>0</v>
      </c>
      <c r="Y291">
        <f t="shared" si="38"/>
        <v>0</v>
      </c>
      <c r="Z291">
        <f t="shared" si="39"/>
        <v>0</v>
      </c>
      <c r="AA291">
        <f t="shared" si="40"/>
        <v>1035.5</v>
      </c>
      <c r="AB291">
        <f t="shared" si="41"/>
        <v>0</v>
      </c>
      <c r="AC291">
        <f t="shared" si="42"/>
        <v>0</v>
      </c>
      <c r="AD291">
        <f t="shared" si="43"/>
        <v>1035.5</v>
      </c>
      <c r="AE291">
        <f t="shared" si="44"/>
        <v>2</v>
      </c>
      <c r="AF291">
        <f>MONTH(A291)</f>
        <v>1</v>
      </c>
    </row>
    <row r="292" spans="1:32">
      <c r="A292" t="s">
        <v>580</v>
      </c>
      <c r="B292" t="s">
        <v>47</v>
      </c>
      <c r="C292" t="s">
        <v>1106</v>
      </c>
      <c r="D292" t="s">
        <v>1070</v>
      </c>
      <c r="G292" t="s">
        <v>1052</v>
      </c>
      <c r="H292" t="s">
        <v>1107</v>
      </c>
      <c r="I292" t="s">
        <v>1354</v>
      </c>
      <c r="J292">
        <v>2</v>
      </c>
      <c r="K292" t="s">
        <v>28</v>
      </c>
      <c r="L292" t="s">
        <v>10</v>
      </c>
      <c r="M292">
        <v>4</v>
      </c>
      <c r="N292" t="s">
        <v>157</v>
      </c>
      <c r="O292" t="s">
        <v>19</v>
      </c>
      <c r="P292">
        <v>7</v>
      </c>
      <c r="Q292" t="s">
        <v>263</v>
      </c>
      <c r="R292" t="s">
        <v>26</v>
      </c>
      <c r="S292">
        <v>2</v>
      </c>
      <c r="T292">
        <v>0</v>
      </c>
      <c r="U292">
        <v>0</v>
      </c>
      <c r="V292">
        <v>16</v>
      </c>
      <c r="W292">
        <v>66.5</v>
      </c>
      <c r="X292">
        <f t="shared" si="37"/>
        <v>66.5</v>
      </c>
      <c r="Y292">
        <f t="shared" si="38"/>
        <v>66.5</v>
      </c>
      <c r="Z292">
        <f t="shared" si="39"/>
        <v>0</v>
      </c>
      <c r="AA292">
        <f t="shared" si="40"/>
        <v>0</v>
      </c>
      <c r="AB292">
        <f t="shared" si="41"/>
        <v>0</v>
      </c>
      <c r="AC292">
        <f t="shared" si="42"/>
        <v>0</v>
      </c>
      <c r="AD292">
        <f t="shared" si="43"/>
        <v>0</v>
      </c>
      <c r="AE292">
        <f t="shared" si="44"/>
        <v>0</v>
      </c>
      <c r="AF292">
        <f>MONTH(A292)</f>
        <v>1</v>
      </c>
    </row>
    <row r="293" spans="1:32">
      <c r="A293" t="s">
        <v>580</v>
      </c>
      <c r="B293" t="s">
        <v>52</v>
      </c>
      <c r="C293" t="s">
        <v>1066</v>
      </c>
      <c r="D293" t="s">
        <v>1055</v>
      </c>
      <c r="E293" t="s">
        <v>1067</v>
      </c>
      <c r="F293" t="s">
        <v>1068</v>
      </c>
      <c r="G293" t="s">
        <v>1052</v>
      </c>
      <c r="H293" t="s">
        <v>1107</v>
      </c>
      <c r="I293" t="s">
        <v>1355</v>
      </c>
      <c r="J293">
        <v>2</v>
      </c>
      <c r="K293" t="s">
        <v>310</v>
      </c>
      <c r="L293" t="s">
        <v>440</v>
      </c>
      <c r="M293">
        <v>10</v>
      </c>
      <c r="N293" t="s">
        <v>593</v>
      </c>
      <c r="O293" t="s">
        <v>140</v>
      </c>
      <c r="P293">
        <v>3</v>
      </c>
      <c r="Q293" t="s">
        <v>594</v>
      </c>
      <c r="R293" t="s">
        <v>19</v>
      </c>
      <c r="S293">
        <v>1</v>
      </c>
      <c r="T293">
        <v>0</v>
      </c>
      <c r="U293">
        <v>1</v>
      </c>
      <c r="V293">
        <v>57.5</v>
      </c>
      <c r="W293">
        <v>258.5</v>
      </c>
      <c r="X293">
        <f t="shared" si="37"/>
        <v>0</v>
      </c>
      <c r="Y293">
        <f t="shared" si="38"/>
        <v>0</v>
      </c>
      <c r="Z293">
        <f t="shared" si="39"/>
        <v>0</v>
      </c>
      <c r="AA293">
        <f t="shared" si="40"/>
        <v>0</v>
      </c>
      <c r="AB293">
        <f t="shared" si="41"/>
        <v>0</v>
      </c>
      <c r="AC293">
        <f t="shared" si="42"/>
        <v>0</v>
      </c>
      <c r="AD293">
        <f t="shared" si="43"/>
        <v>0</v>
      </c>
      <c r="AE293">
        <f t="shared" si="44"/>
        <v>0</v>
      </c>
      <c r="AF293">
        <f>MONTH(A293)</f>
        <v>1</v>
      </c>
    </row>
    <row r="294" spans="1:32">
      <c r="A294" t="s">
        <v>580</v>
      </c>
      <c r="B294" t="s">
        <v>57</v>
      </c>
      <c r="C294" t="s">
        <v>1066</v>
      </c>
      <c r="D294" t="s">
        <v>1064</v>
      </c>
      <c r="E294" t="s">
        <v>1067</v>
      </c>
      <c r="F294" t="s">
        <v>1068</v>
      </c>
      <c r="G294" t="s">
        <v>1052</v>
      </c>
      <c r="H294" t="s">
        <v>1107</v>
      </c>
      <c r="I294" t="s">
        <v>1356</v>
      </c>
      <c r="J294">
        <v>5</v>
      </c>
      <c r="K294" t="s">
        <v>322</v>
      </c>
      <c r="L294" t="s">
        <v>49</v>
      </c>
      <c r="M294">
        <v>8</v>
      </c>
      <c r="N294" t="s">
        <v>290</v>
      </c>
      <c r="O294" t="s">
        <v>66</v>
      </c>
      <c r="P294">
        <v>7</v>
      </c>
      <c r="Q294" t="s">
        <v>321</v>
      </c>
      <c r="R294" t="s">
        <v>10</v>
      </c>
      <c r="S294">
        <v>0</v>
      </c>
      <c r="T294">
        <v>2</v>
      </c>
      <c r="U294">
        <v>0</v>
      </c>
      <c r="V294">
        <v>137.5</v>
      </c>
      <c r="W294">
        <v>432</v>
      </c>
      <c r="X294">
        <f t="shared" si="37"/>
        <v>0</v>
      </c>
      <c r="Y294">
        <f t="shared" si="38"/>
        <v>0</v>
      </c>
      <c r="Z294">
        <f t="shared" si="39"/>
        <v>432</v>
      </c>
      <c r="AA294">
        <f t="shared" si="40"/>
        <v>0</v>
      </c>
      <c r="AB294">
        <f t="shared" si="41"/>
        <v>432</v>
      </c>
      <c r="AC294">
        <f t="shared" si="42"/>
        <v>0</v>
      </c>
      <c r="AD294">
        <f t="shared" si="43"/>
        <v>0</v>
      </c>
      <c r="AE294">
        <f t="shared" si="44"/>
        <v>2</v>
      </c>
      <c r="AF294">
        <f>MONTH(A294)</f>
        <v>1</v>
      </c>
    </row>
    <row r="295" spans="1:32">
      <c r="A295" t="s">
        <v>580</v>
      </c>
      <c r="B295" t="s">
        <v>595</v>
      </c>
      <c r="C295" t="s">
        <v>1066</v>
      </c>
      <c r="D295" t="s">
        <v>1070</v>
      </c>
      <c r="E295" t="s">
        <v>1067</v>
      </c>
      <c r="F295" t="s">
        <v>1068</v>
      </c>
      <c r="G295" t="s">
        <v>1052</v>
      </c>
      <c r="H295" t="s">
        <v>1107</v>
      </c>
      <c r="I295" t="s">
        <v>1357</v>
      </c>
      <c r="J295">
        <v>12</v>
      </c>
      <c r="K295" t="s">
        <v>320</v>
      </c>
      <c r="L295" t="s">
        <v>49</v>
      </c>
      <c r="M295">
        <v>3</v>
      </c>
      <c r="N295" t="s">
        <v>298</v>
      </c>
      <c r="O295" t="s">
        <v>66</v>
      </c>
      <c r="P295">
        <v>6</v>
      </c>
      <c r="Q295" t="s">
        <v>508</v>
      </c>
      <c r="R295" t="s">
        <v>19</v>
      </c>
      <c r="S295">
        <v>1</v>
      </c>
      <c r="T295">
        <v>0</v>
      </c>
      <c r="U295">
        <v>1</v>
      </c>
      <c r="V295">
        <v>29</v>
      </c>
      <c r="W295">
        <v>81.5</v>
      </c>
      <c r="X295">
        <f t="shared" si="37"/>
        <v>0</v>
      </c>
      <c r="Y295">
        <f t="shared" si="38"/>
        <v>0</v>
      </c>
      <c r="Z295">
        <f t="shared" si="39"/>
        <v>81.5</v>
      </c>
      <c r="AA295">
        <f t="shared" si="40"/>
        <v>0</v>
      </c>
      <c r="AB295">
        <f t="shared" si="41"/>
        <v>81.5</v>
      </c>
      <c r="AC295">
        <f t="shared" si="42"/>
        <v>0</v>
      </c>
      <c r="AD295">
        <f t="shared" si="43"/>
        <v>0</v>
      </c>
      <c r="AE295">
        <f t="shared" si="44"/>
        <v>2</v>
      </c>
      <c r="AF295">
        <f>MONTH(A295)</f>
        <v>1</v>
      </c>
    </row>
    <row r="296" spans="1:32">
      <c r="A296" t="s">
        <v>602</v>
      </c>
      <c r="B296" t="s">
        <v>8</v>
      </c>
      <c r="C296" t="s">
        <v>1048</v>
      </c>
      <c r="D296" t="s">
        <v>1081</v>
      </c>
      <c r="E296" t="s">
        <v>1050</v>
      </c>
      <c r="F296" t="s">
        <v>1051</v>
      </c>
      <c r="G296" t="s">
        <v>1052</v>
      </c>
      <c r="H296" t="s">
        <v>1053</v>
      </c>
      <c r="I296" t="s">
        <v>1358</v>
      </c>
      <c r="J296">
        <v>12</v>
      </c>
      <c r="K296" t="s">
        <v>603</v>
      </c>
      <c r="L296" t="s">
        <v>140</v>
      </c>
      <c r="M296">
        <v>5</v>
      </c>
      <c r="N296" t="s">
        <v>126</v>
      </c>
      <c r="O296" t="s">
        <v>63</v>
      </c>
      <c r="P296">
        <v>8</v>
      </c>
      <c r="Q296" t="s">
        <v>277</v>
      </c>
      <c r="R296" t="s">
        <v>440</v>
      </c>
      <c r="S296">
        <v>0</v>
      </c>
      <c r="T296">
        <v>1</v>
      </c>
      <c r="U296">
        <v>1</v>
      </c>
      <c r="V296">
        <v>78.5</v>
      </c>
      <c r="W296">
        <v>326.5</v>
      </c>
      <c r="X296">
        <f t="shared" ref="X296:X359" si="45">IF(OR(L296="潘頓",O296="潘頓"),W296, 0)</f>
        <v>0</v>
      </c>
      <c r="Y296">
        <f t="shared" ref="Y296:Y359" si="46">IF(OR(L296="蘇兆輝",O296="蘇兆輝"),W296, 0)</f>
        <v>0</v>
      </c>
      <c r="Z296">
        <f t="shared" ref="Z296:Z359" si="47">IF(OR(L296="何澤堯",O296="何澤堯"),W296, 0)</f>
        <v>0</v>
      </c>
      <c r="AA296">
        <f t="shared" ref="AA296:AA359" si="48">IF(OR(L296="鍾易禮",O296="鍾易禮"),W296, 0)</f>
        <v>0</v>
      </c>
      <c r="AB296">
        <f t="shared" si="41"/>
        <v>0</v>
      </c>
      <c r="AC296">
        <f t="shared" si="42"/>
        <v>0</v>
      </c>
      <c r="AD296">
        <f t="shared" si="43"/>
        <v>0</v>
      </c>
      <c r="AE296">
        <f t="shared" si="44"/>
        <v>0</v>
      </c>
      <c r="AF296">
        <f>MONTH(A296)</f>
        <v>1</v>
      </c>
    </row>
    <row r="297" spans="1:32">
      <c r="A297" t="s">
        <v>602</v>
      </c>
      <c r="B297" t="s">
        <v>15</v>
      </c>
      <c r="C297" t="s">
        <v>1048</v>
      </c>
      <c r="D297" t="s">
        <v>1055</v>
      </c>
      <c r="E297" t="s">
        <v>1050</v>
      </c>
      <c r="F297" t="s">
        <v>1051</v>
      </c>
      <c r="G297" t="s">
        <v>1052</v>
      </c>
      <c r="H297" t="s">
        <v>1053</v>
      </c>
      <c r="I297" t="s">
        <v>1359</v>
      </c>
      <c r="J297">
        <v>8</v>
      </c>
      <c r="K297" t="s">
        <v>553</v>
      </c>
      <c r="L297" t="s">
        <v>26</v>
      </c>
      <c r="M297">
        <v>2</v>
      </c>
      <c r="N297" t="s">
        <v>368</v>
      </c>
      <c r="O297" t="s">
        <v>440</v>
      </c>
      <c r="P297">
        <v>6</v>
      </c>
      <c r="Q297" t="s">
        <v>557</v>
      </c>
      <c r="R297" t="s">
        <v>12</v>
      </c>
      <c r="S297">
        <v>1</v>
      </c>
      <c r="T297">
        <v>1</v>
      </c>
      <c r="U297">
        <v>0</v>
      </c>
      <c r="V297">
        <v>59.5</v>
      </c>
      <c r="W297">
        <v>105.5</v>
      </c>
      <c r="X297">
        <f t="shared" si="45"/>
        <v>0</v>
      </c>
      <c r="Y297">
        <f t="shared" si="46"/>
        <v>0</v>
      </c>
      <c r="Z297">
        <f t="shared" si="47"/>
        <v>0</v>
      </c>
      <c r="AA297">
        <f t="shared" si="48"/>
        <v>0</v>
      </c>
      <c r="AB297">
        <f t="shared" si="41"/>
        <v>0</v>
      </c>
      <c r="AC297">
        <f t="shared" si="42"/>
        <v>0</v>
      </c>
      <c r="AD297">
        <f t="shared" si="43"/>
        <v>0</v>
      </c>
      <c r="AE297">
        <f t="shared" si="44"/>
        <v>0</v>
      </c>
      <c r="AF297">
        <f>MONTH(A297)</f>
        <v>1</v>
      </c>
    </row>
    <row r="298" spans="1:32">
      <c r="A298" t="s">
        <v>602</v>
      </c>
      <c r="B298" t="s">
        <v>20</v>
      </c>
      <c r="C298" t="s">
        <v>1057</v>
      </c>
      <c r="D298" t="s">
        <v>1081</v>
      </c>
      <c r="E298" t="s">
        <v>1058</v>
      </c>
      <c r="F298" t="s">
        <v>1059</v>
      </c>
      <c r="G298" t="s">
        <v>1052</v>
      </c>
      <c r="H298" t="s">
        <v>1053</v>
      </c>
      <c r="I298" t="s">
        <v>1360</v>
      </c>
      <c r="J298">
        <v>7</v>
      </c>
      <c r="K298" t="s">
        <v>302</v>
      </c>
      <c r="L298" t="s">
        <v>49</v>
      </c>
      <c r="M298">
        <v>2</v>
      </c>
      <c r="N298" t="s">
        <v>453</v>
      </c>
      <c r="O298" t="s">
        <v>440</v>
      </c>
      <c r="P298">
        <v>4</v>
      </c>
      <c r="Q298" t="s">
        <v>604</v>
      </c>
      <c r="R298" t="s">
        <v>10</v>
      </c>
      <c r="S298">
        <v>1</v>
      </c>
      <c r="T298">
        <v>1</v>
      </c>
      <c r="U298">
        <v>0</v>
      </c>
      <c r="V298">
        <v>27.5</v>
      </c>
      <c r="W298">
        <v>96.5</v>
      </c>
      <c r="X298">
        <f t="shared" si="45"/>
        <v>0</v>
      </c>
      <c r="Y298">
        <f t="shared" si="46"/>
        <v>0</v>
      </c>
      <c r="Z298">
        <f t="shared" si="47"/>
        <v>96.5</v>
      </c>
      <c r="AA298">
        <f t="shared" si="48"/>
        <v>0</v>
      </c>
      <c r="AB298">
        <f t="shared" si="41"/>
        <v>0</v>
      </c>
      <c r="AC298">
        <f t="shared" si="42"/>
        <v>0</v>
      </c>
      <c r="AD298">
        <f t="shared" si="43"/>
        <v>0</v>
      </c>
      <c r="AE298">
        <f t="shared" si="44"/>
        <v>1</v>
      </c>
      <c r="AF298">
        <f>MONTH(A298)</f>
        <v>1</v>
      </c>
    </row>
    <row r="299" spans="1:32">
      <c r="A299" t="s">
        <v>602</v>
      </c>
      <c r="B299" t="s">
        <v>27</v>
      </c>
      <c r="C299" t="s">
        <v>1057</v>
      </c>
      <c r="D299" t="s">
        <v>1081</v>
      </c>
      <c r="E299" t="s">
        <v>1058</v>
      </c>
      <c r="F299" t="s">
        <v>1059</v>
      </c>
      <c r="G299" t="s">
        <v>1052</v>
      </c>
      <c r="H299" t="s">
        <v>1053</v>
      </c>
      <c r="I299" t="s">
        <v>1360</v>
      </c>
      <c r="J299">
        <v>7</v>
      </c>
      <c r="K299" t="s">
        <v>422</v>
      </c>
      <c r="L299" t="s">
        <v>63</v>
      </c>
      <c r="M299">
        <v>5</v>
      </c>
      <c r="N299" t="s">
        <v>605</v>
      </c>
      <c r="O299" t="s">
        <v>31</v>
      </c>
      <c r="P299">
        <v>6</v>
      </c>
      <c r="Q299" t="s">
        <v>606</v>
      </c>
      <c r="R299" t="s">
        <v>26</v>
      </c>
      <c r="S299">
        <v>0</v>
      </c>
      <c r="T299">
        <v>2</v>
      </c>
      <c r="U299">
        <v>0</v>
      </c>
      <c r="V299">
        <v>58</v>
      </c>
      <c r="W299">
        <v>1812</v>
      </c>
      <c r="X299">
        <f t="shared" si="45"/>
        <v>0</v>
      </c>
      <c r="Y299">
        <f t="shared" si="46"/>
        <v>0</v>
      </c>
      <c r="Z299">
        <f t="shared" si="47"/>
        <v>0</v>
      </c>
      <c r="AA299">
        <f t="shared" si="48"/>
        <v>0</v>
      </c>
      <c r="AB299">
        <f t="shared" si="41"/>
        <v>0</v>
      </c>
      <c r="AC299">
        <f t="shared" si="42"/>
        <v>0</v>
      </c>
      <c r="AD299">
        <f t="shared" si="43"/>
        <v>1812</v>
      </c>
      <c r="AE299">
        <f t="shared" si="44"/>
        <v>1</v>
      </c>
      <c r="AF299">
        <f>MONTH(A299)</f>
        <v>1</v>
      </c>
    </row>
    <row r="300" spans="1:32">
      <c r="A300" t="s">
        <v>602</v>
      </c>
      <c r="B300" t="s">
        <v>32</v>
      </c>
      <c r="C300" t="s">
        <v>1057</v>
      </c>
      <c r="D300" t="s">
        <v>1055</v>
      </c>
      <c r="E300" t="s">
        <v>1058</v>
      </c>
      <c r="F300" t="s">
        <v>1059</v>
      </c>
      <c r="G300" t="s">
        <v>1052</v>
      </c>
      <c r="H300" t="s">
        <v>1053</v>
      </c>
      <c r="I300" t="s">
        <v>1361</v>
      </c>
      <c r="J300">
        <v>7</v>
      </c>
      <c r="K300" t="s">
        <v>532</v>
      </c>
      <c r="L300" t="s">
        <v>24</v>
      </c>
      <c r="M300">
        <v>8</v>
      </c>
      <c r="N300" t="s">
        <v>607</v>
      </c>
      <c r="O300" t="s">
        <v>63</v>
      </c>
      <c r="P300">
        <v>10</v>
      </c>
      <c r="Q300" t="s">
        <v>401</v>
      </c>
      <c r="R300" t="s">
        <v>22</v>
      </c>
      <c r="S300">
        <v>0</v>
      </c>
      <c r="T300">
        <v>2</v>
      </c>
      <c r="U300">
        <v>0</v>
      </c>
      <c r="V300">
        <v>60.5</v>
      </c>
      <c r="W300">
        <v>1179</v>
      </c>
      <c r="X300">
        <f t="shared" si="45"/>
        <v>0</v>
      </c>
      <c r="Y300">
        <f t="shared" si="46"/>
        <v>0</v>
      </c>
      <c r="Z300">
        <f t="shared" si="47"/>
        <v>0</v>
      </c>
      <c r="AA300">
        <f t="shared" si="48"/>
        <v>0</v>
      </c>
      <c r="AB300">
        <f t="shared" si="41"/>
        <v>0</v>
      </c>
      <c r="AC300">
        <f t="shared" si="42"/>
        <v>0</v>
      </c>
      <c r="AD300">
        <f t="shared" si="43"/>
        <v>0</v>
      </c>
      <c r="AE300">
        <f t="shared" si="44"/>
        <v>0</v>
      </c>
      <c r="AF300">
        <f>MONTH(A300)</f>
        <v>1</v>
      </c>
    </row>
    <row r="301" spans="1:32">
      <c r="A301" t="s">
        <v>602</v>
      </c>
      <c r="B301" t="s">
        <v>37</v>
      </c>
      <c r="C301" t="s">
        <v>1057</v>
      </c>
      <c r="D301" t="s">
        <v>1055</v>
      </c>
      <c r="E301" t="s">
        <v>1058</v>
      </c>
      <c r="F301" t="s">
        <v>1059</v>
      </c>
      <c r="G301" t="s">
        <v>1052</v>
      </c>
      <c r="H301" t="s">
        <v>1053</v>
      </c>
      <c r="I301" t="s">
        <v>1361</v>
      </c>
      <c r="J301">
        <v>5</v>
      </c>
      <c r="K301" t="s">
        <v>608</v>
      </c>
      <c r="L301" t="s">
        <v>137</v>
      </c>
      <c r="M301">
        <v>11</v>
      </c>
      <c r="N301" t="s">
        <v>609</v>
      </c>
      <c r="O301" t="s">
        <v>22</v>
      </c>
      <c r="P301">
        <v>6</v>
      </c>
      <c r="Q301" t="s">
        <v>242</v>
      </c>
      <c r="R301" t="s">
        <v>49</v>
      </c>
      <c r="S301">
        <v>0</v>
      </c>
      <c r="T301">
        <v>1</v>
      </c>
      <c r="U301">
        <v>1</v>
      </c>
      <c r="V301">
        <v>182</v>
      </c>
      <c r="W301">
        <v>1305</v>
      </c>
      <c r="X301">
        <f t="shared" si="45"/>
        <v>0</v>
      </c>
      <c r="Y301">
        <f t="shared" si="46"/>
        <v>0</v>
      </c>
      <c r="Z301">
        <f t="shared" si="47"/>
        <v>0</v>
      </c>
      <c r="AA301">
        <f t="shared" si="48"/>
        <v>0</v>
      </c>
      <c r="AB301">
        <f t="shared" si="41"/>
        <v>0</v>
      </c>
      <c r="AC301">
        <f t="shared" si="42"/>
        <v>0</v>
      </c>
      <c r="AD301">
        <f t="shared" si="43"/>
        <v>0</v>
      </c>
      <c r="AE301">
        <f t="shared" si="44"/>
        <v>0</v>
      </c>
      <c r="AF301">
        <f>MONTH(A301)</f>
        <v>1</v>
      </c>
    </row>
    <row r="302" spans="1:32">
      <c r="A302" t="s">
        <v>602</v>
      </c>
      <c r="B302" t="s">
        <v>42</v>
      </c>
      <c r="C302" t="s">
        <v>1057</v>
      </c>
      <c r="D302" t="s">
        <v>1064</v>
      </c>
      <c r="E302" t="s">
        <v>1058</v>
      </c>
      <c r="F302" t="s">
        <v>1059</v>
      </c>
      <c r="G302" t="s">
        <v>1052</v>
      </c>
      <c r="H302" t="s">
        <v>1053</v>
      </c>
      <c r="I302" t="s">
        <v>1362</v>
      </c>
      <c r="J302">
        <v>7</v>
      </c>
      <c r="K302" t="s">
        <v>502</v>
      </c>
      <c r="L302" t="s">
        <v>19</v>
      </c>
      <c r="M302">
        <v>12</v>
      </c>
      <c r="N302" t="s">
        <v>419</v>
      </c>
      <c r="O302" t="s">
        <v>54</v>
      </c>
      <c r="P302">
        <v>8</v>
      </c>
      <c r="Q302" t="s">
        <v>610</v>
      </c>
      <c r="R302" t="s">
        <v>49</v>
      </c>
      <c r="S302">
        <v>0</v>
      </c>
      <c r="T302">
        <v>1</v>
      </c>
      <c r="U302">
        <v>1</v>
      </c>
      <c r="V302">
        <v>93.5</v>
      </c>
      <c r="W302">
        <v>5778</v>
      </c>
      <c r="X302">
        <f t="shared" si="45"/>
        <v>0</v>
      </c>
      <c r="Y302">
        <f t="shared" si="46"/>
        <v>5778</v>
      </c>
      <c r="Z302">
        <f t="shared" si="47"/>
        <v>0</v>
      </c>
      <c r="AA302">
        <f t="shared" si="48"/>
        <v>0</v>
      </c>
      <c r="AB302">
        <f t="shared" si="41"/>
        <v>0</v>
      </c>
      <c r="AC302">
        <f t="shared" si="42"/>
        <v>0</v>
      </c>
      <c r="AD302">
        <f t="shared" si="43"/>
        <v>0</v>
      </c>
      <c r="AE302">
        <f t="shared" si="44"/>
        <v>0</v>
      </c>
      <c r="AF302">
        <f>MONTH(A302)</f>
        <v>1</v>
      </c>
    </row>
    <row r="303" spans="1:32">
      <c r="A303" t="s">
        <v>602</v>
      </c>
      <c r="B303" t="s">
        <v>47</v>
      </c>
      <c r="C303" t="s">
        <v>1066</v>
      </c>
      <c r="D303" t="s">
        <v>1081</v>
      </c>
      <c r="E303" t="s">
        <v>1067</v>
      </c>
      <c r="F303" t="s">
        <v>1068</v>
      </c>
      <c r="G303" t="s">
        <v>1052</v>
      </c>
      <c r="H303" t="s">
        <v>1053</v>
      </c>
      <c r="I303" t="s">
        <v>1363</v>
      </c>
      <c r="J303">
        <v>5</v>
      </c>
      <c r="K303" t="s">
        <v>611</v>
      </c>
      <c r="L303" t="s">
        <v>49</v>
      </c>
      <c r="M303">
        <v>6</v>
      </c>
      <c r="N303" t="s">
        <v>161</v>
      </c>
      <c r="O303" t="s">
        <v>66</v>
      </c>
      <c r="P303">
        <v>2</v>
      </c>
      <c r="Q303" t="s">
        <v>174</v>
      </c>
      <c r="R303" t="s">
        <v>19</v>
      </c>
      <c r="S303">
        <v>0</v>
      </c>
      <c r="T303">
        <v>2</v>
      </c>
      <c r="U303">
        <v>0</v>
      </c>
      <c r="V303">
        <v>45.5</v>
      </c>
      <c r="W303">
        <v>341.5</v>
      </c>
      <c r="X303">
        <f t="shared" si="45"/>
        <v>0</v>
      </c>
      <c r="Y303">
        <f t="shared" si="46"/>
        <v>0</v>
      </c>
      <c r="Z303">
        <f t="shared" si="47"/>
        <v>341.5</v>
      </c>
      <c r="AA303">
        <f t="shared" si="48"/>
        <v>0</v>
      </c>
      <c r="AB303">
        <f t="shared" si="41"/>
        <v>341.5</v>
      </c>
      <c r="AC303">
        <f t="shared" si="42"/>
        <v>0</v>
      </c>
      <c r="AD303">
        <f t="shared" si="43"/>
        <v>0</v>
      </c>
      <c r="AE303">
        <f t="shared" si="44"/>
        <v>2</v>
      </c>
      <c r="AF303">
        <f>MONTH(A303)</f>
        <v>1</v>
      </c>
    </row>
    <row r="304" spans="1:32">
      <c r="A304" t="s">
        <v>602</v>
      </c>
      <c r="B304" t="s">
        <v>52</v>
      </c>
      <c r="C304" t="s">
        <v>1066</v>
      </c>
      <c r="D304" t="s">
        <v>1055</v>
      </c>
      <c r="E304" t="s">
        <v>1067</v>
      </c>
      <c r="F304" t="s">
        <v>1068</v>
      </c>
      <c r="G304" t="s">
        <v>1052</v>
      </c>
      <c r="H304" t="s">
        <v>1053</v>
      </c>
      <c r="I304" t="s">
        <v>1364</v>
      </c>
      <c r="J304">
        <v>9</v>
      </c>
      <c r="K304" t="s">
        <v>74</v>
      </c>
      <c r="L304" t="s">
        <v>49</v>
      </c>
      <c r="M304">
        <v>1</v>
      </c>
      <c r="N304" t="s">
        <v>547</v>
      </c>
      <c r="O304" t="s">
        <v>63</v>
      </c>
      <c r="P304">
        <v>10</v>
      </c>
      <c r="Q304" t="s">
        <v>561</v>
      </c>
      <c r="R304" t="s">
        <v>66</v>
      </c>
      <c r="S304">
        <v>1</v>
      </c>
      <c r="T304">
        <v>1</v>
      </c>
      <c r="U304">
        <v>0</v>
      </c>
      <c r="V304">
        <v>36.5</v>
      </c>
      <c r="W304">
        <v>204.5</v>
      </c>
      <c r="X304">
        <f t="shared" si="45"/>
        <v>0</v>
      </c>
      <c r="Y304">
        <f t="shared" si="46"/>
        <v>0</v>
      </c>
      <c r="Z304">
        <f t="shared" si="47"/>
        <v>204.5</v>
      </c>
      <c r="AA304">
        <f t="shared" si="48"/>
        <v>0</v>
      </c>
      <c r="AB304">
        <f t="shared" si="41"/>
        <v>0</v>
      </c>
      <c r="AC304">
        <f t="shared" si="42"/>
        <v>0</v>
      </c>
      <c r="AD304">
        <f t="shared" si="43"/>
        <v>0</v>
      </c>
      <c r="AE304">
        <f t="shared" si="44"/>
        <v>1</v>
      </c>
      <c r="AF304">
        <f>MONTH(A304)</f>
        <v>1</v>
      </c>
    </row>
    <row r="305" spans="1:32">
      <c r="A305" t="s">
        <v>612</v>
      </c>
      <c r="B305" t="s">
        <v>8</v>
      </c>
      <c r="C305" t="s">
        <v>1048</v>
      </c>
      <c r="D305" t="s">
        <v>1081</v>
      </c>
      <c r="E305" t="s">
        <v>1050</v>
      </c>
      <c r="F305" t="s">
        <v>1051</v>
      </c>
      <c r="G305" t="s">
        <v>1085</v>
      </c>
      <c r="H305" t="s">
        <v>1365</v>
      </c>
      <c r="J305">
        <v>9</v>
      </c>
      <c r="K305" t="s">
        <v>484</v>
      </c>
      <c r="L305" t="s">
        <v>49</v>
      </c>
      <c r="M305">
        <v>3</v>
      </c>
      <c r="N305" t="s">
        <v>613</v>
      </c>
      <c r="O305" t="s">
        <v>440</v>
      </c>
      <c r="P305">
        <v>8</v>
      </c>
      <c r="Q305" t="s">
        <v>583</v>
      </c>
      <c r="R305" t="s">
        <v>63</v>
      </c>
      <c r="S305">
        <v>1</v>
      </c>
      <c r="T305">
        <v>1</v>
      </c>
      <c r="U305">
        <v>0</v>
      </c>
      <c r="V305">
        <v>104.5</v>
      </c>
      <c r="W305">
        <v>594</v>
      </c>
      <c r="X305">
        <f t="shared" si="45"/>
        <v>0</v>
      </c>
      <c r="Y305">
        <f t="shared" si="46"/>
        <v>0</v>
      </c>
      <c r="Z305">
        <f t="shared" si="47"/>
        <v>594</v>
      </c>
      <c r="AA305">
        <f t="shared" si="48"/>
        <v>0</v>
      </c>
      <c r="AB305">
        <f t="shared" si="41"/>
        <v>0</v>
      </c>
      <c r="AC305">
        <f t="shared" si="42"/>
        <v>0</v>
      </c>
      <c r="AD305">
        <f t="shared" si="43"/>
        <v>0</v>
      </c>
      <c r="AE305">
        <f t="shared" si="44"/>
        <v>1</v>
      </c>
      <c r="AF305">
        <f>MONTH(A305)</f>
        <v>1</v>
      </c>
    </row>
    <row r="306" spans="1:32">
      <c r="A306" t="s">
        <v>612</v>
      </c>
      <c r="B306" t="s">
        <v>15</v>
      </c>
      <c r="C306" t="s">
        <v>1057</v>
      </c>
      <c r="D306" t="s">
        <v>1098</v>
      </c>
      <c r="E306" t="s">
        <v>1058</v>
      </c>
      <c r="F306" t="s">
        <v>1059</v>
      </c>
      <c r="G306" t="s">
        <v>1052</v>
      </c>
      <c r="H306" t="s">
        <v>1123</v>
      </c>
      <c r="I306" t="s">
        <v>1366</v>
      </c>
      <c r="J306">
        <v>4</v>
      </c>
      <c r="K306" t="s">
        <v>544</v>
      </c>
      <c r="L306" t="s">
        <v>440</v>
      </c>
      <c r="M306">
        <v>14</v>
      </c>
      <c r="N306" t="s">
        <v>107</v>
      </c>
      <c r="O306" t="s">
        <v>49</v>
      </c>
      <c r="P306">
        <v>1</v>
      </c>
      <c r="Q306" t="s">
        <v>353</v>
      </c>
      <c r="R306" t="s">
        <v>63</v>
      </c>
      <c r="S306">
        <v>1</v>
      </c>
      <c r="T306">
        <v>0</v>
      </c>
      <c r="U306">
        <v>1</v>
      </c>
      <c r="V306">
        <v>63.5</v>
      </c>
      <c r="W306">
        <v>295.5</v>
      </c>
      <c r="X306">
        <f t="shared" si="45"/>
        <v>0</v>
      </c>
      <c r="Y306">
        <f t="shared" si="46"/>
        <v>0</v>
      </c>
      <c r="Z306">
        <f t="shared" si="47"/>
        <v>295.5</v>
      </c>
      <c r="AA306">
        <f t="shared" si="48"/>
        <v>0</v>
      </c>
      <c r="AB306">
        <f t="shared" si="41"/>
        <v>0</v>
      </c>
      <c r="AC306">
        <f t="shared" si="42"/>
        <v>0</v>
      </c>
      <c r="AD306">
        <f t="shared" si="43"/>
        <v>0</v>
      </c>
      <c r="AE306">
        <f t="shared" si="44"/>
        <v>1</v>
      </c>
      <c r="AF306">
        <f>MONTH(A306)</f>
        <v>1</v>
      </c>
    </row>
    <row r="307" spans="1:32">
      <c r="A307" t="s">
        <v>612</v>
      </c>
      <c r="B307" t="s">
        <v>20</v>
      </c>
      <c r="C307" t="s">
        <v>1061</v>
      </c>
      <c r="D307" t="s">
        <v>1081</v>
      </c>
      <c r="E307" t="s">
        <v>1142</v>
      </c>
      <c r="F307" t="s">
        <v>1074</v>
      </c>
      <c r="G307" t="s">
        <v>1085</v>
      </c>
      <c r="H307" t="s">
        <v>1367</v>
      </c>
      <c r="J307">
        <v>7</v>
      </c>
      <c r="K307" t="s">
        <v>254</v>
      </c>
      <c r="L307" t="s">
        <v>137</v>
      </c>
      <c r="M307">
        <v>5</v>
      </c>
      <c r="N307" t="s">
        <v>341</v>
      </c>
      <c r="O307" t="s">
        <v>19</v>
      </c>
      <c r="P307">
        <v>2</v>
      </c>
      <c r="Q307" t="s">
        <v>128</v>
      </c>
      <c r="R307" t="s">
        <v>14</v>
      </c>
      <c r="S307">
        <v>0</v>
      </c>
      <c r="T307">
        <v>2</v>
      </c>
      <c r="U307">
        <v>0</v>
      </c>
      <c r="V307">
        <v>36</v>
      </c>
      <c r="W307">
        <v>78</v>
      </c>
      <c r="X307">
        <f t="shared" si="45"/>
        <v>0</v>
      </c>
      <c r="Y307">
        <f t="shared" si="46"/>
        <v>78</v>
      </c>
      <c r="Z307">
        <f t="shared" si="47"/>
        <v>0</v>
      </c>
      <c r="AA307">
        <f t="shared" si="48"/>
        <v>0</v>
      </c>
      <c r="AB307">
        <f t="shared" si="41"/>
        <v>0</v>
      </c>
      <c r="AC307">
        <f t="shared" si="42"/>
        <v>0</v>
      </c>
      <c r="AD307">
        <f t="shared" si="43"/>
        <v>0</v>
      </c>
      <c r="AE307">
        <f t="shared" si="44"/>
        <v>0</v>
      </c>
      <c r="AF307">
        <f>MONTH(A307)</f>
        <v>1</v>
      </c>
    </row>
    <row r="308" spans="1:32">
      <c r="A308" t="s">
        <v>612</v>
      </c>
      <c r="B308" t="s">
        <v>27</v>
      </c>
      <c r="C308" t="s">
        <v>1057</v>
      </c>
      <c r="D308" t="s">
        <v>1055</v>
      </c>
      <c r="E308" t="s">
        <v>1058</v>
      </c>
      <c r="F308" t="s">
        <v>1059</v>
      </c>
      <c r="G308" t="s">
        <v>1052</v>
      </c>
      <c r="H308" t="s">
        <v>1123</v>
      </c>
      <c r="I308" t="s">
        <v>1368</v>
      </c>
      <c r="J308">
        <v>3</v>
      </c>
      <c r="K308" t="s">
        <v>614</v>
      </c>
      <c r="L308" t="s">
        <v>19</v>
      </c>
      <c r="M308">
        <v>12</v>
      </c>
      <c r="N308" t="s">
        <v>615</v>
      </c>
      <c r="O308" t="s">
        <v>26</v>
      </c>
      <c r="P308">
        <v>6</v>
      </c>
      <c r="Q308" t="s">
        <v>616</v>
      </c>
      <c r="R308" t="s">
        <v>10</v>
      </c>
      <c r="S308">
        <v>1</v>
      </c>
      <c r="T308">
        <v>0</v>
      </c>
      <c r="U308">
        <v>1</v>
      </c>
      <c r="V308">
        <v>122</v>
      </c>
      <c r="W308">
        <v>194.5</v>
      </c>
      <c r="X308">
        <f t="shared" si="45"/>
        <v>0</v>
      </c>
      <c r="Y308">
        <f t="shared" si="46"/>
        <v>194.5</v>
      </c>
      <c r="Z308">
        <f t="shared" si="47"/>
        <v>0</v>
      </c>
      <c r="AA308">
        <f t="shared" si="48"/>
        <v>0</v>
      </c>
      <c r="AB308">
        <f t="shared" si="41"/>
        <v>0</v>
      </c>
      <c r="AC308">
        <f t="shared" si="42"/>
        <v>0</v>
      </c>
      <c r="AD308">
        <f t="shared" si="43"/>
        <v>0</v>
      </c>
      <c r="AE308">
        <f t="shared" si="44"/>
        <v>0</v>
      </c>
      <c r="AF308">
        <f>MONTH(A308)</f>
        <v>1</v>
      </c>
    </row>
    <row r="309" spans="1:32">
      <c r="A309" t="s">
        <v>612</v>
      </c>
      <c r="B309" t="s">
        <v>32</v>
      </c>
      <c r="C309" t="s">
        <v>1057</v>
      </c>
      <c r="D309" t="s">
        <v>1070</v>
      </c>
      <c r="E309" t="s">
        <v>1058</v>
      </c>
      <c r="F309" t="s">
        <v>1059</v>
      </c>
      <c r="G309" t="s">
        <v>1052</v>
      </c>
      <c r="H309" t="s">
        <v>1123</v>
      </c>
      <c r="I309" t="s">
        <v>1369</v>
      </c>
      <c r="J309">
        <v>1</v>
      </c>
      <c r="K309" t="s">
        <v>617</v>
      </c>
      <c r="L309" t="s">
        <v>440</v>
      </c>
      <c r="M309">
        <v>10</v>
      </c>
      <c r="N309" t="s">
        <v>618</v>
      </c>
      <c r="O309" t="s">
        <v>63</v>
      </c>
      <c r="P309">
        <v>4</v>
      </c>
      <c r="Q309" t="s">
        <v>374</v>
      </c>
      <c r="R309" t="s">
        <v>24</v>
      </c>
      <c r="S309">
        <v>1</v>
      </c>
      <c r="T309">
        <v>0</v>
      </c>
      <c r="U309">
        <v>1</v>
      </c>
      <c r="V309">
        <v>93.5</v>
      </c>
      <c r="W309">
        <v>351</v>
      </c>
      <c r="X309">
        <f t="shared" si="45"/>
        <v>0</v>
      </c>
      <c r="Y309">
        <f t="shared" si="46"/>
        <v>0</v>
      </c>
      <c r="Z309">
        <f t="shared" si="47"/>
        <v>0</v>
      </c>
      <c r="AA309">
        <f t="shared" si="48"/>
        <v>0</v>
      </c>
      <c r="AB309">
        <f t="shared" si="41"/>
        <v>0</v>
      </c>
      <c r="AC309">
        <f t="shared" si="42"/>
        <v>0</v>
      </c>
      <c r="AD309">
        <f t="shared" si="43"/>
        <v>0</v>
      </c>
      <c r="AE309">
        <f t="shared" si="44"/>
        <v>0</v>
      </c>
      <c r="AF309">
        <f>MONTH(A309)</f>
        <v>1</v>
      </c>
    </row>
    <row r="310" spans="1:32">
      <c r="A310" t="s">
        <v>612</v>
      </c>
      <c r="B310" t="s">
        <v>37</v>
      </c>
      <c r="C310" t="s">
        <v>1057</v>
      </c>
      <c r="D310" t="s">
        <v>1081</v>
      </c>
      <c r="E310" t="s">
        <v>1058</v>
      </c>
      <c r="F310" t="s">
        <v>1059</v>
      </c>
      <c r="G310" t="s">
        <v>1085</v>
      </c>
      <c r="H310" t="s">
        <v>1370</v>
      </c>
      <c r="J310">
        <v>5</v>
      </c>
      <c r="K310" t="s">
        <v>619</v>
      </c>
      <c r="L310" t="s">
        <v>26</v>
      </c>
      <c r="M310">
        <v>8</v>
      </c>
      <c r="N310" t="s">
        <v>620</v>
      </c>
      <c r="O310" t="s">
        <v>31</v>
      </c>
      <c r="P310">
        <v>12</v>
      </c>
      <c r="Q310" t="s">
        <v>336</v>
      </c>
      <c r="R310" t="s">
        <v>36</v>
      </c>
      <c r="S310">
        <v>0</v>
      </c>
      <c r="T310">
        <v>2</v>
      </c>
      <c r="U310">
        <v>0</v>
      </c>
      <c r="V310">
        <v>188</v>
      </c>
      <c r="W310">
        <v>1106.5</v>
      </c>
      <c r="X310">
        <f t="shared" si="45"/>
        <v>0</v>
      </c>
      <c r="Y310">
        <f t="shared" si="46"/>
        <v>0</v>
      </c>
      <c r="Z310">
        <f t="shared" si="47"/>
        <v>0</v>
      </c>
      <c r="AA310">
        <f t="shared" si="48"/>
        <v>0</v>
      </c>
      <c r="AB310">
        <f t="shared" si="41"/>
        <v>0</v>
      </c>
      <c r="AC310">
        <f t="shared" si="42"/>
        <v>0</v>
      </c>
      <c r="AD310">
        <f t="shared" si="43"/>
        <v>1106.5</v>
      </c>
      <c r="AE310">
        <f t="shared" si="44"/>
        <v>1</v>
      </c>
      <c r="AF310">
        <f>MONTH(A310)</f>
        <v>1</v>
      </c>
    </row>
    <row r="311" spans="1:32">
      <c r="A311" t="s">
        <v>612</v>
      </c>
      <c r="B311" t="s">
        <v>42</v>
      </c>
      <c r="C311" t="s">
        <v>1066</v>
      </c>
      <c r="D311" t="s">
        <v>1098</v>
      </c>
      <c r="E311" t="s">
        <v>1067</v>
      </c>
      <c r="F311" t="s">
        <v>1068</v>
      </c>
      <c r="G311" t="s">
        <v>1052</v>
      </c>
      <c r="H311" t="s">
        <v>1123</v>
      </c>
      <c r="I311" t="s">
        <v>1371</v>
      </c>
      <c r="J311">
        <v>5</v>
      </c>
      <c r="K311" t="s">
        <v>621</v>
      </c>
      <c r="L311" t="s">
        <v>440</v>
      </c>
      <c r="M311">
        <v>8</v>
      </c>
      <c r="N311" t="s">
        <v>232</v>
      </c>
      <c r="O311" t="s">
        <v>19</v>
      </c>
      <c r="P311">
        <v>1</v>
      </c>
      <c r="Q311" t="s">
        <v>520</v>
      </c>
      <c r="R311" t="s">
        <v>14</v>
      </c>
      <c r="S311">
        <v>0</v>
      </c>
      <c r="T311">
        <v>2</v>
      </c>
      <c r="U311">
        <v>0</v>
      </c>
      <c r="V311">
        <v>75.5</v>
      </c>
      <c r="W311">
        <v>423.5</v>
      </c>
      <c r="X311">
        <f t="shared" si="45"/>
        <v>0</v>
      </c>
      <c r="Y311">
        <f t="shared" si="46"/>
        <v>423.5</v>
      </c>
      <c r="Z311">
        <f t="shared" si="47"/>
        <v>0</v>
      </c>
      <c r="AA311">
        <f t="shared" si="48"/>
        <v>0</v>
      </c>
      <c r="AB311">
        <f t="shared" si="41"/>
        <v>0</v>
      </c>
      <c r="AC311">
        <f t="shared" si="42"/>
        <v>0</v>
      </c>
      <c r="AD311">
        <f t="shared" si="43"/>
        <v>0</v>
      </c>
      <c r="AE311">
        <f t="shared" si="44"/>
        <v>0</v>
      </c>
      <c r="AF311">
        <f>MONTH(A311)</f>
        <v>1</v>
      </c>
    </row>
    <row r="312" spans="1:32">
      <c r="A312" t="s">
        <v>612</v>
      </c>
      <c r="B312" t="s">
        <v>47</v>
      </c>
      <c r="C312" t="s">
        <v>1372</v>
      </c>
      <c r="D312" t="s">
        <v>1049</v>
      </c>
      <c r="E312" t="s">
        <v>1121</v>
      </c>
      <c r="F312" t="s">
        <v>1068</v>
      </c>
      <c r="G312" t="s">
        <v>1052</v>
      </c>
      <c r="H312" t="s">
        <v>1123</v>
      </c>
      <c r="I312" t="s">
        <v>1373</v>
      </c>
      <c r="J312">
        <v>11</v>
      </c>
      <c r="K312" t="s">
        <v>622</v>
      </c>
      <c r="L312" t="s">
        <v>14</v>
      </c>
      <c r="M312">
        <v>1</v>
      </c>
      <c r="N312" t="s">
        <v>158</v>
      </c>
      <c r="O312" t="s">
        <v>10</v>
      </c>
      <c r="P312">
        <v>12</v>
      </c>
      <c r="Q312" t="s">
        <v>623</v>
      </c>
      <c r="R312" t="s">
        <v>36</v>
      </c>
      <c r="S312">
        <v>1</v>
      </c>
      <c r="T312">
        <v>0</v>
      </c>
      <c r="U312">
        <v>1</v>
      </c>
      <c r="V312">
        <v>337.5</v>
      </c>
      <c r="W312">
        <v>167.5</v>
      </c>
      <c r="X312">
        <f t="shared" si="45"/>
        <v>167.5</v>
      </c>
      <c r="Y312">
        <f t="shared" si="46"/>
        <v>0</v>
      </c>
      <c r="Z312">
        <f t="shared" si="47"/>
        <v>0</v>
      </c>
      <c r="AA312">
        <f t="shared" si="48"/>
        <v>167.5</v>
      </c>
      <c r="AB312">
        <f t="shared" si="41"/>
        <v>0</v>
      </c>
      <c r="AC312">
        <f t="shared" si="42"/>
        <v>0</v>
      </c>
      <c r="AD312">
        <f t="shared" si="43"/>
        <v>0</v>
      </c>
      <c r="AE312">
        <f t="shared" si="44"/>
        <v>1</v>
      </c>
      <c r="AF312">
        <f>MONTH(A312)</f>
        <v>1</v>
      </c>
    </row>
    <row r="313" spans="1:32">
      <c r="A313" t="s">
        <v>612</v>
      </c>
      <c r="B313" t="s">
        <v>52</v>
      </c>
      <c r="C313" t="s">
        <v>1106</v>
      </c>
      <c r="D313" t="s">
        <v>1064</v>
      </c>
      <c r="G313" t="s">
        <v>1052</v>
      </c>
      <c r="H313" t="s">
        <v>1123</v>
      </c>
      <c r="I313" t="s">
        <v>1374</v>
      </c>
      <c r="J313">
        <v>3</v>
      </c>
      <c r="K313" t="s">
        <v>518</v>
      </c>
      <c r="L313" t="s">
        <v>54</v>
      </c>
      <c r="M313">
        <v>13</v>
      </c>
      <c r="N313" t="s">
        <v>363</v>
      </c>
      <c r="O313" t="s">
        <v>19</v>
      </c>
      <c r="P313">
        <v>1</v>
      </c>
      <c r="Q313" t="s">
        <v>213</v>
      </c>
      <c r="R313" t="s">
        <v>440</v>
      </c>
      <c r="S313">
        <v>1</v>
      </c>
      <c r="T313">
        <v>0</v>
      </c>
      <c r="U313">
        <v>1</v>
      </c>
      <c r="V313">
        <v>65.5</v>
      </c>
      <c r="W313">
        <v>337.5</v>
      </c>
      <c r="X313">
        <f t="shared" si="45"/>
        <v>0</v>
      </c>
      <c r="Y313">
        <f t="shared" si="46"/>
        <v>337.5</v>
      </c>
      <c r="Z313">
        <f t="shared" si="47"/>
        <v>0</v>
      </c>
      <c r="AA313">
        <f t="shared" si="48"/>
        <v>0</v>
      </c>
      <c r="AB313">
        <f t="shared" si="41"/>
        <v>0</v>
      </c>
      <c r="AC313">
        <f t="shared" si="42"/>
        <v>0</v>
      </c>
      <c r="AD313">
        <f t="shared" si="43"/>
        <v>0</v>
      </c>
      <c r="AE313">
        <f t="shared" si="44"/>
        <v>0</v>
      </c>
      <c r="AF313">
        <f>MONTH(A313)</f>
        <v>1</v>
      </c>
    </row>
    <row r="314" spans="1:32">
      <c r="A314" t="s">
        <v>612</v>
      </c>
      <c r="B314" t="s">
        <v>57</v>
      </c>
      <c r="C314" t="s">
        <v>1066</v>
      </c>
      <c r="D314" t="s">
        <v>1070</v>
      </c>
      <c r="E314" t="s">
        <v>1067</v>
      </c>
      <c r="F314" t="s">
        <v>1068</v>
      </c>
      <c r="G314" t="s">
        <v>1052</v>
      </c>
      <c r="H314" t="s">
        <v>1123</v>
      </c>
      <c r="I314" t="s">
        <v>1375</v>
      </c>
      <c r="J314">
        <v>8</v>
      </c>
      <c r="K314" t="s">
        <v>624</v>
      </c>
      <c r="L314" t="s">
        <v>24</v>
      </c>
      <c r="M314">
        <v>2</v>
      </c>
      <c r="N314" t="s">
        <v>38</v>
      </c>
      <c r="O314" t="s">
        <v>10</v>
      </c>
      <c r="P314">
        <v>11</v>
      </c>
      <c r="Q314" t="s">
        <v>625</v>
      </c>
      <c r="R314" t="s">
        <v>66</v>
      </c>
      <c r="S314">
        <v>1</v>
      </c>
      <c r="T314">
        <v>1</v>
      </c>
      <c r="U314">
        <v>0</v>
      </c>
      <c r="V314">
        <v>143.5</v>
      </c>
      <c r="W314">
        <v>323</v>
      </c>
      <c r="X314">
        <f t="shared" si="45"/>
        <v>323</v>
      </c>
      <c r="Y314">
        <f t="shared" si="46"/>
        <v>0</v>
      </c>
      <c r="Z314">
        <f t="shared" si="47"/>
        <v>0</v>
      </c>
      <c r="AA314">
        <f t="shared" si="48"/>
        <v>0</v>
      </c>
      <c r="AB314">
        <f t="shared" si="41"/>
        <v>0</v>
      </c>
      <c r="AC314">
        <f t="shared" si="42"/>
        <v>0</v>
      </c>
      <c r="AD314">
        <f t="shared" si="43"/>
        <v>0</v>
      </c>
      <c r="AE314">
        <f t="shared" si="44"/>
        <v>0</v>
      </c>
      <c r="AF314">
        <f>MONTH(A314)</f>
        <v>1</v>
      </c>
    </row>
    <row r="315" spans="1:32">
      <c r="A315" t="s">
        <v>612</v>
      </c>
      <c r="B315" t="s">
        <v>595</v>
      </c>
      <c r="C315" t="s">
        <v>1066</v>
      </c>
      <c r="D315" t="s">
        <v>1055</v>
      </c>
      <c r="E315" t="s">
        <v>1067</v>
      </c>
      <c r="F315" t="s">
        <v>1068</v>
      </c>
      <c r="G315" t="s">
        <v>1052</v>
      </c>
      <c r="H315" t="s">
        <v>1123</v>
      </c>
      <c r="I315" t="s">
        <v>1376</v>
      </c>
      <c r="J315">
        <v>4</v>
      </c>
      <c r="K315" t="s">
        <v>626</v>
      </c>
      <c r="L315" t="s">
        <v>14</v>
      </c>
      <c r="M315">
        <v>6</v>
      </c>
      <c r="N315" t="s">
        <v>432</v>
      </c>
      <c r="O315" t="s">
        <v>66</v>
      </c>
      <c r="P315">
        <v>5</v>
      </c>
      <c r="Q315" t="s">
        <v>405</v>
      </c>
      <c r="R315" t="s">
        <v>36</v>
      </c>
      <c r="S315">
        <v>1</v>
      </c>
      <c r="T315">
        <v>1</v>
      </c>
      <c r="U315">
        <v>0</v>
      </c>
      <c r="V315">
        <v>305.5</v>
      </c>
      <c r="W315">
        <v>270.5</v>
      </c>
      <c r="X315">
        <f t="shared" si="45"/>
        <v>0</v>
      </c>
      <c r="Y315">
        <f t="shared" si="46"/>
        <v>0</v>
      </c>
      <c r="Z315">
        <f t="shared" si="47"/>
        <v>0</v>
      </c>
      <c r="AA315">
        <f t="shared" si="48"/>
        <v>270.5</v>
      </c>
      <c r="AB315">
        <f t="shared" si="41"/>
        <v>270.5</v>
      </c>
      <c r="AC315">
        <f t="shared" si="42"/>
        <v>0</v>
      </c>
      <c r="AD315">
        <f t="shared" si="43"/>
        <v>0</v>
      </c>
      <c r="AE315">
        <f t="shared" si="44"/>
        <v>2</v>
      </c>
      <c r="AF315">
        <f>MONTH(A315)</f>
        <v>1</v>
      </c>
    </row>
    <row r="316" spans="1:32">
      <c r="A316" t="s">
        <v>627</v>
      </c>
      <c r="B316" t="s">
        <v>8</v>
      </c>
      <c r="C316" t="s">
        <v>1057</v>
      </c>
      <c r="D316" t="s">
        <v>1055</v>
      </c>
      <c r="E316" t="s">
        <v>1058</v>
      </c>
      <c r="F316" t="s">
        <v>1059</v>
      </c>
      <c r="G316" t="s">
        <v>1052</v>
      </c>
      <c r="H316" t="s">
        <v>1087</v>
      </c>
      <c r="I316" t="s">
        <v>1377</v>
      </c>
      <c r="J316">
        <v>9</v>
      </c>
      <c r="K316" t="s">
        <v>531</v>
      </c>
      <c r="L316" t="s">
        <v>66</v>
      </c>
      <c r="M316">
        <v>11</v>
      </c>
      <c r="N316" t="s">
        <v>162</v>
      </c>
      <c r="O316" t="s">
        <v>49</v>
      </c>
      <c r="P316">
        <v>5</v>
      </c>
      <c r="Q316" t="s">
        <v>628</v>
      </c>
      <c r="R316" t="s">
        <v>36</v>
      </c>
      <c r="S316">
        <v>0</v>
      </c>
      <c r="T316">
        <v>1</v>
      </c>
      <c r="U316">
        <v>1</v>
      </c>
      <c r="V316">
        <v>55</v>
      </c>
      <c r="W316">
        <v>70</v>
      </c>
      <c r="X316">
        <f t="shared" si="45"/>
        <v>0</v>
      </c>
      <c r="Y316">
        <f t="shared" si="46"/>
        <v>0</v>
      </c>
      <c r="Z316">
        <f t="shared" si="47"/>
        <v>70</v>
      </c>
      <c r="AA316">
        <f t="shared" si="48"/>
        <v>0</v>
      </c>
      <c r="AB316">
        <f t="shared" si="41"/>
        <v>70</v>
      </c>
      <c r="AC316">
        <f t="shared" si="42"/>
        <v>0</v>
      </c>
      <c r="AD316">
        <f t="shared" si="43"/>
        <v>0</v>
      </c>
      <c r="AE316">
        <f t="shared" si="44"/>
        <v>2</v>
      </c>
      <c r="AF316">
        <f>MONTH(A316)</f>
        <v>1</v>
      </c>
    </row>
    <row r="317" spans="1:32">
      <c r="A317" t="s">
        <v>627</v>
      </c>
      <c r="B317" t="s">
        <v>15</v>
      </c>
      <c r="C317" t="s">
        <v>1048</v>
      </c>
      <c r="D317" t="s">
        <v>1098</v>
      </c>
      <c r="E317" t="s">
        <v>1050</v>
      </c>
      <c r="F317" t="s">
        <v>1051</v>
      </c>
      <c r="G317" t="s">
        <v>1052</v>
      </c>
      <c r="H317" t="s">
        <v>1087</v>
      </c>
      <c r="I317" t="s">
        <v>1378</v>
      </c>
      <c r="J317">
        <v>5</v>
      </c>
      <c r="K317" t="s">
        <v>18</v>
      </c>
      <c r="L317" t="s">
        <v>10</v>
      </c>
      <c r="M317">
        <v>8</v>
      </c>
      <c r="N317" t="s">
        <v>134</v>
      </c>
      <c r="O317" t="s">
        <v>14</v>
      </c>
      <c r="P317">
        <v>2</v>
      </c>
      <c r="Q317" t="s">
        <v>198</v>
      </c>
      <c r="R317" t="s">
        <v>440</v>
      </c>
      <c r="S317">
        <v>0</v>
      </c>
      <c r="T317">
        <v>2</v>
      </c>
      <c r="U317">
        <v>0</v>
      </c>
      <c r="V317">
        <v>64</v>
      </c>
      <c r="W317">
        <v>160</v>
      </c>
      <c r="X317">
        <f t="shared" si="45"/>
        <v>160</v>
      </c>
      <c r="Y317">
        <f t="shared" si="46"/>
        <v>0</v>
      </c>
      <c r="Z317">
        <f t="shared" si="47"/>
        <v>0</v>
      </c>
      <c r="AA317">
        <f t="shared" si="48"/>
        <v>160</v>
      </c>
      <c r="AB317">
        <f t="shared" si="41"/>
        <v>0</v>
      </c>
      <c r="AC317">
        <f t="shared" si="42"/>
        <v>0</v>
      </c>
      <c r="AD317">
        <f t="shared" si="43"/>
        <v>0</v>
      </c>
      <c r="AE317">
        <f t="shared" si="44"/>
        <v>1</v>
      </c>
      <c r="AF317">
        <f>MONTH(A317)</f>
        <v>1</v>
      </c>
    </row>
    <row r="318" spans="1:32">
      <c r="A318" t="s">
        <v>627</v>
      </c>
      <c r="B318" t="s">
        <v>20</v>
      </c>
      <c r="C318" t="s">
        <v>1057</v>
      </c>
      <c r="D318" t="s">
        <v>1055</v>
      </c>
      <c r="E318" t="s">
        <v>1058</v>
      </c>
      <c r="F318" t="s">
        <v>1059</v>
      </c>
      <c r="G318" t="s">
        <v>1052</v>
      </c>
      <c r="H318" t="s">
        <v>1087</v>
      </c>
      <c r="I318" t="s">
        <v>1377</v>
      </c>
      <c r="J318">
        <v>2</v>
      </c>
      <c r="K318" t="s">
        <v>190</v>
      </c>
      <c r="L318" t="s">
        <v>19</v>
      </c>
      <c r="M318">
        <v>4</v>
      </c>
      <c r="N318" t="s">
        <v>629</v>
      </c>
      <c r="O318" t="s">
        <v>26</v>
      </c>
      <c r="P318">
        <v>3</v>
      </c>
      <c r="Q318" t="s">
        <v>630</v>
      </c>
      <c r="R318" t="s">
        <v>24</v>
      </c>
      <c r="S318">
        <v>2</v>
      </c>
      <c r="T318">
        <v>0</v>
      </c>
      <c r="U318">
        <v>0</v>
      </c>
      <c r="V318">
        <v>74.5</v>
      </c>
      <c r="W318">
        <v>431</v>
      </c>
      <c r="X318">
        <f t="shared" si="45"/>
        <v>0</v>
      </c>
      <c r="Y318">
        <f t="shared" si="46"/>
        <v>431</v>
      </c>
      <c r="Z318">
        <f t="shared" si="47"/>
        <v>0</v>
      </c>
      <c r="AA318">
        <f t="shared" si="48"/>
        <v>0</v>
      </c>
      <c r="AB318">
        <f t="shared" si="41"/>
        <v>0</v>
      </c>
      <c r="AC318">
        <f t="shared" si="42"/>
        <v>0</v>
      </c>
      <c r="AD318">
        <f t="shared" si="43"/>
        <v>0</v>
      </c>
      <c r="AE318">
        <f t="shared" si="44"/>
        <v>0</v>
      </c>
      <c r="AF318">
        <f>MONTH(A318)</f>
        <v>1</v>
      </c>
    </row>
    <row r="319" spans="1:32">
      <c r="A319" t="s">
        <v>627</v>
      </c>
      <c r="B319" t="s">
        <v>27</v>
      </c>
      <c r="C319" t="s">
        <v>1072</v>
      </c>
      <c r="D319" t="s">
        <v>1064</v>
      </c>
      <c r="E319" t="s">
        <v>1073</v>
      </c>
      <c r="F319" t="s">
        <v>1074</v>
      </c>
      <c r="G319" t="s">
        <v>1052</v>
      </c>
      <c r="H319" t="s">
        <v>1087</v>
      </c>
      <c r="I319" t="s">
        <v>1379</v>
      </c>
      <c r="J319">
        <v>2</v>
      </c>
      <c r="K319" t="s">
        <v>118</v>
      </c>
      <c r="L319" t="s">
        <v>440</v>
      </c>
      <c r="M319">
        <v>5</v>
      </c>
      <c r="N319" t="s">
        <v>220</v>
      </c>
      <c r="O319" t="s">
        <v>24</v>
      </c>
      <c r="P319">
        <v>10</v>
      </c>
      <c r="Q319" t="s">
        <v>210</v>
      </c>
      <c r="R319" t="s">
        <v>19</v>
      </c>
      <c r="S319">
        <v>1</v>
      </c>
      <c r="T319">
        <v>1</v>
      </c>
      <c r="U319">
        <v>0</v>
      </c>
      <c r="V319">
        <v>121.5</v>
      </c>
      <c r="W319">
        <v>398.5</v>
      </c>
      <c r="X319">
        <f t="shared" si="45"/>
        <v>0</v>
      </c>
      <c r="Y319">
        <f t="shared" si="46"/>
        <v>0</v>
      </c>
      <c r="Z319">
        <f t="shared" si="47"/>
        <v>0</v>
      </c>
      <c r="AA319">
        <f t="shared" si="48"/>
        <v>0</v>
      </c>
      <c r="AB319">
        <f t="shared" si="41"/>
        <v>0</v>
      </c>
      <c r="AC319">
        <f t="shared" si="42"/>
        <v>0</v>
      </c>
      <c r="AD319">
        <f t="shared" si="43"/>
        <v>0</v>
      </c>
      <c r="AE319">
        <f t="shared" si="44"/>
        <v>0</v>
      </c>
      <c r="AF319">
        <f>MONTH(A319)</f>
        <v>1</v>
      </c>
    </row>
    <row r="320" spans="1:32">
      <c r="A320" t="s">
        <v>627</v>
      </c>
      <c r="B320" t="s">
        <v>32</v>
      </c>
      <c r="C320" t="s">
        <v>1057</v>
      </c>
      <c r="D320" t="s">
        <v>1055</v>
      </c>
      <c r="E320" t="s">
        <v>1058</v>
      </c>
      <c r="F320" t="s">
        <v>1059</v>
      </c>
      <c r="G320" t="s">
        <v>1052</v>
      </c>
      <c r="H320" t="s">
        <v>1087</v>
      </c>
      <c r="I320" t="s">
        <v>1377</v>
      </c>
      <c r="J320">
        <v>10</v>
      </c>
      <c r="K320" t="s">
        <v>389</v>
      </c>
      <c r="L320" t="s">
        <v>36</v>
      </c>
      <c r="M320">
        <v>1</v>
      </c>
      <c r="N320" t="s">
        <v>631</v>
      </c>
      <c r="O320" t="s">
        <v>14</v>
      </c>
      <c r="P320">
        <v>6</v>
      </c>
      <c r="Q320" t="s">
        <v>632</v>
      </c>
      <c r="R320" t="s">
        <v>19</v>
      </c>
      <c r="S320">
        <v>1</v>
      </c>
      <c r="T320">
        <v>0</v>
      </c>
      <c r="U320">
        <v>1</v>
      </c>
      <c r="V320">
        <v>38</v>
      </c>
      <c r="W320">
        <v>172.5</v>
      </c>
      <c r="X320">
        <f t="shared" si="45"/>
        <v>0</v>
      </c>
      <c r="Y320">
        <f t="shared" si="46"/>
        <v>0</v>
      </c>
      <c r="Z320">
        <f t="shared" si="47"/>
        <v>0</v>
      </c>
      <c r="AA320">
        <f t="shared" si="48"/>
        <v>172.5</v>
      </c>
      <c r="AB320">
        <f t="shared" si="41"/>
        <v>0</v>
      </c>
      <c r="AC320">
        <f t="shared" si="42"/>
        <v>0</v>
      </c>
      <c r="AD320">
        <f t="shared" si="43"/>
        <v>0</v>
      </c>
      <c r="AE320">
        <f t="shared" si="44"/>
        <v>1</v>
      </c>
      <c r="AF320">
        <f>MONTH(A320)</f>
        <v>1</v>
      </c>
    </row>
    <row r="321" spans="1:32">
      <c r="A321" t="s">
        <v>627</v>
      </c>
      <c r="B321" t="s">
        <v>37</v>
      </c>
      <c r="C321" t="s">
        <v>1057</v>
      </c>
      <c r="D321" t="s">
        <v>1081</v>
      </c>
      <c r="E321" t="s">
        <v>1058</v>
      </c>
      <c r="F321" t="s">
        <v>1059</v>
      </c>
      <c r="G321" t="s">
        <v>1052</v>
      </c>
      <c r="H321" t="s">
        <v>1087</v>
      </c>
      <c r="I321" t="s">
        <v>1380</v>
      </c>
      <c r="J321">
        <v>1</v>
      </c>
      <c r="K321" t="s">
        <v>633</v>
      </c>
      <c r="L321" t="s">
        <v>19</v>
      </c>
      <c r="M321">
        <v>9</v>
      </c>
      <c r="N321" t="s">
        <v>127</v>
      </c>
      <c r="O321" t="s">
        <v>36</v>
      </c>
      <c r="P321">
        <v>7</v>
      </c>
      <c r="Q321" t="s">
        <v>634</v>
      </c>
      <c r="R321" t="s">
        <v>22</v>
      </c>
      <c r="S321">
        <v>1</v>
      </c>
      <c r="T321">
        <v>1</v>
      </c>
      <c r="U321">
        <v>0</v>
      </c>
      <c r="V321">
        <v>151</v>
      </c>
      <c r="W321">
        <v>438</v>
      </c>
      <c r="X321">
        <f t="shared" si="45"/>
        <v>0</v>
      </c>
      <c r="Y321">
        <f t="shared" si="46"/>
        <v>438</v>
      </c>
      <c r="Z321">
        <f t="shared" si="47"/>
        <v>0</v>
      </c>
      <c r="AA321">
        <f t="shared" si="48"/>
        <v>0</v>
      </c>
      <c r="AB321">
        <f t="shared" si="41"/>
        <v>0</v>
      </c>
      <c r="AC321">
        <f t="shared" si="42"/>
        <v>0</v>
      </c>
      <c r="AD321">
        <f t="shared" si="43"/>
        <v>0</v>
      </c>
      <c r="AE321">
        <f t="shared" si="44"/>
        <v>0</v>
      </c>
      <c r="AF321">
        <f>MONTH(A321)</f>
        <v>1</v>
      </c>
    </row>
    <row r="322" spans="1:32">
      <c r="A322" t="s">
        <v>627</v>
      </c>
      <c r="B322" t="s">
        <v>42</v>
      </c>
      <c r="C322" t="s">
        <v>1106</v>
      </c>
      <c r="D322" t="s">
        <v>1098</v>
      </c>
      <c r="G322" t="s">
        <v>1052</v>
      </c>
      <c r="H322" t="s">
        <v>1087</v>
      </c>
      <c r="I322" t="s">
        <v>1381</v>
      </c>
      <c r="J322">
        <v>2</v>
      </c>
      <c r="K322" t="s">
        <v>217</v>
      </c>
      <c r="L322" t="s">
        <v>19</v>
      </c>
      <c r="M322">
        <v>7</v>
      </c>
      <c r="N322" t="s">
        <v>427</v>
      </c>
      <c r="O322" t="s">
        <v>73</v>
      </c>
      <c r="P322">
        <v>8</v>
      </c>
      <c r="Q322" t="s">
        <v>129</v>
      </c>
      <c r="R322" t="s">
        <v>76</v>
      </c>
      <c r="S322">
        <v>1</v>
      </c>
      <c r="T322">
        <v>1</v>
      </c>
      <c r="U322">
        <v>0</v>
      </c>
      <c r="V322">
        <v>25.5</v>
      </c>
      <c r="W322">
        <v>261.5</v>
      </c>
      <c r="X322">
        <f t="shared" si="45"/>
        <v>0</v>
      </c>
      <c r="Y322">
        <f t="shared" si="46"/>
        <v>261.5</v>
      </c>
      <c r="Z322">
        <f t="shared" si="47"/>
        <v>0</v>
      </c>
      <c r="AA322">
        <f t="shared" si="48"/>
        <v>0</v>
      </c>
      <c r="AB322">
        <f t="shared" si="41"/>
        <v>0</v>
      </c>
      <c r="AC322">
        <f t="shared" si="42"/>
        <v>0</v>
      </c>
      <c r="AD322">
        <f t="shared" si="43"/>
        <v>0</v>
      </c>
      <c r="AE322">
        <f t="shared" si="44"/>
        <v>0</v>
      </c>
      <c r="AF322">
        <f>MONTH(A322)</f>
        <v>1</v>
      </c>
    </row>
    <row r="323" spans="1:32">
      <c r="A323" t="s">
        <v>627</v>
      </c>
      <c r="B323" t="s">
        <v>47</v>
      </c>
      <c r="C323" t="s">
        <v>1066</v>
      </c>
      <c r="D323" t="s">
        <v>1081</v>
      </c>
      <c r="E323" t="s">
        <v>1067</v>
      </c>
      <c r="F323" t="s">
        <v>1068</v>
      </c>
      <c r="G323" t="s">
        <v>1052</v>
      </c>
      <c r="H323" t="s">
        <v>1087</v>
      </c>
      <c r="I323" t="s">
        <v>1382</v>
      </c>
      <c r="J323">
        <v>3</v>
      </c>
      <c r="K323" t="s">
        <v>60</v>
      </c>
      <c r="L323" t="s">
        <v>19</v>
      </c>
      <c r="M323">
        <v>6</v>
      </c>
      <c r="N323" t="s">
        <v>447</v>
      </c>
      <c r="O323" t="s">
        <v>440</v>
      </c>
      <c r="P323">
        <v>7</v>
      </c>
      <c r="Q323" t="s">
        <v>635</v>
      </c>
      <c r="R323" t="s">
        <v>63</v>
      </c>
      <c r="S323">
        <v>1</v>
      </c>
      <c r="T323">
        <v>1</v>
      </c>
      <c r="U323">
        <v>0</v>
      </c>
      <c r="V323">
        <v>42</v>
      </c>
      <c r="W323">
        <v>67</v>
      </c>
      <c r="X323">
        <f t="shared" si="45"/>
        <v>0</v>
      </c>
      <c r="Y323">
        <f t="shared" si="46"/>
        <v>67</v>
      </c>
      <c r="Z323">
        <f t="shared" si="47"/>
        <v>0</v>
      </c>
      <c r="AA323">
        <f t="shared" si="48"/>
        <v>0</v>
      </c>
      <c r="AB323">
        <f t="shared" ref="AB323:AB386" si="49">IF(OR(L323="梁家俊",O323="梁家俊"),W323, 0)</f>
        <v>0</v>
      </c>
      <c r="AC323">
        <f t="shared" ref="AC323:AC386" si="50">IF(OR(L323="蔡明紹",O323="蔡明紹"),W323, 0)</f>
        <v>0</v>
      </c>
      <c r="AD323">
        <f t="shared" ref="AD323:AD386" si="51">IF(OR(L323="周俊樂",O323="周俊樂"),W323, 0)</f>
        <v>0</v>
      </c>
      <c r="AE323">
        <f t="shared" ref="AE323:AE386" si="52">COUNTIF(Z323:AD323, "&gt;0")</f>
        <v>0</v>
      </c>
      <c r="AF323">
        <f>MONTH(A323)</f>
        <v>1</v>
      </c>
    </row>
    <row r="324" spans="1:32">
      <c r="A324" t="s">
        <v>627</v>
      </c>
      <c r="B324" t="s">
        <v>52</v>
      </c>
      <c r="C324" t="s">
        <v>1066</v>
      </c>
      <c r="D324" t="s">
        <v>1055</v>
      </c>
      <c r="E324" t="s">
        <v>1067</v>
      </c>
      <c r="F324" t="s">
        <v>1068</v>
      </c>
      <c r="G324" t="s">
        <v>1052</v>
      </c>
      <c r="H324" t="s">
        <v>1087</v>
      </c>
      <c r="I324" t="s">
        <v>1383</v>
      </c>
      <c r="J324">
        <v>4</v>
      </c>
      <c r="K324" t="s">
        <v>560</v>
      </c>
      <c r="L324" t="s">
        <v>10</v>
      </c>
      <c r="M324">
        <v>10</v>
      </c>
      <c r="N324" t="s">
        <v>425</v>
      </c>
      <c r="O324" t="s">
        <v>24</v>
      </c>
      <c r="P324">
        <v>6</v>
      </c>
      <c r="Q324" t="s">
        <v>237</v>
      </c>
      <c r="R324" t="s">
        <v>12</v>
      </c>
      <c r="S324">
        <v>1</v>
      </c>
      <c r="T324">
        <v>0</v>
      </c>
      <c r="U324">
        <v>1</v>
      </c>
      <c r="V324">
        <v>120.5</v>
      </c>
      <c r="W324">
        <v>249</v>
      </c>
      <c r="X324">
        <f t="shared" si="45"/>
        <v>249</v>
      </c>
      <c r="Y324">
        <f t="shared" si="46"/>
        <v>0</v>
      </c>
      <c r="Z324">
        <f t="shared" si="47"/>
        <v>0</v>
      </c>
      <c r="AA324">
        <f t="shared" si="48"/>
        <v>0</v>
      </c>
      <c r="AB324">
        <f t="shared" si="49"/>
        <v>0</v>
      </c>
      <c r="AC324">
        <f t="shared" si="50"/>
        <v>0</v>
      </c>
      <c r="AD324">
        <f t="shared" si="51"/>
        <v>0</v>
      </c>
      <c r="AE324">
        <f t="shared" si="52"/>
        <v>0</v>
      </c>
      <c r="AF324">
        <f>MONTH(A324)</f>
        <v>1</v>
      </c>
    </row>
    <row r="325" spans="1:32">
      <c r="A325" t="s">
        <v>636</v>
      </c>
      <c r="B325" t="s">
        <v>8</v>
      </c>
      <c r="C325" t="s">
        <v>1048</v>
      </c>
      <c r="D325" t="s">
        <v>1055</v>
      </c>
      <c r="E325" t="s">
        <v>1050</v>
      </c>
      <c r="F325" t="s">
        <v>1051</v>
      </c>
      <c r="G325" t="s">
        <v>1052</v>
      </c>
      <c r="H325" t="s">
        <v>1053</v>
      </c>
      <c r="I325" t="s">
        <v>1384</v>
      </c>
      <c r="J325">
        <v>2</v>
      </c>
      <c r="K325" t="s">
        <v>637</v>
      </c>
      <c r="L325" t="s">
        <v>76</v>
      </c>
      <c r="M325">
        <v>1</v>
      </c>
      <c r="N325" t="s">
        <v>638</v>
      </c>
      <c r="O325" t="s">
        <v>14</v>
      </c>
      <c r="P325">
        <v>13</v>
      </c>
      <c r="Q325" t="s">
        <v>420</v>
      </c>
      <c r="R325" t="s">
        <v>12</v>
      </c>
      <c r="S325">
        <v>2</v>
      </c>
      <c r="T325">
        <v>0</v>
      </c>
      <c r="U325">
        <v>0</v>
      </c>
      <c r="V325">
        <v>40</v>
      </c>
      <c r="W325">
        <v>501</v>
      </c>
      <c r="X325">
        <f t="shared" si="45"/>
        <v>0</v>
      </c>
      <c r="Y325">
        <f t="shared" si="46"/>
        <v>0</v>
      </c>
      <c r="Z325">
        <f t="shared" si="47"/>
        <v>0</v>
      </c>
      <c r="AA325">
        <f t="shared" si="48"/>
        <v>501</v>
      </c>
      <c r="AB325">
        <f t="shared" si="49"/>
        <v>0</v>
      </c>
      <c r="AC325">
        <f t="shared" si="50"/>
        <v>0</v>
      </c>
      <c r="AD325">
        <f t="shared" si="51"/>
        <v>0</v>
      </c>
      <c r="AE325">
        <f t="shared" si="52"/>
        <v>1</v>
      </c>
      <c r="AF325">
        <f>MONTH(A325)</f>
        <v>1</v>
      </c>
    </row>
    <row r="326" spans="1:32">
      <c r="A326" t="s">
        <v>636</v>
      </c>
      <c r="B326" t="s">
        <v>15</v>
      </c>
      <c r="C326" t="s">
        <v>1048</v>
      </c>
      <c r="D326" t="s">
        <v>1070</v>
      </c>
      <c r="E326" t="s">
        <v>1050</v>
      </c>
      <c r="F326" t="s">
        <v>1051</v>
      </c>
      <c r="G326" t="s">
        <v>1052</v>
      </c>
      <c r="H326" t="s">
        <v>1053</v>
      </c>
      <c r="I326" t="s">
        <v>1385</v>
      </c>
      <c r="J326">
        <v>4</v>
      </c>
      <c r="K326" t="s">
        <v>639</v>
      </c>
      <c r="L326" t="s">
        <v>19</v>
      </c>
      <c r="M326">
        <v>7</v>
      </c>
      <c r="N326" t="s">
        <v>529</v>
      </c>
      <c r="O326" t="s">
        <v>10</v>
      </c>
      <c r="P326">
        <v>1</v>
      </c>
      <c r="Q326" t="s">
        <v>545</v>
      </c>
      <c r="R326" t="s">
        <v>22</v>
      </c>
      <c r="S326">
        <v>1</v>
      </c>
      <c r="T326">
        <v>1</v>
      </c>
      <c r="U326">
        <v>0</v>
      </c>
      <c r="V326">
        <v>96.5</v>
      </c>
      <c r="W326">
        <v>218</v>
      </c>
      <c r="X326">
        <f t="shared" si="45"/>
        <v>218</v>
      </c>
      <c r="Y326">
        <f t="shared" si="46"/>
        <v>218</v>
      </c>
      <c r="Z326">
        <f t="shared" si="47"/>
        <v>0</v>
      </c>
      <c r="AA326">
        <f t="shared" si="48"/>
        <v>0</v>
      </c>
      <c r="AB326">
        <f t="shared" si="49"/>
        <v>0</v>
      </c>
      <c r="AC326">
        <f t="shared" si="50"/>
        <v>0</v>
      </c>
      <c r="AD326">
        <f t="shared" si="51"/>
        <v>0</v>
      </c>
      <c r="AE326">
        <f t="shared" si="52"/>
        <v>0</v>
      </c>
      <c r="AF326">
        <f>MONTH(A326)</f>
        <v>1</v>
      </c>
    </row>
    <row r="327" spans="1:32">
      <c r="A327" t="s">
        <v>636</v>
      </c>
      <c r="B327" t="s">
        <v>20</v>
      </c>
      <c r="C327" t="s">
        <v>1057</v>
      </c>
      <c r="D327" t="s">
        <v>1055</v>
      </c>
      <c r="E327" t="s">
        <v>1058</v>
      </c>
      <c r="F327" t="s">
        <v>1059</v>
      </c>
      <c r="G327" t="s">
        <v>1052</v>
      </c>
      <c r="H327" t="s">
        <v>1053</v>
      </c>
      <c r="I327" t="s">
        <v>1386</v>
      </c>
      <c r="J327">
        <v>5</v>
      </c>
      <c r="K327" t="s">
        <v>640</v>
      </c>
      <c r="L327" t="s">
        <v>49</v>
      </c>
      <c r="M327">
        <v>2</v>
      </c>
      <c r="N327" t="s">
        <v>39</v>
      </c>
      <c r="O327" t="s">
        <v>10</v>
      </c>
      <c r="P327">
        <v>1</v>
      </c>
      <c r="Q327" t="s">
        <v>251</v>
      </c>
      <c r="R327" t="s">
        <v>22</v>
      </c>
      <c r="S327">
        <v>1</v>
      </c>
      <c r="T327">
        <v>1</v>
      </c>
      <c r="U327">
        <v>0</v>
      </c>
      <c r="V327">
        <v>34.5</v>
      </c>
      <c r="W327">
        <v>54.5</v>
      </c>
      <c r="X327">
        <f t="shared" si="45"/>
        <v>54.5</v>
      </c>
      <c r="Y327">
        <f t="shared" si="46"/>
        <v>0</v>
      </c>
      <c r="Z327">
        <f t="shared" si="47"/>
        <v>54.5</v>
      </c>
      <c r="AA327">
        <f t="shared" si="48"/>
        <v>0</v>
      </c>
      <c r="AB327">
        <f t="shared" si="49"/>
        <v>0</v>
      </c>
      <c r="AC327">
        <f t="shared" si="50"/>
        <v>0</v>
      </c>
      <c r="AD327">
        <f t="shared" si="51"/>
        <v>0</v>
      </c>
      <c r="AE327">
        <f t="shared" si="52"/>
        <v>1</v>
      </c>
      <c r="AF327">
        <f>MONTH(A327)</f>
        <v>1</v>
      </c>
    </row>
    <row r="328" spans="1:32">
      <c r="A328" t="s">
        <v>636</v>
      </c>
      <c r="B328" t="s">
        <v>27</v>
      </c>
      <c r="C328" t="s">
        <v>1057</v>
      </c>
      <c r="D328" t="s">
        <v>1055</v>
      </c>
      <c r="E328" t="s">
        <v>1058</v>
      </c>
      <c r="F328" t="s">
        <v>1059</v>
      </c>
      <c r="G328" t="s">
        <v>1052</v>
      </c>
      <c r="H328" t="s">
        <v>1053</v>
      </c>
      <c r="I328" t="s">
        <v>1386</v>
      </c>
      <c r="J328">
        <v>8</v>
      </c>
      <c r="K328" t="s">
        <v>641</v>
      </c>
      <c r="L328" t="s">
        <v>31</v>
      </c>
      <c r="M328">
        <v>4</v>
      </c>
      <c r="N328" t="s">
        <v>434</v>
      </c>
      <c r="O328" t="s">
        <v>14</v>
      </c>
      <c r="P328">
        <v>2</v>
      </c>
      <c r="Q328" t="s">
        <v>169</v>
      </c>
      <c r="R328" t="s">
        <v>49</v>
      </c>
      <c r="S328">
        <v>1</v>
      </c>
      <c r="T328">
        <v>1</v>
      </c>
      <c r="U328">
        <v>0</v>
      </c>
      <c r="V328">
        <v>1439.5</v>
      </c>
      <c r="W328">
        <v>2374.5</v>
      </c>
      <c r="X328">
        <f t="shared" si="45"/>
        <v>0</v>
      </c>
      <c r="Y328">
        <f t="shared" si="46"/>
        <v>0</v>
      </c>
      <c r="Z328">
        <f t="shared" si="47"/>
        <v>0</v>
      </c>
      <c r="AA328">
        <f t="shared" si="48"/>
        <v>2374.5</v>
      </c>
      <c r="AB328">
        <f t="shared" si="49"/>
        <v>0</v>
      </c>
      <c r="AC328">
        <f t="shared" si="50"/>
        <v>0</v>
      </c>
      <c r="AD328">
        <f t="shared" si="51"/>
        <v>2374.5</v>
      </c>
      <c r="AE328">
        <f t="shared" si="52"/>
        <v>2</v>
      </c>
      <c r="AF328">
        <f>MONTH(A328)</f>
        <v>1</v>
      </c>
    </row>
    <row r="329" spans="1:32">
      <c r="A329" t="s">
        <v>636</v>
      </c>
      <c r="B329" t="s">
        <v>32</v>
      </c>
      <c r="C329" t="s">
        <v>1057</v>
      </c>
      <c r="D329" t="s">
        <v>1070</v>
      </c>
      <c r="E329" t="s">
        <v>1058</v>
      </c>
      <c r="F329" t="s">
        <v>1059</v>
      </c>
      <c r="G329" t="s">
        <v>1052</v>
      </c>
      <c r="H329" t="s">
        <v>1053</v>
      </c>
      <c r="I329" t="s">
        <v>1387</v>
      </c>
      <c r="J329">
        <v>9</v>
      </c>
      <c r="K329" t="s">
        <v>642</v>
      </c>
      <c r="L329" t="s">
        <v>14</v>
      </c>
      <c r="M329">
        <v>12</v>
      </c>
      <c r="N329" t="s">
        <v>370</v>
      </c>
      <c r="O329" t="s">
        <v>10</v>
      </c>
      <c r="P329">
        <v>14</v>
      </c>
      <c r="Q329" t="s">
        <v>390</v>
      </c>
      <c r="R329" t="s">
        <v>119</v>
      </c>
      <c r="S329">
        <v>0</v>
      </c>
      <c r="T329">
        <v>1</v>
      </c>
      <c r="U329">
        <v>1</v>
      </c>
      <c r="V329">
        <v>176.5</v>
      </c>
      <c r="W329">
        <v>433</v>
      </c>
      <c r="X329">
        <f t="shared" si="45"/>
        <v>433</v>
      </c>
      <c r="Y329">
        <f t="shared" si="46"/>
        <v>0</v>
      </c>
      <c r="Z329">
        <f t="shared" si="47"/>
        <v>0</v>
      </c>
      <c r="AA329">
        <f t="shared" si="48"/>
        <v>433</v>
      </c>
      <c r="AB329">
        <f t="shared" si="49"/>
        <v>0</v>
      </c>
      <c r="AC329">
        <f t="shared" si="50"/>
        <v>0</v>
      </c>
      <c r="AD329">
        <f t="shared" si="51"/>
        <v>0</v>
      </c>
      <c r="AE329">
        <f t="shared" si="52"/>
        <v>1</v>
      </c>
      <c r="AF329">
        <f>MONTH(A329)</f>
        <v>1</v>
      </c>
    </row>
    <row r="330" spans="1:32">
      <c r="A330" t="s">
        <v>636</v>
      </c>
      <c r="B330" t="s">
        <v>37</v>
      </c>
      <c r="C330" t="s">
        <v>1057</v>
      </c>
      <c r="D330" t="s">
        <v>1070</v>
      </c>
      <c r="E330" t="s">
        <v>1058</v>
      </c>
      <c r="F330" t="s">
        <v>1059</v>
      </c>
      <c r="G330" t="s">
        <v>1052</v>
      </c>
      <c r="H330" t="s">
        <v>1053</v>
      </c>
      <c r="I330" t="s">
        <v>1387</v>
      </c>
      <c r="J330">
        <v>6</v>
      </c>
      <c r="K330" t="s">
        <v>564</v>
      </c>
      <c r="L330" t="s">
        <v>10</v>
      </c>
      <c r="M330">
        <v>8</v>
      </c>
      <c r="N330" t="s">
        <v>643</v>
      </c>
      <c r="O330" t="s">
        <v>63</v>
      </c>
      <c r="P330">
        <v>2</v>
      </c>
      <c r="Q330" t="s">
        <v>538</v>
      </c>
      <c r="R330" t="s">
        <v>119</v>
      </c>
      <c r="S330">
        <v>0</v>
      </c>
      <c r="T330">
        <v>2</v>
      </c>
      <c r="U330">
        <v>0</v>
      </c>
      <c r="V330">
        <v>31</v>
      </c>
      <c r="W330">
        <v>321.5</v>
      </c>
      <c r="X330">
        <f t="shared" si="45"/>
        <v>321.5</v>
      </c>
      <c r="Y330">
        <f t="shared" si="46"/>
        <v>0</v>
      </c>
      <c r="Z330">
        <f t="shared" si="47"/>
        <v>0</v>
      </c>
      <c r="AA330">
        <f t="shared" si="48"/>
        <v>0</v>
      </c>
      <c r="AB330">
        <f t="shared" si="49"/>
        <v>0</v>
      </c>
      <c r="AC330">
        <f t="shared" si="50"/>
        <v>0</v>
      </c>
      <c r="AD330">
        <f t="shared" si="51"/>
        <v>0</v>
      </c>
      <c r="AE330">
        <f t="shared" si="52"/>
        <v>0</v>
      </c>
      <c r="AF330">
        <f>MONTH(A330)</f>
        <v>1</v>
      </c>
    </row>
    <row r="331" spans="1:32">
      <c r="A331" t="s">
        <v>636</v>
      </c>
      <c r="B331" t="s">
        <v>42</v>
      </c>
      <c r="C331" t="s">
        <v>1066</v>
      </c>
      <c r="D331" t="s">
        <v>1064</v>
      </c>
      <c r="E331" t="s">
        <v>1067</v>
      </c>
      <c r="F331" t="s">
        <v>1068</v>
      </c>
      <c r="G331" t="s">
        <v>1052</v>
      </c>
      <c r="H331" t="s">
        <v>1053</v>
      </c>
      <c r="I331" t="s">
        <v>1388</v>
      </c>
      <c r="J331">
        <v>7</v>
      </c>
      <c r="K331" t="s">
        <v>460</v>
      </c>
      <c r="L331" t="s">
        <v>440</v>
      </c>
      <c r="M331">
        <v>10</v>
      </c>
      <c r="N331" t="s">
        <v>644</v>
      </c>
      <c r="O331" t="s">
        <v>140</v>
      </c>
      <c r="P331">
        <v>5</v>
      </c>
      <c r="Q331" t="s">
        <v>290</v>
      </c>
      <c r="R331" t="s">
        <v>66</v>
      </c>
      <c r="S331">
        <v>0</v>
      </c>
      <c r="T331">
        <v>1</v>
      </c>
      <c r="U331">
        <v>1</v>
      </c>
      <c r="V331">
        <v>20</v>
      </c>
      <c r="W331">
        <v>1290</v>
      </c>
      <c r="X331">
        <f t="shared" si="45"/>
        <v>0</v>
      </c>
      <c r="Y331">
        <f t="shared" si="46"/>
        <v>0</v>
      </c>
      <c r="Z331">
        <f t="shared" si="47"/>
        <v>0</v>
      </c>
      <c r="AA331">
        <f t="shared" si="48"/>
        <v>0</v>
      </c>
      <c r="AB331">
        <f t="shared" si="49"/>
        <v>0</v>
      </c>
      <c r="AC331">
        <f t="shared" si="50"/>
        <v>0</v>
      </c>
      <c r="AD331">
        <f t="shared" si="51"/>
        <v>0</v>
      </c>
      <c r="AE331">
        <f t="shared" si="52"/>
        <v>0</v>
      </c>
      <c r="AF331">
        <f>MONTH(A331)</f>
        <v>1</v>
      </c>
    </row>
    <row r="332" spans="1:32">
      <c r="A332" t="s">
        <v>636</v>
      </c>
      <c r="B332" t="s">
        <v>47</v>
      </c>
      <c r="C332" t="s">
        <v>1066</v>
      </c>
      <c r="D332" t="s">
        <v>1049</v>
      </c>
      <c r="E332" t="s">
        <v>1067</v>
      </c>
      <c r="F332" t="s">
        <v>1068</v>
      </c>
      <c r="G332" t="s">
        <v>1052</v>
      </c>
      <c r="H332" t="s">
        <v>1053</v>
      </c>
      <c r="I332" t="s">
        <v>1389</v>
      </c>
      <c r="J332">
        <v>4</v>
      </c>
      <c r="K332" t="s">
        <v>416</v>
      </c>
      <c r="L332" t="s">
        <v>66</v>
      </c>
      <c r="M332">
        <v>12</v>
      </c>
      <c r="N332" t="s">
        <v>645</v>
      </c>
      <c r="O332" t="s">
        <v>76</v>
      </c>
      <c r="P332">
        <v>2</v>
      </c>
      <c r="Q332" t="s">
        <v>646</v>
      </c>
      <c r="R332" t="s">
        <v>14</v>
      </c>
      <c r="S332">
        <v>1</v>
      </c>
      <c r="T332">
        <v>0</v>
      </c>
      <c r="U332">
        <v>1</v>
      </c>
      <c r="V332">
        <v>33.5</v>
      </c>
      <c r="W332">
        <v>164.5</v>
      </c>
      <c r="X332">
        <f t="shared" si="45"/>
        <v>0</v>
      </c>
      <c r="Y332">
        <f t="shared" si="46"/>
        <v>0</v>
      </c>
      <c r="Z332">
        <f t="shared" si="47"/>
        <v>0</v>
      </c>
      <c r="AA332">
        <f t="shared" si="48"/>
        <v>0</v>
      </c>
      <c r="AB332">
        <f t="shared" si="49"/>
        <v>164.5</v>
      </c>
      <c r="AC332">
        <f t="shared" si="50"/>
        <v>0</v>
      </c>
      <c r="AD332">
        <f t="shared" si="51"/>
        <v>0</v>
      </c>
      <c r="AE332">
        <f t="shared" si="52"/>
        <v>1</v>
      </c>
      <c r="AF332">
        <f>MONTH(A332)</f>
        <v>1</v>
      </c>
    </row>
    <row r="333" spans="1:32">
      <c r="A333" t="s">
        <v>636</v>
      </c>
      <c r="B333" t="s">
        <v>52</v>
      </c>
      <c r="C333" t="s">
        <v>1066</v>
      </c>
      <c r="D333" t="s">
        <v>1055</v>
      </c>
      <c r="E333" t="s">
        <v>1067</v>
      </c>
      <c r="F333" t="s">
        <v>1068</v>
      </c>
      <c r="G333" t="s">
        <v>1052</v>
      </c>
      <c r="H333" t="s">
        <v>1053</v>
      </c>
      <c r="I333" t="s">
        <v>1390</v>
      </c>
      <c r="J333">
        <v>4</v>
      </c>
      <c r="K333" t="s">
        <v>647</v>
      </c>
      <c r="L333" t="s">
        <v>36</v>
      </c>
      <c r="M333">
        <v>2</v>
      </c>
      <c r="N333" t="s">
        <v>551</v>
      </c>
      <c r="O333" t="s">
        <v>24</v>
      </c>
      <c r="P333">
        <v>3</v>
      </c>
      <c r="Q333" t="s">
        <v>648</v>
      </c>
      <c r="R333" t="s">
        <v>440</v>
      </c>
      <c r="S333">
        <v>2</v>
      </c>
      <c r="T333">
        <v>0</v>
      </c>
      <c r="U333">
        <v>0</v>
      </c>
      <c r="V333">
        <v>684.5</v>
      </c>
      <c r="W333">
        <v>5312</v>
      </c>
      <c r="X333">
        <f t="shared" si="45"/>
        <v>0</v>
      </c>
      <c r="Y333">
        <f t="shared" si="46"/>
        <v>0</v>
      </c>
      <c r="Z333">
        <f t="shared" si="47"/>
        <v>0</v>
      </c>
      <c r="AA333">
        <f t="shared" si="48"/>
        <v>0</v>
      </c>
      <c r="AB333">
        <f t="shared" si="49"/>
        <v>0</v>
      </c>
      <c r="AC333">
        <f t="shared" si="50"/>
        <v>0</v>
      </c>
      <c r="AD333">
        <f t="shared" si="51"/>
        <v>0</v>
      </c>
      <c r="AE333">
        <f t="shared" si="52"/>
        <v>0</v>
      </c>
      <c r="AF333">
        <f>MONTH(A333)</f>
        <v>1</v>
      </c>
    </row>
    <row r="334" spans="1:32">
      <c r="A334" t="s">
        <v>636</v>
      </c>
      <c r="B334" t="s">
        <v>57</v>
      </c>
      <c r="C334" t="s">
        <v>1072</v>
      </c>
      <c r="D334" t="s">
        <v>1070</v>
      </c>
      <c r="E334" t="s">
        <v>1271</v>
      </c>
      <c r="F334" t="s">
        <v>1272</v>
      </c>
      <c r="G334" t="s">
        <v>1052</v>
      </c>
      <c r="H334" t="s">
        <v>1053</v>
      </c>
      <c r="I334" t="s">
        <v>1391</v>
      </c>
      <c r="J334">
        <v>12</v>
      </c>
      <c r="K334" t="s">
        <v>173</v>
      </c>
      <c r="L334" t="s">
        <v>10</v>
      </c>
      <c r="M334">
        <v>5</v>
      </c>
      <c r="N334" t="s">
        <v>331</v>
      </c>
      <c r="O334" t="s">
        <v>440</v>
      </c>
      <c r="P334">
        <v>4</v>
      </c>
      <c r="Q334" t="s">
        <v>121</v>
      </c>
      <c r="R334" t="s">
        <v>19</v>
      </c>
      <c r="S334">
        <v>0</v>
      </c>
      <c r="T334">
        <v>1</v>
      </c>
      <c r="U334">
        <v>1</v>
      </c>
      <c r="V334">
        <v>47.5</v>
      </c>
      <c r="W334">
        <v>92.5</v>
      </c>
      <c r="X334">
        <f t="shared" si="45"/>
        <v>92.5</v>
      </c>
      <c r="Y334">
        <f t="shared" si="46"/>
        <v>0</v>
      </c>
      <c r="Z334">
        <f t="shared" si="47"/>
        <v>0</v>
      </c>
      <c r="AA334">
        <f t="shared" si="48"/>
        <v>0</v>
      </c>
      <c r="AB334">
        <f t="shared" si="49"/>
        <v>0</v>
      </c>
      <c r="AC334">
        <f t="shared" si="50"/>
        <v>0</v>
      </c>
      <c r="AD334">
        <f t="shared" si="51"/>
        <v>0</v>
      </c>
      <c r="AE334">
        <f t="shared" si="52"/>
        <v>0</v>
      </c>
      <c r="AF334">
        <f>MONTH(A334)</f>
        <v>1</v>
      </c>
    </row>
    <row r="335" spans="1:32">
      <c r="A335" t="s">
        <v>649</v>
      </c>
      <c r="B335" t="s">
        <v>8</v>
      </c>
      <c r="C335" t="s">
        <v>1048</v>
      </c>
      <c r="D335" t="s">
        <v>1081</v>
      </c>
      <c r="E335" t="s">
        <v>1050</v>
      </c>
      <c r="F335" t="s">
        <v>1051</v>
      </c>
      <c r="G335" t="s">
        <v>1052</v>
      </c>
      <c r="H335" t="s">
        <v>1107</v>
      </c>
      <c r="I335" t="s">
        <v>1392</v>
      </c>
      <c r="J335">
        <v>5</v>
      </c>
      <c r="K335" t="s">
        <v>484</v>
      </c>
      <c r="L335" t="s">
        <v>49</v>
      </c>
      <c r="M335">
        <v>12</v>
      </c>
      <c r="N335" t="s">
        <v>650</v>
      </c>
      <c r="O335" t="s">
        <v>36</v>
      </c>
      <c r="P335">
        <v>4</v>
      </c>
      <c r="Q335" t="s">
        <v>651</v>
      </c>
      <c r="R335" t="s">
        <v>24</v>
      </c>
      <c r="S335">
        <v>0</v>
      </c>
      <c r="T335">
        <v>1</v>
      </c>
      <c r="U335">
        <v>1</v>
      </c>
      <c r="V335">
        <v>94</v>
      </c>
      <c r="W335">
        <v>547.5</v>
      </c>
      <c r="X335">
        <f t="shared" si="45"/>
        <v>0</v>
      </c>
      <c r="Y335">
        <f t="shared" si="46"/>
        <v>0</v>
      </c>
      <c r="Z335">
        <f t="shared" si="47"/>
        <v>547.5</v>
      </c>
      <c r="AA335">
        <f t="shared" si="48"/>
        <v>0</v>
      </c>
      <c r="AB335">
        <f t="shared" si="49"/>
        <v>0</v>
      </c>
      <c r="AC335">
        <f t="shared" si="50"/>
        <v>0</v>
      </c>
      <c r="AD335">
        <f t="shared" si="51"/>
        <v>0</v>
      </c>
      <c r="AE335">
        <f t="shared" si="52"/>
        <v>1</v>
      </c>
      <c r="AF335">
        <f>MONTH(A335)</f>
        <v>1</v>
      </c>
    </row>
    <row r="336" spans="1:32">
      <c r="A336" t="s">
        <v>649</v>
      </c>
      <c r="B336" t="s">
        <v>15</v>
      </c>
      <c r="C336" t="s">
        <v>1048</v>
      </c>
      <c r="D336" t="s">
        <v>1081</v>
      </c>
      <c r="E336" t="s">
        <v>1050</v>
      </c>
      <c r="F336" t="s">
        <v>1051</v>
      </c>
      <c r="G336" t="s">
        <v>1052</v>
      </c>
      <c r="H336" t="s">
        <v>1107</v>
      </c>
      <c r="I336" t="s">
        <v>1392</v>
      </c>
      <c r="J336">
        <v>7</v>
      </c>
      <c r="K336" t="s">
        <v>275</v>
      </c>
      <c r="L336" t="s">
        <v>31</v>
      </c>
      <c r="M336">
        <v>9</v>
      </c>
      <c r="N336" t="s">
        <v>528</v>
      </c>
      <c r="O336" t="s">
        <v>440</v>
      </c>
      <c r="P336">
        <v>4</v>
      </c>
      <c r="Q336" t="s">
        <v>182</v>
      </c>
      <c r="R336" t="s">
        <v>19</v>
      </c>
      <c r="S336">
        <v>0</v>
      </c>
      <c r="T336">
        <v>2</v>
      </c>
      <c r="U336">
        <v>0</v>
      </c>
      <c r="V336">
        <v>92.5</v>
      </c>
      <c r="W336">
        <v>296.5</v>
      </c>
      <c r="X336">
        <f t="shared" si="45"/>
        <v>0</v>
      </c>
      <c r="Y336">
        <f t="shared" si="46"/>
        <v>0</v>
      </c>
      <c r="Z336">
        <f t="shared" si="47"/>
        <v>0</v>
      </c>
      <c r="AA336">
        <f t="shared" si="48"/>
        <v>0</v>
      </c>
      <c r="AB336">
        <f t="shared" si="49"/>
        <v>0</v>
      </c>
      <c r="AC336">
        <f t="shared" si="50"/>
        <v>0</v>
      </c>
      <c r="AD336">
        <f t="shared" si="51"/>
        <v>296.5</v>
      </c>
      <c r="AE336">
        <f t="shared" si="52"/>
        <v>1</v>
      </c>
      <c r="AF336">
        <f>MONTH(A336)</f>
        <v>1</v>
      </c>
    </row>
    <row r="337" spans="1:32">
      <c r="A337" t="s">
        <v>649</v>
      </c>
      <c r="B337" t="s">
        <v>20</v>
      </c>
      <c r="C337" t="s">
        <v>1057</v>
      </c>
      <c r="D337" t="s">
        <v>1204</v>
      </c>
      <c r="E337" t="s">
        <v>1058</v>
      </c>
      <c r="F337" t="s">
        <v>1059</v>
      </c>
      <c r="G337" t="s">
        <v>1052</v>
      </c>
      <c r="H337" t="s">
        <v>1107</v>
      </c>
      <c r="I337" t="s">
        <v>1393</v>
      </c>
      <c r="J337">
        <v>5</v>
      </c>
      <c r="K337" t="s">
        <v>184</v>
      </c>
      <c r="L337" t="s">
        <v>36</v>
      </c>
      <c r="M337">
        <v>4</v>
      </c>
      <c r="N337" t="s">
        <v>454</v>
      </c>
      <c r="O337" t="s">
        <v>76</v>
      </c>
      <c r="P337">
        <v>6</v>
      </c>
      <c r="Q337" t="s">
        <v>355</v>
      </c>
      <c r="R337" t="s">
        <v>24</v>
      </c>
      <c r="S337">
        <v>1</v>
      </c>
      <c r="T337">
        <v>1</v>
      </c>
      <c r="U337">
        <v>0</v>
      </c>
      <c r="V337">
        <v>51</v>
      </c>
      <c r="W337">
        <v>196.5</v>
      </c>
      <c r="X337">
        <f t="shared" si="45"/>
        <v>0</v>
      </c>
      <c r="Y337">
        <f t="shared" si="46"/>
        <v>0</v>
      </c>
      <c r="Z337">
        <f t="shared" si="47"/>
        <v>0</v>
      </c>
      <c r="AA337">
        <f t="shared" si="48"/>
        <v>0</v>
      </c>
      <c r="AB337">
        <f t="shared" si="49"/>
        <v>0</v>
      </c>
      <c r="AC337">
        <f t="shared" si="50"/>
        <v>0</v>
      </c>
      <c r="AD337">
        <f t="shared" si="51"/>
        <v>0</v>
      </c>
      <c r="AE337">
        <f t="shared" si="52"/>
        <v>0</v>
      </c>
      <c r="AF337">
        <f>MONTH(A337)</f>
        <v>1</v>
      </c>
    </row>
    <row r="338" spans="1:32">
      <c r="A338" t="s">
        <v>649</v>
      </c>
      <c r="B338" t="s">
        <v>27</v>
      </c>
      <c r="C338" t="s">
        <v>1057</v>
      </c>
      <c r="D338" t="s">
        <v>1055</v>
      </c>
      <c r="E338" t="s">
        <v>1058</v>
      </c>
      <c r="F338" t="s">
        <v>1059</v>
      </c>
      <c r="G338" t="s">
        <v>1052</v>
      </c>
      <c r="H338" t="s">
        <v>1107</v>
      </c>
      <c r="I338" t="s">
        <v>1394</v>
      </c>
      <c r="J338">
        <v>11</v>
      </c>
      <c r="K338" t="s">
        <v>556</v>
      </c>
      <c r="L338" t="s">
        <v>10</v>
      </c>
      <c r="M338">
        <v>3</v>
      </c>
      <c r="N338" t="s">
        <v>652</v>
      </c>
      <c r="O338" t="s">
        <v>49</v>
      </c>
      <c r="P338">
        <v>10</v>
      </c>
      <c r="Q338" t="s">
        <v>653</v>
      </c>
      <c r="R338" t="s">
        <v>137</v>
      </c>
      <c r="S338">
        <v>1</v>
      </c>
      <c r="T338">
        <v>0</v>
      </c>
      <c r="U338">
        <v>1</v>
      </c>
      <c r="V338">
        <v>22.5</v>
      </c>
      <c r="W338">
        <v>245</v>
      </c>
      <c r="X338">
        <f t="shared" si="45"/>
        <v>245</v>
      </c>
      <c r="Y338">
        <f t="shared" si="46"/>
        <v>0</v>
      </c>
      <c r="Z338">
        <f t="shared" si="47"/>
        <v>245</v>
      </c>
      <c r="AA338">
        <f t="shared" si="48"/>
        <v>0</v>
      </c>
      <c r="AB338">
        <f t="shared" si="49"/>
        <v>0</v>
      </c>
      <c r="AC338">
        <f t="shared" si="50"/>
        <v>0</v>
      </c>
      <c r="AD338">
        <f t="shared" si="51"/>
        <v>0</v>
      </c>
      <c r="AE338">
        <f t="shared" si="52"/>
        <v>1</v>
      </c>
      <c r="AF338">
        <f>MONTH(A338)</f>
        <v>1</v>
      </c>
    </row>
    <row r="339" spans="1:32">
      <c r="A339" t="s">
        <v>649</v>
      </c>
      <c r="B339" t="s">
        <v>32</v>
      </c>
      <c r="C339" t="s">
        <v>1057</v>
      </c>
      <c r="D339" t="s">
        <v>1055</v>
      </c>
      <c r="E339" t="s">
        <v>1058</v>
      </c>
      <c r="F339" t="s">
        <v>1059</v>
      </c>
      <c r="G339" t="s">
        <v>1052</v>
      </c>
      <c r="H339" t="s">
        <v>1107</v>
      </c>
      <c r="I339" t="s">
        <v>1394</v>
      </c>
      <c r="J339">
        <v>1</v>
      </c>
      <c r="K339" t="s">
        <v>282</v>
      </c>
      <c r="L339" t="s">
        <v>268</v>
      </c>
      <c r="M339">
        <v>10</v>
      </c>
      <c r="N339" t="s">
        <v>359</v>
      </c>
      <c r="O339" t="s">
        <v>76</v>
      </c>
      <c r="P339">
        <v>7</v>
      </c>
      <c r="Q339" t="s">
        <v>607</v>
      </c>
      <c r="R339" t="s">
        <v>63</v>
      </c>
      <c r="S339">
        <v>1</v>
      </c>
      <c r="T339">
        <v>0</v>
      </c>
      <c r="U339">
        <v>1</v>
      </c>
      <c r="V339">
        <v>46.5</v>
      </c>
      <c r="W339">
        <v>870</v>
      </c>
      <c r="X339">
        <f t="shared" si="45"/>
        <v>0</v>
      </c>
      <c r="Y339">
        <f t="shared" si="46"/>
        <v>0</v>
      </c>
      <c r="Z339">
        <f t="shared" si="47"/>
        <v>0</v>
      </c>
      <c r="AA339">
        <f t="shared" si="48"/>
        <v>0</v>
      </c>
      <c r="AB339">
        <f t="shared" si="49"/>
        <v>0</v>
      </c>
      <c r="AC339">
        <f t="shared" si="50"/>
        <v>0</v>
      </c>
      <c r="AD339">
        <f t="shared" si="51"/>
        <v>0</v>
      </c>
      <c r="AE339">
        <f t="shared" si="52"/>
        <v>0</v>
      </c>
      <c r="AF339">
        <f>MONTH(A339)</f>
        <v>1</v>
      </c>
    </row>
    <row r="340" spans="1:32">
      <c r="A340" t="s">
        <v>649</v>
      </c>
      <c r="B340" t="s">
        <v>37</v>
      </c>
      <c r="C340" t="s">
        <v>1057</v>
      </c>
      <c r="D340" t="s">
        <v>1081</v>
      </c>
      <c r="E340" t="s">
        <v>1058</v>
      </c>
      <c r="F340" t="s">
        <v>1059</v>
      </c>
      <c r="G340" t="s">
        <v>1052</v>
      </c>
      <c r="H340" t="s">
        <v>1107</v>
      </c>
      <c r="I340" t="s">
        <v>1395</v>
      </c>
      <c r="J340">
        <v>4</v>
      </c>
      <c r="K340" t="s">
        <v>160</v>
      </c>
      <c r="L340" t="s">
        <v>10</v>
      </c>
      <c r="M340">
        <v>6</v>
      </c>
      <c r="N340" t="s">
        <v>475</v>
      </c>
      <c r="O340" t="s">
        <v>440</v>
      </c>
      <c r="P340">
        <v>8</v>
      </c>
      <c r="Q340" t="s">
        <v>606</v>
      </c>
      <c r="R340" t="s">
        <v>24</v>
      </c>
      <c r="S340">
        <v>1</v>
      </c>
      <c r="T340">
        <v>1</v>
      </c>
      <c r="U340">
        <v>0</v>
      </c>
      <c r="V340">
        <v>24.5</v>
      </c>
      <c r="W340">
        <v>63</v>
      </c>
      <c r="X340">
        <f t="shared" si="45"/>
        <v>63</v>
      </c>
      <c r="Y340">
        <f t="shared" si="46"/>
        <v>0</v>
      </c>
      <c r="Z340">
        <f t="shared" si="47"/>
        <v>0</v>
      </c>
      <c r="AA340">
        <f t="shared" si="48"/>
        <v>0</v>
      </c>
      <c r="AB340">
        <f t="shared" si="49"/>
        <v>0</v>
      </c>
      <c r="AC340">
        <f t="shared" si="50"/>
        <v>0</v>
      </c>
      <c r="AD340">
        <f t="shared" si="51"/>
        <v>0</v>
      </c>
      <c r="AE340">
        <f t="shared" si="52"/>
        <v>0</v>
      </c>
      <c r="AF340">
        <f>MONTH(A340)</f>
        <v>1</v>
      </c>
    </row>
    <row r="341" spans="1:32">
      <c r="A341" t="s">
        <v>649</v>
      </c>
      <c r="B341" t="s">
        <v>42</v>
      </c>
      <c r="C341" t="s">
        <v>1066</v>
      </c>
      <c r="D341" t="s">
        <v>1081</v>
      </c>
      <c r="E341" t="s">
        <v>1067</v>
      </c>
      <c r="F341" t="s">
        <v>1068</v>
      </c>
      <c r="G341" t="s">
        <v>1052</v>
      </c>
      <c r="H341" t="s">
        <v>1107</v>
      </c>
      <c r="I341" t="s">
        <v>1396</v>
      </c>
      <c r="J341">
        <v>2</v>
      </c>
      <c r="K341" t="s">
        <v>312</v>
      </c>
      <c r="L341" t="s">
        <v>36</v>
      </c>
      <c r="M341">
        <v>9</v>
      </c>
      <c r="N341" t="s">
        <v>278</v>
      </c>
      <c r="O341" t="s">
        <v>49</v>
      </c>
      <c r="P341">
        <v>11</v>
      </c>
      <c r="Q341" t="s">
        <v>654</v>
      </c>
      <c r="R341" t="s">
        <v>76</v>
      </c>
      <c r="S341">
        <v>1</v>
      </c>
      <c r="T341">
        <v>1</v>
      </c>
      <c r="U341">
        <v>0</v>
      </c>
      <c r="V341">
        <v>135</v>
      </c>
      <c r="W341">
        <v>280</v>
      </c>
      <c r="X341">
        <f t="shared" si="45"/>
        <v>0</v>
      </c>
      <c r="Y341">
        <f t="shared" si="46"/>
        <v>0</v>
      </c>
      <c r="Z341">
        <f t="shared" si="47"/>
        <v>280</v>
      </c>
      <c r="AA341">
        <f t="shared" si="48"/>
        <v>0</v>
      </c>
      <c r="AB341">
        <f t="shared" si="49"/>
        <v>0</v>
      </c>
      <c r="AC341">
        <f t="shared" si="50"/>
        <v>0</v>
      </c>
      <c r="AD341">
        <f t="shared" si="51"/>
        <v>0</v>
      </c>
      <c r="AE341">
        <f t="shared" si="52"/>
        <v>1</v>
      </c>
      <c r="AF341">
        <f>MONTH(A341)</f>
        <v>1</v>
      </c>
    </row>
    <row r="342" spans="1:32">
      <c r="A342" t="s">
        <v>649</v>
      </c>
      <c r="B342" t="s">
        <v>47</v>
      </c>
      <c r="C342" t="s">
        <v>1066</v>
      </c>
      <c r="D342" t="s">
        <v>1064</v>
      </c>
      <c r="E342" t="s">
        <v>1067</v>
      </c>
      <c r="F342" t="s">
        <v>1068</v>
      </c>
      <c r="G342" t="s">
        <v>1052</v>
      </c>
      <c r="H342" t="s">
        <v>1107</v>
      </c>
      <c r="I342" t="s">
        <v>1397</v>
      </c>
      <c r="J342">
        <v>5</v>
      </c>
      <c r="K342" t="s">
        <v>131</v>
      </c>
      <c r="L342" t="s">
        <v>12</v>
      </c>
      <c r="M342">
        <v>2</v>
      </c>
      <c r="N342" t="s">
        <v>479</v>
      </c>
      <c r="O342" t="s">
        <v>63</v>
      </c>
      <c r="P342">
        <v>3</v>
      </c>
      <c r="Q342" t="s">
        <v>655</v>
      </c>
      <c r="R342" t="s">
        <v>440</v>
      </c>
      <c r="S342">
        <v>1</v>
      </c>
      <c r="T342">
        <v>1</v>
      </c>
      <c r="U342">
        <v>0</v>
      </c>
      <c r="V342">
        <v>59.5</v>
      </c>
      <c r="W342">
        <v>70.5</v>
      </c>
      <c r="X342">
        <f t="shared" si="45"/>
        <v>0</v>
      </c>
      <c r="Y342">
        <f t="shared" si="46"/>
        <v>0</v>
      </c>
      <c r="Z342">
        <f t="shared" si="47"/>
        <v>0</v>
      </c>
      <c r="AA342">
        <f t="shared" si="48"/>
        <v>0</v>
      </c>
      <c r="AB342">
        <f t="shared" si="49"/>
        <v>0</v>
      </c>
      <c r="AC342">
        <f t="shared" si="50"/>
        <v>0</v>
      </c>
      <c r="AD342">
        <f t="shared" si="51"/>
        <v>0</v>
      </c>
      <c r="AE342">
        <f t="shared" si="52"/>
        <v>0</v>
      </c>
      <c r="AF342">
        <f>MONTH(A342)</f>
        <v>1</v>
      </c>
    </row>
    <row r="343" spans="1:32">
      <c r="A343" t="s">
        <v>656</v>
      </c>
      <c r="B343" t="s">
        <v>8</v>
      </c>
      <c r="C343" t="s">
        <v>1072</v>
      </c>
      <c r="D343" t="s">
        <v>1055</v>
      </c>
      <c r="E343" t="s">
        <v>1073</v>
      </c>
      <c r="F343" t="s">
        <v>1219</v>
      </c>
      <c r="G343" t="s">
        <v>1085</v>
      </c>
      <c r="H343" t="s">
        <v>1398</v>
      </c>
      <c r="J343">
        <v>2</v>
      </c>
      <c r="K343" t="s">
        <v>220</v>
      </c>
      <c r="L343" t="s">
        <v>10</v>
      </c>
      <c r="M343">
        <v>1</v>
      </c>
      <c r="N343" t="s">
        <v>592</v>
      </c>
      <c r="O343" t="s">
        <v>31</v>
      </c>
      <c r="P343">
        <v>5</v>
      </c>
      <c r="Q343" t="s">
        <v>657</v>
      </c>
      <c r="R343" t="s">
        <v>76</v>
      </c>
      <c r="S343">
        <v>2</v>
      </c>
      <c r="T343">
        <v>0</v>
      </c>
      <c r="U343">
        <v>0</v>
      </c>
      <c r="V343">
        <v>84.5</v>
      </c>
      <c r="W343">
        <v>172</v>
      </c>
      <c r="X343">
        <f t="shared" si="45"/>
        <v>172</v>
      </c>
      <c r="Y343">
        <f t="shared" si="46"/>
        <v>0</v>
      </c>
      <c r="Z343">
        <f t="shared" si="47"/>
        <v>0</v>
      </c>
      <c r="AA343">
        <f t="shared" si="48"/>
        <v>0</v>
      </c>
      <c r="AB343">
        <f t="shared" si="49"/>
        <v>0</v>
      </c>
      <c r="AC343">
        <f t="shared" si="50"/>
        <v>0</v>
      </c>
      <c r="AD343">
        <f t="shared" si="51"/>
        <v>172</v>
      </c>
      <c r="AE343">
        <f t="shared" si="52"/>
        <v>1</v>
      </c>
      <c r="AF343">
        <f>MONTH(A343)</f>
        <v>1</v>
      </c>
    </row>
    <row r="344" spans="1:32">
      <c r="A344" t="s">
        <v>656</v>
      </c>
      <c r="B344" t="s">
        <v>15</v>
      </c>
      <c r="C344" t="s">
        <v>1048</v>
      </c>
      <c r="D344" t="s">
        <v>1055</v>
      </c>
      <c r="E344" t="s">
        <v>1050</v>
      </c>
      <c r="F344" t="s">
        <v>1051</v>
      </c>
      <c r="G344" t="s">
        <v>1085</v>
      </c>
      <c r="H344" t="s">
        <v>1399</v>
      </c>
      <c r="J344">
        <v>2</v>
      </c>
      <c r="K344" t="s">
        <v>344</v>
      </c>
      <c r="L344" t="s">
        <v>36</v>
      </c>
      <c r="M344">
        <v>6</v>
      </c>
      <c r="N344" t="s">
        <v>338</v>
      </c>
      <c r="O344" t="s">
        <v>440</v>
      </c>
      <c r="P344">
        <v>1</v>
      </c>
      <c r="Q344" t="s">
        <v>284</v>
      </c>
      <c r="R344" t="s">
        <v>49</v>
      </c>
      <c r="S344">
        <v>1</v>
      </c>
      <c r="T344">
        <v>1</v>
      </c>
      <c r="U344">
        <v>0</v>
      </c>
      <c r="V344">
        <v>68</v>
      </c>
      <c r="W344">
        <v>162</v>
      </c>
      <c r="X344">
        <f t="shared" si="45"/>
        <v>0</v>
      </c>
      <c r="Y344">
        <f t="shared" si="46"/>
        <v>0</v>
      </c>
      <c r="Z344">
        <f t="shared" si="47"/>
        <v>0</v>
      </c>
      <c r="AA344">
        <f t="shared" si="48"/>
        <v>0</v>
      </c>
      <c r="AB344">
        <f t="shared" si="49"/>
        <v>0</v>
      </c>
      <c r="AC344">
        <f t="shared" si="50"/>
        <v>0</v>
      </c>
      <c r="AD344">
        <f t="shared" si="51"/>
        <v>0</v>
      </c>
      <c r="AE344">
        <f t="shared" si="52"/>
        <v>0</v>
      </c>
      <c r="AF344">
        <f>MONTH(A344)</f>
        <v>1</v>
      </c>
    </row>
    <row r="345" spans="1:32">
      <c r="A345" t="s">
        <v>656</v>
      </c>
      <c r="B345" t="s">
        <v>20</v>
      </c>
      <c r="C345" t="s">
        <v>1072</v>
      </c>
      <c r="D345" t="s">
        <v>1049</v>
      </c>
      <c r="E345" t="s">
        <v>1073</v>
      </c>
      <c r="F345" t="s">
        <v>1074</v>
      </c>
      <c r="G345" t="s">
        <v>1052</v>
      </c>
      <c r="H345" t="s">
        <v>1087</v>
      </c>
      <c r="I345" t="s">
        <v>1400</v>
      </c>
      <c r="J345">
        <v>6</v>
      </c>
      <c r="K345" t="s">
        <v>524</v>
      </c>
      <c r="L345" t="s">
        <v>10</v>
      </c>
      <c r="M345">
        <v>7</v>
      </c>
      <c r="N345" t="s">
        <v>658</v>
      </c>
      <c r="O345" t="s">
        <v>63</v>
      </c>
      <c r="P345">
        <v>2</v>
      </c>
      <c r="Q345" t="s">
        <v>326</v>
      </c>
      <c r="R345" t="s">
        <v>24</v>
      </c>
      <c r="S345">
        <v>0</v>
      </c>
      <c r="T345">
        <v>2</v>
      </c>
      <c r="U345">
        <v>0</v>
      </c>
      <c r="V345">
        <v>17</v>
      </c>
      <c r="W345">
        <v>104</v>
      </c>
      <c r="X345">
        <f t="shared" si="45"/>
        <v>104</v>
      </c>
      <c r="Y345">
        <f t="shared" si="46"/>
        <v>0</v>
      </c>
      <c r="Z345">
        <f t="shared" si="47"/>
        <v>0</v>
      </c>
      <c r="AA345">
        <f t="shared" si="48"/>
        <v>0</v>
      </c>
      <c r="AB345">
        <f t="shared" si="49"/>
        <v>0</v>
      </c>
      <c r="AC345">
        <f t="shared" si="50"/>
        <v>0</v>
      </c>
      <c r="AD345">
        <f t="shared" si="51"/>
        <v>0</v>
      </c>
      <c r="AE345">
        <f t="shared" si="52"/>
        <v>0</v>
      </c>
      <c r="AF345">
        <f>MONTH(A345)</f>
        <v>1</v>
      </c>
    </row>
    <row r="346" spans="1:32">
      <c r="A346" t="s">
        <v>656</v>
      </c>
      <c r="B346" t="s">
        <v>27</v>
      </c>
      <c r="C346" t="s">
        <v>1048</v>
      </c>
      <c r="D346" t="s">
        <v>1055</v>
      </c>
      <c r="E346" t="s">
        <v>1050</v>
      </c>
      <c r="F346" t="s">
        <v>1051</v>
      </c>
      <c r="G346" t="s">
        <v>1052</v>
      </c>
      <c r="H346" t="s">
        <v>1087</v>
      </c>
      <c r="I346" t="s">
        <v>1401</v>
      </c>
      <c r="J346">
        <v>2</v>
      </c>
      <c r="K346" t="s">
        <v>478</v>
      </c>
      <c r="L346" t="s">
        <v>24</v>
      </c>
      <c r="M346">
        <v>12</v>
      </c>
      <c r="N346" t="s">
        <v>420</v>
      </c>
      <c r="O346" t="s">
        <v>19</v>
      </c>
      <c r="P346">
        <v>8</v>
      </c>
      <c r="Q346" t="s">
        <v>659</v>
      </c>
      <c r="R346" t="s">
        <v>140</v>
      </c>
      <c r="S346">
        <v>1</v>
      </c>
      <c r="T346">
        <v>0</v>
      </c>
      <c r="U346">
        <v>1</v>
      </c>
      <c r="V346">
        <v>61</v>
      </c>
      <c r="W346">
        <v>211</v>
      </c>
      <c r="X346">
        <f t="shared" si="45"/>
        <v>0</v>
      </c>
      <c r="Y346">
        <f t="shared" si="46"/>
        <v>211</v>
      </c>
      <c r="Z346">
        <f t="shared" si="47"/>
        <v>0</v>
      </c>
      <c r="AA346">
        <f t="shared" si="48"/>
        <v>0</v>
      </c>
      <c r="AB346">
        <f t="shared" si="49"/>
        <v>0</v>
      </c>
      <c r="AC346">
        <f t="shared" si="50"/>
        <v>0</v>
      </c>
      <c r="AD346">
        <f t="shared" si="51"/>
        <v>0</v>
      </c>
      <c r="AE346">
        <f t="shared" si="52"/>
        <v>0</v>
      </c>
      <c r="AF346">
        <f>MONTH(A346)</f>
        <v>1</v>
      </c>
    </row>
    <row r="347" spans="1:32">
      <c r="A347" t="s">
        <v>656</v>
      </c>
      <c r="B347" t="s">
        <v>32</v>
      </c>
      <c r="C347" t="s">
        <v>1057</v>
      </c>
      <c r="D347" t="s">
        <v>1055</v>
      </c>
      <c r="E347" t="s">
        <v>1058</v>
      </c>
      <c r="F347" t="s">
        <v>1059</v>
      </c>
      <c r="G347" t="s">
        <v>1085</v>
      </c>
      <c r="H347" t="s">
        <v>1402</v>
      </c>
      <c r="J347">
        <v>9</v>
      </c>
      <c r="K347" t="s">
        <v>660</v>
      </c>
      <c r="L347" t="s">
        <v>24</v>
      </c>
      <c r="M347">
        <v>2</v>
      </c>
      <c r="N347" t="s">
        <v>343</v>
      </c>
      <c r="O347" t="s">
        <v>440</v>
      </c>
      <c r="P347">
        <v>11</v>
      </c>
      <c r="Q347" t="s">
        <v>575</v>
      </c>
      <c r="R347" t="s">
        <v>31</v>
      </c>
      <c r="S347">
        <v>1</v>
      </c>
      <c r="T347">
        <v>1</v>
      </c>
      <c r="U347">
        <v>0</v>
      </c>
      <c r="V347">
        <v>84.5</v>
      </c>
      <c r="W347">
        <v>141.5</v>
      </c>
      <c r="X347">
        <f t="shared" si="45"/>
        <v>0</v>
      </c>
      <c r="Y347">
        <f t="shared" si="46"/>
        <v>0</v>
      </c>
      <c r="Z347">
        <f t="shared" si="47"/>
        <v>0</v>
      </c>
      <c r="AA347">
        <f t="shared" si="48"/>
        <v>0</v>
      </c>
      <c r="AB347">
        <f t="shared" si="49"/>
        <v>0</v>
      </c>
      <c r="AC347">
        <f t="shared" si="50"/>
        <v>0</v>
      </c>
      <c r="AD347">
        <f t="shared" si="51"/>
        <v>0</v>
      </c>
      <c r="AE347">
        <f t="shared" si="52"/>
        <v>0</v>
      </c>
      <c r="AF347">
        <f>MONTH(A347)</f>
        <v>1</v>
      </c>
    </row>
    <row r="348" spans="1:32">
      <c r="A348" t="s">
        <v>656</v>
      </c>
      <c r="B348" t="s">
        <v>37</v>
      </c>
      <c r="C348" t="s">
        <v>1057</v>
      </c>
      <c r="D348" t="s">
        <v>1049</v>
      </c>
      <c r="E348" t="s">
        <v>1058</v>
      </c>
      <c r="F348" t="s">
        <v>1059</v>
      </c>
      <c r="G348" t="s">
        <v>1052</v>
      </c>
      <c r="H348" t="s">
        <v>1087</v>
      </c>
      <c r="I348" t="s">
        <v>1403</v>
      </c>
      <c r="J348">
        <v>5</v>
      </c>
      <c r="K348" t="s">
        <v>374</v>
      </c>
      <c r="L348" t="s">
        <v>36</v>
      </c>
      <c r="M348">
        <v>6</v>
      </c>
      <c r="N348" t="s">
        <v>590</v>
      </c>
      <c r="O348" t="s">
        <v>10</v>
      </c>
      <c r="P348">
        <v>9</v>
      </c>
      <c r="Q348" t="s">
        <v>661</v>
      </c>
      <c r="R348" t="s">
        <v>63</v>
      </c>
      <c r="S348">
        <v>0</v>
      </c>
      <c r="T348">
        <v>2</v>
      </c>
      <c r="U348">
        <v>0</v>
      </c>
      <c r="V348">
        <v>31.5</v>
      </c>
      <c r="W348">
        <v>38</v>
      </c>
      <c r="X348">
        <f t="shared" si="45"/>
        <v>38</v>
      </c>
      <c r="Y348">
        <f t="shared" si="46"/>
        <v>0</v>
      </c>
      <c r="Z348">
        <f t="shared" si="47"/>
        <v>0</v>
      </c>
      <c r="AA348">
        <f t="shared" si="48"/>
        <v>0</v>
      </c>
      <c r="AB348">
        <f t="shared" si="49"/>
        <v>0</v>
      </c>
      <c r="AC348">
        <f t="shared" si="50"/>
        <v>0</v>
      </c>
      <c r="AD348">
        <f t="shared" si="51"/>
        <v>0</v>
      </c>
      <c r="AE348">
        <f t="shared" si="52"/>
        <v>0</v>
      </c>
      <c r="AF348">
        <f>MONTH(A348)</f>
        <v>1</v>
      </c>
    </row>
    <row r="349" spans="1:32">
      <c r="A349" t="s">
        <v>656</v>
      </c>
      <c r="B349" t="s">
        <v>42</v>
      </c>
      <c r="C349" t="s">
        <v>1057</v>
      </c>
      <c r="D349" t="s">
        <v>1064</v>
      </c>
      <c r="E349" t="s">
        <v>1058</v>
      </c>
      <c r="F349" t="s">
        <v>1059</v>
      </c>
      <c r="G349" t="s">
        <v>1052</v>
      </c>
      <c r="H349" t="s">
        <v>1087</v>
      </c>
      <c r="I349" t="s">
        <v>1404</v>
      </c>
      <c r="J349">
        <v>9</v>
      </c>
      <c r="K349" t="s">
        <v>662</v>
      </c>
      <c r="L349" t="s">
        <v>10</v>
      </c>
      <c r="M349">
        <v>4</v>
      </c>
      <c r="N349" t="s">
        <v>200</v>
      </c>
      <c r="O349" t="s">
        <v>63</v>
      </c>
      <c r="P349">
        <v>3</v>
      </c>
      <c r="Q349" t="s">
        <v>35</v>
      </c>
      <c r="R349" t="s">
        <v>36</v>
      </c>
      <c r="S349">
        <v>1</v>
      </c>
      <c r="T349">
        <v>1</v>
      </c>
      <c r="U349">
        <v>0</v>
      </c>
      <c r="V349">
        <v>42</v>
      </c>
      <c r="W349">
        <v>316.5</v>
      </c>
      <c r="X349">
        <f t="shared" si="45"/>
        <v>316.5</v>
      </c>
      <c r="Y349">
        <f t="shared" si="46"/>
        <v>0</v>
      </c>
      <c r="Z349">
        <f t="shared" si="47"/>
        <v>0</v>
      </c>
      <c r="AA349">
        <f t="shared" si="48"/>
        <v>0</v>
      </c>
      <c r="AB349">
        <f t="shared" si="49"/>
        <v>0</v>
      </c>
      <c r="AC349">
        <f t="shared" si="50"/>
        <v>0</v>
      </c>
      <c r="AD349">
        <f t="shared" si="51"/>
        <v>0</v>
      </c>
      <c r="AE349">
        <f t="shared" si="52"/>
        <v>0</v>
      </c>
      <c r="AF349">
        <f>MONTH(A349)</f>
        <v>1</v>
      </c>
    </row>
    <row r="350" spans="1:32">
      <c r="A350" t="s">
        <v>656</v>
      </c>
      <c r="B350" t="s">
        <v>47</v>
      </c>
      <c r="C350" t="s">
        <v>1057</v>
      </c>
      <c r="D350" t="s">
        <v>1070</v>
      </c>
      <c r="E350" t="s">
        <v>1058</v>
      </c>
      <c r="F350" t="s">
        <v>1059</v>
      </c>
      <c r="G350" t="s">
        <v>1052</v>
      </c>
      <c r="H350" t="s">
        <v>1087</v>
      </c>
      <c r="I350" t="s">
        <v>1405</v>
      </c>
      <c r="J350">
        <v>1</v>
      </c>
      <c r="K350" t="s">
        <v>663</v>
      </c>
      <c r="L350" t="s">
        <v>137</v>
      </c>
      <c r="M350">
        <v>5</v>
      </c>
      <c r="N350" t="s">
        <v>406</v>
      </c>
      <c r="O350" t="s">
        <v>22</v>
      </c>
      <c r="P350">
        <v>10</v>
      </c>
      <c r="Q350" t="s">
        <v>567</v>
      </c>
      <c r="R350" t="s">
        <v>10</v>
      </c>
      <c r="S350">
        <v>1</v>
      </c>
      <c r="T350">
        <v>1</v>
      </c>
      <c r="U350">
        <v>0</v>
      </c>
      <c r="V350">
        <v>1115.5</v>
      </c>
      <c r="W350">
        <v>5895</v>
      </c>
      <c r="X350">
        <f t="shared" si="45"/>
        <v>0</v>
      </c>
      <c r="Y350">
        <f t="shared" si="46"/>
        <v>0</v>
      </c>
      <c r="Z350">
        <f t="shared" si="47"/>
        <v>0</v>
      </c>
      <c r="AA350">
        <f t="shared" si="48"/>
        <v>0</v>
      </c>
      <c r="AB350">
        <f t="shared" si="49"/>
        <v>0</v>
      </c>
      <c r="AC350">
        <f t="shared" si="50"/>
        <v>0</v>
      </c>
      <c r="AD350">
        <f t="shared" si="51"/>
        <v>0</v>
      </c>
      <c r="AE350">
        <f t="shared" si="52"/>
        <v>0</v>
      </c>
      <c r="AF350">
        <f>MONTH(A350)</f>
        <v>1</v>
      </c>
    </row>
    <row r="351" spans="1:32">
      <c r="A351" t="s">
        <v>656</v>
      </c>
      <c r="B351" t="s">
        <v>52</v>
      </c>
      <c r="C351" t="s">
        <v>1066</v>
      </c>
      <c r="D351" t="s">
        <v>1162</v>
      </c>
      <c r="E351" t="s">
        <v>1067</v>
      </c>
      <c r="F351" t="s">
        <v>1068</v>
      </c>
      <c r="G351" t="s">
        <v>1052</v>
      </c>
      <c r="H351" t="s">
        <v>1087</v>
      </c>
      <c r="I351" t="s">
        <v>1406</v>
      </c>
      <c r="J351">
        <v>4</v>
      </c>
      <c r="K351" t="s">
        <v>555</v>
      </c>
      <c r="L351" t="s">
        <v>440</v>
      </c>
      <c r="M351">
        <v>2</v>
      </c>
      <c r="N351" t="s">
        <v>520</v>
      </c>
      <c r="O351" t="s">
        <v>63</v>
      </c>
      <c r="P351">
        <v>13</v>
      </c>
      <c r="Q351" t="s">
        <v>664</v>
      </c>
      <c r="R351" t="s">
        <v>54</v>
      </c>
      <c r="S351">
        <v>2</v>
      </c>
      <c r="T351">
        <v>0</v>
      </c>
      <c r="U351">
        <v>0</v>
      </c>
      <c r="V351">
        <v>18.5</v>
      </c>
      <c r="W351">
        <v>71.5</v>
      </c>
      <c r="X351">
        <f t="shared" si="45"/>
        <v>0</v>
      </c>
      <c r="Y351">
        <f t="shared" si="46"/>
        <v>0</v>
      </c>
      <c r="Z351">
        <f t="shared" si="47"/>
        <v>0</v>
      </c>
      <c r="AA351">
        <f t="shared" si="48"/>
        <v>0</v>
      </c>
      <c r="AB351">
        <f t="shared" si="49"/>
        <v>0</v>
      </c>
      <c r="AC351">
        <f t="shared" si="50"/>
        <v>0</v>
      </c>
      <c r="AD351">
        <f t="shared" si="51"/>
        <v>0</v>
      </c>
      <c r="AE351">
        <f t="shared" si="52"/>
        <v>0</v>
      </c>
      <c r="AF351">
        <f>MONTH(A351)</f>
        <v>1</v>
      </c>
    </row>
    <row r="352" spans="1:32">
      <c r="A352" t="s">
        <v>656</v>
      </c>
      <c r="B352" t="s">
        <v>57</v>
      </c>
      <c r="C352" t="s">
        <v>1066</v>
      </c>
      <c r="D352" t="s">
        <v>1055</v>
      </c>
      <c r="E352" t="s">
        <v>1067</v>
      </c>
      <c r="F352" t="s">
        <v>1068</v>
      </c>
      <c r="G352" t="s">
        <v>1052</v>
      </c>
      <c r="H352" t="s">
        <v>1087</v>
      </c>
      <c r="I352" t="s">
        <v>1407</v>
      </c>
      <c r="J352">
        <v>4</v>
      </c>
      <c r="K352" t="s">
        <v>250</v>
      </c>
      <c r="L352" t="s">
        <v>10</v>
      </c>
      <c r="M352">
        <v>11</v>
      </c>
      <c r="N352" t="s">
        <v>345</v>
      </c>
      <c r="O352" t="s">
        <v>49</v>
      </c>
      <c r="P352">
        <v>7</v>
      </c>
      <c r="Q352" t="s">
        <v>665</v>
      </c>
      <c r="R352" t="s">
        <v>19</v>
      </c>
      <c r="S352">
        <v>1</v>
      </c>
      <c r="T352">
        <v>0</v>
      </c>
      <c r="U352">
        <v>1</v>
      </c>
      <c r="V352">
        <v>15</v>
      </c>
      <c r="W352">
        <v>36.5</v>
      </c>
      <c r="X352">
        <f t="shared" si="45"/>
        <v>36.5</v>
      </c>
      <c r="Y352">
        <f t="shared" si="46"/>
        <v>0</v>
      </c>
      <c r="Z352">
        <f t="shared" si="47"/>
        <v>36.5</v>
      </c>
      <c r="AA352">
        <f t="shared" si="48"/>
        <v>0</v>
      </c>
      <c r="AB352">
        <f t="shared" si="49"/>
        <v>0</v>
      </c>
      <c r="AC352">
        <f t="shared" si="50"/>
        <v>0</v>
      </c>
      <c r="AD352">
        <f t="shared" si="51"/>
        <v>0</v>
      </c>
      <c r="AE352">
        <f t="shared" si="52"/>
        <v>1</v>
      </c>
      <c r="AF352">
        <f>MONTH(A352)</f>
        <v>1</v>
      </c>
    </row>
    <row r="353" spans="1:32">
      <c r="A353" t="s">
        <v>666</v>
      </c>
      <c r="B353" t="s">
        <v>8</v>
      </c>
      <c r="C353" t="s">
        <v>1057</v>
      </c>
      <c r="D353" t="s">
        <v>1055</v>
      </c>
      <c r="E353" t="s">
        <v>1058</v>
      </c>
      <c r="F353" t="s">
        <v>1059</v>
      </c>
      <c r="G353" t="s">
        <v>1052</v>
      </c>
      <c r="H353" t="s">
        <v>1107</v>
      </c>
      <c r="I353" t="s">
        <v>1408</v>
      </c>
      <c r="J353">
        <v>3</v>
      </c>
      <c r="K353" t="s">
        <v>371</v>
      </c>
      <c r="L353" t="s">
        <v>10</v>
      </c>
      <c r="M353">
        <v>11</v>
      </c>
      <c r="N353" t="s">
        <v>203</v>
      </c>
      <c r="O353" t="s">
        <v>76</v>
      </c>
      <c r="P353">
        <v>12</v>
      </c>
      <c r="Q353" t="s">
        <v>667</v>
      </c>
      <c r="R353" t="s">
        <v>54</v>
      </c>
      <c r="S353">
        <v>1</v>
      </c>
      <c r="T353">
        <v>0</v>
      </c>
      <c r="U353">
        <v>1</v>
      </c>
      <c r="V353">
        <v>16.5</v>
      </c>
      <c r="W353">
        <v>50</v>
      </c>
      <c r="X353">
        <f t="shared" si="45"/>
        <v>50</v>
      </c>
      <c r="Y353">
        <f t="shared" si="46"/>
        <v>0</v>
      </c>
      <c r="Z353">
        <f t="shared" si="47"/>
        <v>0</v>
      </c>
      <c r="AA353">
        <f t="shared" si="48"/>
        <v>0</v>
      </c>
      <c r="AB353">
        <f t="shared" si="49"/>
        <v>0</v>
      </c>
      <c r="AC353">
        <f t="shared" si="50"/>
        <v>0</v>
      </c>
      <c r="AD353">
        <f t="shared" si="51"/>
        <v>0</v>
      </c>
      <c r="AE353">
        <f t="shared" si="52"/>
        <v>0</v>
      </c>
      <c r="AF353">
        <f>MONTH(A353)</f>
        <v>1</v>
      </c>
    </row>
    <row r="354" spans="1:32">
      <c r="A354" t="s">
        <v>666</v>
      </c>
      <c r="B354" t="s">
        <v>15</v>
      </c>
      <c r="C354" t="s">
        <v>1048</v>
      </c>
      <c r="D354" t="s">
        <v>1070</v>
      </c>
      <c r="E354" t="s">
        <v>1050</v>
      </c>
      <c r="F354" t="s">
        <v>1051</v>
      </c>
      <c r="G354" t="s">
        <v>1052</v>
      </c>
      <c r="H354" t="s">
        <v>1107</v>
      </c>
      <c r="I354" t="s">
        <v>1409</v>
      </c>
      <c r="J354">
        <v>10</v>
      </c>
      <c r="K354" t="s">
        <v>583</v>
      </c>
      <c r="L354" t="s">
        <v>63</v>
      </c>
      <c r="M354">
        <v>14</v>
      </c>
      <c r="N354" t="s">
        <v>668</v>
      </c>
      <c r="O354" t="s">
        <v>54</v>
      </c>
      <c r="P354">
        <v>8</v>
      </c>
      <c r="Q354" t="s">
        <v>669</v>
      </c>
      <c r="R354" t="s">
        <v>36</v>
      </c>
      <c r="S354">
        <v>0</v>
      </c>
      <c r="T354">
        <v>0</v>
      </c>
      <c r="U354">
        <v>2</v>
      </c>
      <c r="V354">
        <v>53</v>
      </c>
      <c r="W354">
        <v>1352.5</v>
      </c>
      <c r="X354">
        <f t="shared" si="45"/>
        <v>0</v>
      </c>
      <c r="Y354">
        <f t="shared" si="46"/>
        <v>0</v>
      </c>
      <c r="Z354">
        <f t="shared" si="47"/>
        <v>0</v>
      </c>
      <c r="AA354">
        <f t="shared" si="48"/>
        <v>0</v>
      </c>
      <c r="AB354">
        <f t="shared" si="49"/>
        <v>0</v>
      </c>
      <c r="AC354">
        <f t="shared" si="50"/>
        <v>0</v>
      </c>
      <c r="AD354">
        <f t="shared" si="51"/>
        <v>0</v>
      </c>
      <c r="AE354">
        <f t="shared" si="52"/>
        <v>0</v>
      </c>
      <c r="AF354">
        <f>MONTH(A354)</f>
        <v>1</v>
      </c>
    </row>
    <row r="355" spans="1:32">
      <c r="A355" t="s">
        <v>666</v>
      </c>
      <c r="B355" t="s">
        <v>20</v>
      </c>
      <c r="C355" t="s">
        <v>1057</v>
      </c>
      <c r="D355" t="s">
        <v>1070</v>
      </c>
      <c r="E355" t="s">
        <v>1058</v>
      </c>
      <c r="F355" t="s">
        <v>1059</v>
      </c>
      <c r="G355" t="s">
        <v>1052</v>
      </c>
      <c r="H355" t="s">
        <v>1107</v>
      </c>
      <c r="I355" t="s">
        <v>1410</v>
      </c>
      <c r="J355">
        <v>12</v>
      </c>
      <c r="K355" t="s">
        <v>582</v>
      </c>
      <c r="L355" t="s">
        <v>66</v>
      </c>
      <c r="M355">
        <v>10</v>
      </c>
      <c r="N355" t="s">
        <v>670</v>
      </c>
      <c r="O355" t="s">
        <v>440</v>
      </c>
      <c r="P355">
        <v>1</v>
      </c>
      <c r="Q355" t="s">
        <v>671</v>
      </c>
      <c r="R355" t="s">
        <v>36</v>
      </c>
      <c r="S355">
        <v>0</v>
      </c>
      <c r="T355">
        <v>0</v>
      </c>
      <c r="U355">
        <v>2</v>
      </c>
      <c r="V355">
        <v>57.5</v>
      </c>
      <c r="W355">
        <v>188</v>
      </c>
      <c r="X355">
        <f t="shared" si="45"/>
        <v>0</v>
      </c>
      <c r="Y355">
        <f t="shared" si="46"/>
        <v>0</v>
      </c>
      <c r="Z355">
        <f t="shared" si="47"/>
        <v>0</v>
      </c>
      <c r="AA355">
        <f t="shared" si="48"/>
        <v>0</v>
      </c>
      <c r="AB355">
        <f t="shared" si="49"/>
        <v>188</v>
      </c>
      <c r="AC355">
        <f t="shared" si="50"/>
        <v>0</v>
      </c>
      <c r="AD355">
        <f t="shared" si="51"/>
        <v>0</v>
      </c>
      <c r="AE355">
        <f t="shared" si="52"/>
        <v>1</v>
      </c>
      <c r="AF355">
        <f>MONTH(A355)</f>
        <v>1</v>
      </c>
    </row>
    <row r="356" spans="1:32">
      <c r="A356" t="s">
        <v>666</v>
      </c>
      <c r="B356" t="s">
        <v>27</v>
      </c>
      <c r="C356" t="s">
        <v>1057</v>
      </c>
      <c r="D356" t="s">
        <v>1055</v>
      </c>
      <c r="E356" t="s">
        <v>1058</v>
      </c>
      <c r="F356" t="s">
        <v>1059</v>
      </c>
      <c r="G356" t="s">
        <v>1052</v>
      </c>
      <c r="H356" t="s">
        <v>1107</v>
      </c>
      <c r="I356" t="s">
        <v>1408</v>
      </c>
      <c r="J356">
        <v>8</v>
      </c>
      <c r="K356" t="s">
        <v>252</v>
      </c>
      <c r="L356" t="s">
        <v>19</v>
      </c>
      <c r="M356">
        <v>11</v>
      </c>
      <c r="N356" t="s">
        <v>637</v>
      </c>
      <c r="O356" t="s">
        <v>76</v>
      </c>
      <c r="P356">
        <v>10</v>
      </c>
      <c r="Q356" t="s">
        <v>367</v>
      </c>
      <c r="R356" t="s">
        <v>24</v>
      </c>
      <c r="S356">
        <v>0</v>
      </c>
      <c r="T356">
        <v>1</v>
      </c>
      <c r="U356">
        <v>1</v>
      </c>
      <c r="V356">
        <v>55</v>
      </c>
      <c r="W356">
        <v>565.5</v>
      </c>
      <c r="X356">
        <f t="shared" si="45"/>
        <v>0</v>
      </c>
      <c r="Y356">
        <f t="shared" si="46"/>
        <v>565.5</v>
      </c>
      <c r="Z356">
        <f t="shared" si="47"/>
        <v>0</v>
      </c>
      <c r="AA356">
        <f t="shared" si="48"/>
        <v>0</v>
      </c>
      <c r="AB356">
        <f t="shared" si="49"/>
        <v>0</v>
      </c>
      <c r="AC356">
        <f t="shared" si="50"/>
        <v>0</v>
      </c>
      <c r="AD356">
        <f t="shared" si="51"/>
        <v>0</v>
      </c>
      <c r="AE356">
        <f t="shared" si="52"/>
        <v>0</v>
      </c>
      <c r="AF356">
        <f>MONTH(A356)</f>
        <v>1</v>
      </c>
    </row>
    <row r="357" spans="1:32">
      <c r="A357" t="s">
        <v>666</v>
      </c>
      <c r="B357" t="s">
        <v>32</v>
      </c>
      <c r="C357" t="s">
        <v>1048</v>
      </c>
      <c r="D357" t="s">
        <v>1098</v>
      </c>
      <c r="E357" t="s">
        <v>1050</v>
      </c>
      <c r="F357" t="s">
        <v>1051</v>
      </c>
      <c r="G357" t="s">
        <v>1052</v>
      </c>
      <c r="H357" t="s">
        <v>1107</v>
      </c>
      <c r="I357" t="s">
        <v>1411</v>
      </c>
      <c r="J357">
        <v>3</v>
      </c>
      <c r="K357" t="s">
        <v>672</v>
      </c>
      <c r="L357" t="s">
        <v>24</v>
      </c>
      <c r="M357">
        <v>2</v>
      </c>
      <c r="N357" t="s">
        <v>277</v>
      </c>
      <c r="O357" t="s">
        <v>440</v>
      </c>
      <c r="P357">
        <v>8</v>
      </c>
      <c r="Q357" t="s">
        <v>403</v>
      </c>
      <c r="R357" t="s">
        <v>49</v>
      </c>
      <c r="S357">
        <v>2</v>
      </c>
      <c r="T357">
        <v>0</v>
      </c>
      <c r="U357">
        <v>0</v>
      </c>
      <c r="V357">
        <v>54.5</v>
      </c>
      <c r="W357">
        <v>286</v>
      </c>
      <c r="X357">
        <f t="shared" si="45"/>
        <v>0</v>
      </c>
      <c r="Y357">
        <f t="shared" si="46"/>
        <v>0</v>
      </c>
      <c r="Z357">
        <f t="shared" si="47"/>
        <v>0</v>
      </c>
      <c r="AA357">
        <f t="shared" si="48"/>
        <v>0</v>
      </c>
      <c r="AB357">
        <f t="shared" si="49"/>
        <v>0</v>
      </c>
      <c r="AC357">
        <f t="shared" si="50"/>
        <v>0</v>
      </c>
      <c r="AD357">
        <f t="shared" si="51"/>
        <v>0</v>
      </c>
      <c r="AE357">
        <f t="shared" si="52"/>
        <v>0</v>
      </c>
      <c r="AF357">
        <f>MONTH(A357)</f>
        <v>1</v>
      </c>
    </row>
    <row r="358" spans="1:32">
      <c r="A358" t="s">
        <v>666</v>
      </c>
      <c r="B358" t="s">
        <v>37</v>
      </c>
      <c r="C358" t="s">
        <v>1057</v>
      </c>
      <c r="D358" t="s">
        <v>1098</v>
      </c>
      <c r="E358" t="s">
        <v>1058</v>
      </c>
      <c r="F358" t="s">
        <v>1059</v>
      </c>
      <c r="G358" t="s">
        <v>1052</v>
      </c>
      <c r="H358" t="s">
        <v>1107</v>
      </c>
      <c r="I358" t="s">
        <v>1412</v>
      </c>
      <c r="J358">
        <v>1</v>
      </c>
      <c r="K358" t="s">
        <v>544</v>
      </c>
      <c r="L358" t="s">
        <v>440</v>
      </c>
      <c r="M358">
        <v>2</v>
      </c>
      <c r="N358" t="s">
        <v>353</v>
      </c>
      <c r="O358" t="s">
        <v>63</v>
      </c>
      <c r="P358">
        <v>9</v>
      </c>
      <c r="Q358" t="s">
        <v>673</v>
      </c>
      <c r="R358" t="s">
        <v>26</v>
      </c>
      <c r="S358">
        <v>2</v>
      </c>
      <c r="T358">
        <v>0</v>
      </c>
      <c r="U358">
        <v>0</v>
      </c>
      <c r="V358">
        <v>31.5</v>
      </c>
      <c r="W358">
        <v>144.5</v>
      </c>
      <c r="X358">
        <f t="shared" si="45"/>
        <v>0</v>
      </c>
      <c r="Y358">
        <f t="shared" si="46"/>
        <v>0</v>
      </c>
      <c r="Z358">
        <f t="shared" si="47"/>
        <v>0</v>
      </c>
      <c r="AA358">
        <f t="shared" si="48"/>
        <v>0</v>
      </c>
      <c r="AB358">
        <f t="shared" si="49"/>
        <v>0</v>
      </c>
      <c r="AC358">
        <f t="shared" si="50"/>
        <v>0</v>
      </c>
      <c r="AD358">
        <f t="shared" si="51"/>
        <v>0</v>
      </c>
      <c r="AE358">
        <f t="shared" si="52"/>
        <v>0</v>
      </c>
      <c r="AF358">
        <f>MONTH(A358)</f>
        <v>1</v>
      </c>
    </row>
    <row r="359" spans="1:32">
      <c r="A359" t="s">
        <v>666</v>
      </c>
      <c r="B359" t="s">
        <v>42</v>
      </c>
      <c r="C359" t="s">
        <v>1057</v>
      </c>
      <c r="D359" t="s">
        <v>1070</v>
      </c>
      <c r="E359" t="s">
        <v>1058</v>
      </c>
      <c r="F359" t="s">
        <v>1059</v>
      </c>
      <c r="G359" t="s">
        <v>1052</v>
      </c>
      <c r="H359" t="s">
        <v>1107</v>
      </c>
      <c r="I359" t="s">
        <v>1410</v>
      </c>
      <c r="J359">
        <v>6</v>
      </c>
      <c r="K359" t="s">
        <v>51</v>
      </c>
      <c r="L359" t="s">
        <v>24</v>
      </c>
      <c r="M359">
        <v>5</v>
      </c>
      <c r="N359" t="s">
        <v>242</v>
      </c>
      <c r="O359" t="s">
        <v>49</v>
      </c>
      <c r="P359">
        <v>1</v>
      </c>
      <c r="Q359" t="s">
        <v>674</v>
      </c>
      <c r="R359" t="s">
        <v>440</v>
      </c>
      <c r="S359">
        <v>0</v>
      </c>
      <c r="T359">
        <v>2</v>
      </c>
      <c r="U359">
        <v>0</v>
      </c>
      <c r="V359">
        <v>122.5</v>
      </c>
      <c r="W359">
        <v>225.5</v>
      </c>
      <c r="X359">
        <f t="shared" si="45"/>
        <v>0</v>
      </c>
      <c r="Y359">
        <f t="shared" si="46"/>
        <v>0</v>
      </c>
      <c r="Z359">
        <f t="shared" si="47"/>
        <v>225.5</v>
      </c>
      <c r="AA359">
        <f t="shared" si="48"/>
        <v>0</v>
      </c>
      <c r="AB359">
        <f t="shared" si="49"/>
        <v>0</v>
      </c>
      <c r="AC359">
        <f t="shared" si="50"/>
        <v>0</v>
      </c>
      <c r="AD359">
        <f t="shared" si="51"/>
        <v>0</v>
      </c>
      <c r="AE359">
        <f t="shared" si="52"/>
        <v>1</v>
      </c>
      <c r="AF359">
        <f>MONTH(A359)</f>
        <v>1</v>
      </c>
    </row>
    <row r="360" spans="1:32">
      <c r="A360" t="s">
        <v>666</v>
      </c>
      <c r="B360" t="s">
        <v>47</v>
      </c>
      <c r="C360" t="s">
        <v>1061</v>
      </c>
      <c r="D360" t="s">
        <v>1070</v>
      </c>
      <c r="E360" t="s">
        <v>1142</v>
      </c>
      <c r="F360" t="s">
        <v>1143</v>
      </c>
      <c r="G360" t="s">
        <v>1052</v>
      </c>
      <c r="H360" t="s">
        <v>1107</v>
      </c>
      <c r="I360" t="s">
        <v>1413</v>
      </c>
      <c r="J360">
        <v>10</v>
      </c>
      <c r="K360" t="s">
        <v>121</v>
      </c>
      <c r="L360" t="s">
        <v>19</v>
      </c>
      <c r="M360">
        <v>4</v>
      </c>
      <c r="N360" t="s">
        <v>263</v>
      </c>
      <c r="O360" t="s">
        <v>63</v>
      </c>
      <c r="P360">
        <v>7</v>
      </c>
      <c r="Q360" t="s">
        <v>332</v>
      </c>
      <c r="R360" t="s">
        <v>22</v>
      </c>
      <c r="S360">
        <v>1</v>
      </c>
      <c r="T360">
        <v>0</v>
      </c>
      <c r="U360">
        <v>1</v>
      </c>
      <c r="V360">
        <v>52</v>
      </c>
      <c r="W360">
        <v>197.5</v>
      </c>
      <c r="X360">
        <f t="shared" ref="X360:X423" si="53">IF(OR(L360="潘頓",O360="潘頓"),W360, 0)</f>
        <v>0</v>
      </c>
      <c r="Y360">
        <f t="shared" ref="Y360:Y423" si="54">IF(OR(L360="蘇兆輝",O360="蘇兆輝"),W360, 0)</f>
        <v>197.5</v>
      </c>
      <c r="Z360">
        <f t="shared" ref="Z360:Z423" si="55">IF(OR(L360="何澤堯",O360="何澤堯"),W360, 0)</f>
        <v>0</v>
      </c>
      <c r="AA360">
        <f t="shared" ref="AA360:AA423" si="56">IF(OR(L360="鍾易禮",O360="鍾易禮"),W360, 0)</f>
        <v>0</v>
      </c>
      <c r="AB360">
        <f t="shared" si="49"/>
        <v>0</v>
      </c>
      <c r="AC360">
        <f t="shared" si="50"/>
        <v>0</v>
      </c>
      <c r="AD360">
        <f t="shared" si="51"/>
        <v>0</v>
      </c>
      <c r="AE360">
        <f t="shared" si="52"/>
        <v>0</v>
      </c>
      <c r="AF360">
        <f>MONTH(A360)</f>
        <v>1</v>
      </c>
    </row>
    <row r="361" spans="1:32">
      <c r="A361" t="s">
        <v>666</v>
      </c>
      <c r="B361" t="s">
        <v>52</v>
      </c>
      <c r="C361" t="s">
        <v>1066</v>
      </c>
      <c r="D361" t="s">
        <v>1055</v>
      </c>
      <c r="E361" t="s">
        <v>1067</v>
      </c>
      <c r="F361" t="s">
        <v>1068</v>
      </c>
      <c r="G361" t="s">
        <v>1052</v>
      </c>
      <c r="H361" t="s">
        <v>1107</v>
      </c>
      <c r="I361" t="s">
        <v>1414</v>
      </c>
      <c r="J361">
        <v>6</v>
      </c>
      <c r="K361" t="s">
        <v>21</v>
      </c>
      <c r="L361" t="s">
        <v>440</v>
      </c>
      <c r="M361">
        <v>12</v>
      </c>
      <c r="N361" t="s">
        <v>675</v>
      </c>
      <c r="O361" t="s">
        <v>49</v>
      </c>
      <c r="P361">
        <v>9</v>
      </c>
      <c r="Q361" t="s">
        <v>512</v>
      </c>
      <c r="R361" t="s">
        <v>24</v>
      </c>
      <c r="S361">
        <v>0</v>
      </c>
      <c r="T361">
        <v>1</v>
      </c>
      <c r="U361">
        <v>1</v>
      </c>
      <c r="V361">
        <v>21</v>
      </c>
      <c r="W361">
        <v>96</v>
      </c>
      <c r="X361">
        <f t="shared" si="53"/>
        <v>0</v>
      </c>
      <c r="Y361">
        <f t="shared" si="54"/>
        <v>0</v>
      </c>
      <c r="Z361">
        <f t="shared" si="55"/>
        <v>96</v>
      </c>
      <c r="AA361">
        <f t="shared" si="56"/>
        <v>0</v>
      </c>
      <c r="AB361">
        <f t="shared" si="49"/>
        <v>0</v>
      </c>
      <c r="AC361">
        <f t="shared" si="50"/>
        <v>0</v>
      </c>
      <c r="AD361">
        <f t="shared" si="51"/>
        <v>0</v>
      </c>
      <c r="AE361">
        <f t="shared" si="52"/>
        <v>1</v>
      </c>
      <c r="AF361">
        <f>MONTH(A361)</f>
        <v>1</v>
      </c>
    </row>
    <row r="362" spans="1:32">
      <c r="A362" t="s">
        <v>666</v>
      </c>
      <c r="B362" t="s">
        <v>57</v>
      </c>
      <c r="C362" t="s">
        <v>1066</v>
      </c>
      <c r="D362" t="s">
        <v>1070</v>
      </c>
      <c r="E362" t="s">
        <v>1067</v>
      </c>
      <c r="F362" t="s">
        <v>1068</v>
      </c>
      <c r="G362" t="s">
        <v>1052</v>
      </c>
      <c r="H362" t="s">
        <v>1107</v>
      </c>
      <c r="I362" t="s">
        <v>1415</v>
      </c>
      <c r="J362">
        <v>3</v>
      </c>
      <c r="K362" t="s">
        <v>676</v>
      </c>
      <c r="L362" t="s">
        <v>66</v>
      </c>
      <c r="M362">
        <v>2</v>
      </c>
      <c r="N362" t="s">
        <v>508</v>
      </c>
      <c r="O362" t="s">
        <v>76</v>
      </c>
      <c r="P362">
        <v>7</v>
      </c>
      <c r="Q362" t="s">
        <v>677</v>
      </c>
      <c r="R362" t="s">
        <v>63</v>
      </c>
      <c r="S362">
        <v>2</v>
      </c>
      <c r="T362">
        <v>0</v>
      </c>
      <c r="U362">
        <v>0</v>
      </c>
      <c r="V362">
        <v>270</v>
      </c>
      <c r="W362">
        <v>375</v>
      </c>
      <c r="X362">
        <f t="shared" si="53"/>
        <v>0</v>
      </c>
      <c r="Y362">
        <f t="shared" si="54"/>
        <v>0</v>
      </c>
      <c r="Z362">
        <f t="shared" si="55"/>
        <v>0</v>
      </c>
      <c r="AA362">
        <f t="shared" si="56"/>
        <v>0</v>
      </c>
      <c r="AB362">
        <f t="shared" si="49"/>
        <v>375</v>
      </c>
      <c r="AC362">
        <f t="shared" si="50"/>
        <v>0</v>
      </c>
      <c r="AD362">
        <f t="shared" si="51"/>
        <v>0</v>
      </c>
      <c r="AE362">
        <f t="shared" si="52"/>
        <v>1</v>
      </c>
      <c r="AF362">
        <f>MONTH(A362)</f>
        <v>1</v>
      </c>
    </row>
    <row r="363" spans="1:32">
      <c r="A363" t="s">
        <v>666</v>
      </c>
      <c r="B363" t="s">
        <v>595</v>
      </c>
      <c r="C363" t="s">
        <v>1066</v>
      </c>
      <c r="D363" t="s">
        <v>1049</v>
      </c>
      <c r="E363" t="s">
        <v>1067</v>
      </c>
      <c r="F363" t="s">
        <v>1068</v>
      </c>
      <c r="G363" t="s">
        <v>1052</v>
      </c>
      <c r="H363" t="s">
        <v>1107</v>
      </c>
      <c r="I363" t="s">
        <v>1416</v>
      </c>
      <c r="J363">
        <v>6</v>
      </c>
      <c r="K363" t="s">
        <v>320</v>
      </c>
      <c r="L363" t="s">
        <v>49</v>
      </c>
      <c r="M363">
        <v>4</v>
      </c>
      <c r="N363" t="s">
        <v>546</v>
      </c>
      <c r="O363" t="s">
        <v>440</v>
      </c>
      <c r="P363">
        <v>1</v>
      </c>
      <c r="Q363" t="s">
        <v>624</v>
      </c>
      <c r="R363" t="s">
        <v>10</v>
      </c>
      <c r="S363">
        <v>1</v>
      </c>
      <c r="T363">
        <v>1</v>
      </c>
      <c r="U363">
        <v>0</v>
      </c>
      <c r="V363">
        <v>27</v>
      </c>
      <c r="W363">
        <v>262.5</v>
      </c>
      <c r="X363">
        <f t="shared" si="53"/>
        <v>0</v>
      </c>
      <c r="Y363">
        <f t="shared" si="54"/>
        <v>0</v>
      </c>
      <c r="Z363">
        <f t="shared" si="55"/>
        <v>262.5</v>
      </c>
      <c r="AA363">
        <f t="shared" si="56"/>
        <v>0</v>
      </c>
      <c r="AB363">
        <f t="shared" si="49"/>
        <v>0</v>
      </c>
      <c r="AC363">
        <f t="shared" si="50"/>
        <v>0</v>
      </c>
      <c r="AD363">
        <f t="shared" si="51"/>
        <v>0</v>
      </c>
      <c r="AE363">
        <f t="shared" si="52"/>
        <v>1</v>
      </c>
      <c r="AF363">
        <f>MONTH(A363)</f>
        <v>1</v>
      </c>
    </row>
    <row r="364" spans="1:32">
      <c r="A364" t="s">
        <v>678</v>
      </c>
      <c r="B364" t="s">
        <v>8</v>
      </c>
      <c r="C364" t="s">
        <v>1048</v>
      </c>
      <c r="D364" t="s">
        <v>1081</v>
      </c>
      <c r="E364" t="s">
        <v>1050</v>
      </c>
      <c r="F364" t="s">
        <v>1051</v>
      </c>
      <c r="G364" t="s">
        <v>1085</v>
      </c>
      <c r="H364" t="s">
        <v>1417</v>
      </c>
      <c r="J364">
        <v>9</v>
      </c>
      <c r="K364" t="s">
        <v>155</v>
      </c>
      <c r="L364" t="s">
        <v>24</v>
      </c>
      <c r="M364">
        <v>11</v>
      </c>
      <c r="N364" t="s">
        <v>679</v>
      </c>
      <c r="O364" t="s">
        <v>22</v>
      </c>
      <c r="P364">
        <v>6</v>
      </c>
      <c r="Q364" t="s">
        <v>680</v>
      </c>
      <c r="R364" t="s">
        <v>63</v>
      </c>
      <c r="S364">
        <v>0</v>
      </c>
      <c r="T364">
        <v>1</v>
      </c>
      <c r="U364">
        <v>1</v>
      </c>
      <c r="V364">
        <v>117.5</v>
      </c>
      <c r="W364">
        <v>1010</v>
      </c>
      <c r="X364">
        <f t="shared" si="53"/>
        <v>0</v>
      </c>
      <c r="Y364">
        <f t="shared" si="54"/>
        <v>0</v>
      </c>
      <c r="Z364">
        <f t="shared" si="55"/>
        <v>0</v>
      </c>
      <c r="AA364">
        <f t="shared" si="56"/>
        <v>0</v>
      </c>
      <c r="AB364">
        <f t="shared" si="49"/>
        <v>0</v>
      </c>
      <c r="AC364">
        <f t="shared" si="50"/>
        <v>0</v>
      </c>
      <c r="AD364">
        <f t="shared" si="51"/>
        <v>0</v>
      </c>
      <c r="AE364">
        <f t="shared" si="52"/>
        <v>0</v>
      </c>
      <c r="AF364">
        <f>MONTH(A364)</f>
        <v>1</v>
      </c>
    </row>
    <row r="365" spans="1:32">
      <c r="A365" t="s">
        <v>678</v>
      </c>
      <c r="B365" t="s">
        <v>15</v>
      </c>
      <c r="C365" t="s">
        <v>1057</v>
      </c>
      <c r="D365" t="s">
        <v>1081</v>
      </c>
      <c r="E365" t="s">
        <v>1058</v>
      </c>
      <c r="F365" t="s">
        <v>1059</v>
      </c>
      <c r="G365" t="s">
        <v>1085</v>
      </c>
      <c r="H365" t="s">
        <v>1418</v>
      </c>
      <c r="J365">
        <v>2</v>
      </c>
      <c r="K365" t="s">
        <v>490</v>
      </c>
      <c r="L365" t="s">
        <v>14</v>
      </c>
      <c r="M365">
        <v>8</v>
      </c>
      <c r="N365" t="s">
        <v>681</v>
      </c>
      <c r="O365" t="s">
        <v>63</v>
      </c>
      <c r="P365">
        <v>5</v>
      </c>
      <c r="Q365" t="s">
        <v>682</v>
      </c>
      <c r="R365" t="s">
        <v>119</v>
      </c>
      <c r="S365">
        <v>1</v>
      </c>
      <c r="T365">
        <v>1</v>
      </c>
      <c r="U365">
        <v>0</v>
      </c>
      <c r="V365">
        <v>61.5</v>
      </c>
      <c r="W365">
        <v>462</v>
      </c>
      <c r="X365">
        <f t="shared" si="53"/>
        <v>0</v>
      </c>
      <c r="Y365">
        <f t="shared" si="54"/>
        <v>0</v>
      </c>
      <c r="Z365">
        <f t="shared" si="55"/>
        <v>0</v>
      </c>
      <c r="AA365">
        <f t="shared" si="56"/>
        <v>462</v>
      </c>
      <c r="AB365">
        <f t="shared" si="49"/>
        <v>0</v>
      </c>
      <c r="AC365">
        <f t="shared" si="50"/>
        <v>0</v>
      </c>
      <c r="AD365">
        <f t="shared" si="51"/>
        <v>0</v>
      </c>
      <c r="AE365">
        <f t="shared" si="52"/>
        <v>1</v>
      </c>
      <c r="AF365">
        <f>MONTH(A365)</f>
        <v>1</v>
      </c>
    </row>
    <row r="366" spans="1:32">
      <c r="A366" t="s">
        <v>678</v>
      </c>
      <c r="B366" t="s">
        <v>20</v>
      </c>
      <c r="C366" t="s">
        <v>1072</v>
      </c>
      <c r="D366" t="s">
        <v>1055</v>
      </c>
      <c r="E366" t="s">
        <v>1073</v>
      </c>
      <c r="F366" t="s">
        <v>1074</v>
      </c>
      <c r="G366" t="s">
        <v>1052</v>
      </c>
      <c r="H366" t="s">
        <v>1160</v>
      </c>
      <c r="I366" t="s">
        <v>1419</v>
      </c>
      <c r="J366">
        <v>9</v>
      </c>
      <c r="K366" t="s">
        <v>683</v>
      </c>
      <c r="L366" t="s">
        <v>54</v>
      </c>
      <c r="M366">
        <v>2</v>
      </c>
      <c r="N366" t="s">
        <v>684</v>
      </c>
      <c r="O366" t="s">
        <v>76</v>
      </c>
      <c r="P366">
        <v>6</v>
      </c>
      <c r="Q366" t="s">
        <v>395</v>
      </c>
      <c r="R366" t="s">
        <v>10</v>
      </c>
      <c r="S366">
        <v>1</v>
      </c>
      <c r="T366">
        <v>1</v>
      </c>
      <c r="U366">
        <v>0</v>
      </c>
      <c r="V366">
        <v>387.5</v>
      </c>
      <c r="W366">
        <v>1646.5</v>
      </c>
      <c r="X366">
        <f t="shared" si="53"/>
        <v>0</v>
      </c>
      <c r="Y366">
        <f t="shared" si="54"/>
        <v>0</v>
      </c>
      <c r="Z366">
        <f t="shared" si="55"/>
        <v>0</v>
      </c>
      <c r="AA366">
        <f t="shared" si="56"/>
        <v>0</v>
      </c>
      <c r="AB366">
        <f t="shared" si="49"/>
        <v>0</v>
      </c>
      <c r="AC366">
        <f t="shared" si="50"/>
        <v>0</v>
      </c>
      <c r="AD366">
        <f t="shared" si="51"/>
        <v>0</v>
      </c>
      <c r="AE366">
        <f t="shared" si="52"/>
        <v>0</v>
      </c>
      <c r="AF366">
        <f>MONTH(A366)</f>
        <v>1</v>
      </c>
    </row>
    <row r="367" spans="1:32">
      <c r="A367" t="s">
        <v>678</v>
      </c>
      <c r="B367" t="s">
        <v>27</v>
      </c>
      <c r="C367" t="s">
        <v>1057</v>
      </c>
      <c r="D367" t="s">
        <v>1055</v>
      </c>
      <c r="E367" t="s">
        <v>1058</v>
      </c>
      <c r="F367" t="s">
        <v>1059</v>
      </c>
      <c r="G367" t="s">
        <v>1052</v>
      </c>
      <c r="H367" t="s">
        <v>1160</v>
      </c>
      <c r="I367" t="s">
        <v>1420</v>
      </c>
      <c r="J367">
        <v>6</v>
      </c>
      <c r="K367" t="s">
        <v>685</v>
      </c>
      <c r="L367" t="s">
        <v>435</v>
      </c>
      <c r="M367">
        <v>11</v>
      </c>
      <c r="N367" t="s">
        <v>686</v>
      </c>
      <c r="O367" t="s">
        <v>31</v>
      </c>
      <c r="P367">
        <v>9</v>
      </c>
      <c r="Q367" t="s">
        <v>615</v>
      </c>
      <c r="R367" t="s">
        <v>26</v>
      </c>
      <c r="S367">
        <v>0</v>
      </c>
      <c r="T367">
        <v>1</v>
      </c>
      <c r="U367">
        <v>1</v>
      </c>
      <c r="V367">
        <v>348.5</v>
      </c>
      <c r="W367">
        <v>1198</v>
      </c>
      <c r="X367">
        <f t="shared" si="53"/>
        <v>0</v>
      </c>
      <c r="Y367">
        <f t="shared" si="54"/>
        <v>0</v>
      </c>
      <c r="Z367">
        <f t="shared" si="55"/>
        <v>0</v>
      </c>
      <c r="AA367">
        <f t="shared" si="56"/>
        <v>0</v>
      </c>
      <c r="AB367">
        <f t="shared" si="49"/>
        <v>0</v>
      </c>
      <c r="AC367">
        <f t="shared" si="50"/>
        <v>0</v>
      </c>
      <c r="AD367">
        <f t="shared" si="51"/>
        <v>1198</v>
      </c>
      <c r="AE367">
        <f t="shared" si="52"/>
        <v>1</v>
      </c>
      <c r="AF367">
        <f>MONTH(A367)</f>
        <v>1</v>
      </c>
    </row>
    <row r="368" spans="1:32">
      <c r="A368" t="s">
        <v>678</v>
      </c>
      <c r="B368" t="s">
        <v>32</v>
      </c>
      <c r="C368" t="s">
        <v>1066</v>
      </c>
      <c r="D368" t="s">
        <v>1081</v>
      </c>
      <c r="E368" t="s">
        <v>1121</v>
      </c>
      <c r="F368" t="s">
        <v>1068</v>
      </c>
      <c r="G368" t="s">
        <v>1085</v>
      </c>
      <c r="H368" t="s">
        <v>1421</v>
      </c>
      <c r="J368">
        <v>9</v>
      </c>
      <c r="K368" t="s">
        <v>492</v>
      </c>
      <c r="L368" t="s">
        <v>500</v>
      </c>
      <c r="M368">
        <v>1</v>
      </c>
      <c r="N368" t="s">
        <v>253</v>
      </c>
      <c r="O368" t="s">
        <v>10</v>
      </c>
      <c r="P368">
        <v>3</v>
      </c>
      <c r="Q368" t="s">
        <v>342</v>
      </c>
      <c r="R368" t="s">
        <v>49</v>
      </c>
      <c r="S368">
        <v>1</v>
      </c>
      <c r="T368">
        <v>1</v>
      </c>
      <c r="U368">
        <v>0</v>
      </c>
      <c r="V368">
        <v>72</v>
      </c>
      <c r="W368">
        <v>143</v>
      </c>
      <c r="X368">
        <f t="shared" si="53"/>
        <v>143</v>
      </c>
      <c r="Y368">
        <f t="shared" si="54"/>
        <v>0</v>
      </c>
      <c r="Z368">
        <f t="shared" si="55"/>
        <v>0</v>
      </c>
      <c r="AA368">
        <f t="shared" si="56"/>
        <v>0</v>
      </c>
      <c r="AB368">
        <f t="shared" si="49"/>
        <v>0</v>
      </c>
      <c r="AC368">
        <f t="shared" si="50"/>
        <v>0</v>
      </c>
      <c r="AD368">
        <f t="shared" si="51"/>
        <v>0</v>
      </c>
      <c r="AE368">
        <f t="shared" si="52"/>
        <v>0</v>
      </c>
      <c r="AF368">
        <f>MONTH(A368)</f>
        <v>1</v>
      </c>
    </row>
    <row r="369" spans="1:32">
      <c r="A369" t="s">
        <v>678</v>
      </c>
      <c r="B369" t="s">
        <v>37</v>
      </c>
      <c r="C369" t="s">
        <v>1057</v>
      </c>
      <c r="D369" t="s">
        <v>1064</v>
      </c>
      <c r="E369" t="s">
        <v>1058</v>
      </c>
      <c r="F369" t="s">
        <v>1059</v>
      </c>
      <c r="G369" t="s">
        <v>1052</v>
      </c>
      <c r="H369" t="s">
        <v>1160</v>
      </c>
      <c r="I369" t="s">
        <v>1422</v>
      </c>
      <c r="J369">
        <v>5</v>
      </c>
      <c r="K369" t="s">
        <v>558</v>
      </c>
      <c r="L369" t="s">
        <v>498</v>
      </c>
      <c r="M369">
        <v>4</v>
      </c>
      <c r="N369" t="s">
        <v>588</v>
      </c>
      <c r="O369" t="s">
        <v>10</v>
      </c>
      <c r="P369">
        <v>3</v>
      </c>
      <c r="Q369" t="s">
        <v>35</v>
      </c>
      <c r="R369" t="s">
        <v>36</v>
      </c>
      <c r="S369">
        <v>1</v>
      </c>
      <c r="T369">
        <v>1</v>
      </c>
      <c r="U369">
        <v>0</v>
      </c>
      <c r="V369">
        <v>30</v>
      </c>
      <c r="W369">
        <v>61</v>
      </c>
      <c r="X369">
        <f t="shared" si="53"/>
        <v>61</v>
      </c>
      <c r="Y369">
        <f t="shared" si="54"/>
        <v>0</v>
      </c>
      <c r="Z369">
        <f t="shared" si="55"/>
        <v>0</v>
      </c>
      <c r="AA369">
        <f t="shared" si="56"/>
        <v>0</v>
      </c>
      <c r="AB369">
        <f t="shared" si="49"/>
        <v>0</v>
      </c>
      <c r="AC369">
        <f t="shared" si="50"/>
        <v>0</v>
      </c>
      <c r="AD369">
        <f t="shared" si="51"/>
        <v>0</v>
      </c>
      <c r="AE369">
        <f t="shared" si="52"/>
        <v>0</v>
      </c>
      <c r="AF369">
        <f>MONTH(A369)</f>
        <v>1</v>
      </c>
    </row>
    <row r="370" spans="1:32">
      <c r="A370" t="s">
        <v>678</v>
      </c>
      <c r="B370" t="s">
        <v>42</v>
      </c>
      <c r="C370" t="s">
        <v>1304</v>
      </c>
      <c r="D370" t="s">
        <v>1049</v>
      </c>
      <c r="G370" t="s">
        <v>1052</v>
      </c>
      <c r="H370" t="s">
        <v>1160</v>
      </c>
      <c r="I370" t="s">
        <v>1423</v>
      </c>
      <c r="J370">
        <v>1</v>
      </c>
      <c r="K370" t="s">
        <v>443</v>
      </c>
      <c r="L370" t="s">
        <v>49</v>
      </c>
      <c r="M370">
        <v>2</v>
      </c>
      <c r="N370" t="s">
        <v>445</v>
      </c>
      <c r="O370" t="s">
        <v>24</v>
      </c>
      <c r="P370">
        <v>3</v>
      </c>
      <c r="Q370" t="s">
        <v>156</v>
      </c>
      <c r="R370" t="s">
        <v>10</v>
      </c>
      <c r="S370">
        <v>2</v>
      </c>
      <c r="T370">
        <v>0</v>
      </c>
      <c r="U370">
        <v>0</v>
      </c>
      <c r="V370">
        <v>25.5</v>
      </c>
      <c r="W370">
        <v>21.5</v>
      </c>
      <c r="X370">
        <f t="shared" si="53"/>
        <v>0</v>
      </c>
      <c r="Y370">
        <f t="shared" si="54"/>
        <v>0</v>
      </c>
      <c r="Z370">
        <f t="shared" si="55"/>
        <v>21.5</v>
      </c>
      <c r="AA370">
        <f t="shared" si="56"/>
        <v>0</v>
      </c>
      <c r="AB370">
        <f t="shared" si="49"/>
        <v>0</v>
      </c>
      <c r="AC370">
        <f t="shared" si="50"/>
        <v>0</v>
      </c>
      <c r="AD370">
        <f t="shared" si="51"/>
        <v>0</v>
      </c>
      <c r="AE370">
        <f t="shared" si="52"/>
        <v>1</v>
      </c>
      <c r="AF370">
        <f>MONTH(A370)</f>
        <v>1</v>
      </c>
    </row>
    <row r="371" spans="1:32">
      <c r="A371" t="s">
        <v>678</v>
      </c>
      <c r="B371" t="s">
        <v>47</v>
      </c>
      <c r="C371" t="s">
        <v>1057</v>
      </c>
      <c r="D371" t="s">
        <v>1070</v>
      </c>
      <c r="E371" t="s">
        <v>1058</v>
      </c>
      <c r="F371" t="s">
        <v>1059</v>
      </c>
      <c r="G371" t="s">
        <v>1052</v>
      </c>
      <c r="H371" t="s">
        <v>1160</v>
      </c>
      <c r="I371" t="s">
        <v>1424</v>
      </c>
      <c r="J371">
        <v>9</v>
      </c>
      <c r="K371" t="s">
        <v>687</v>
      </c>
      <c r="L371" t="s">
        <v>498</v>
      </c>
      <c r="M371">
        <v>5</v>
      </c>
      <c r="N371" t="s">
        <v>257</v>
      </c>
      <c r="O371" t="s">
        <v>440</v>
      </c>
      <c r="P371">
        <v>3</v>
      </c>
      <c r="Q371" t="s">
        <v>493</v>
      </c>
      <c r="R371" t="s">
        <v>500</v>
      </c>
      <c r="S371">
        <v>0</v>
      </c>
      <c r="T371">
        <v>2</v>
      </c>
      <c r="U371">
        <v>0</v>
      </c>
      <c r="V371">
        <v>45.5</v>
      </c>
      <c r="W371">
        <v>123</v>
      </c>
      <c r="X371">
        <f t="shared" si="53"/>
        <v>0</v>
      </c>
      <c r="Y371">
        <f t="shared" si="54"/>
        <v>0</v>
      </c>
      <c r="Z371">
        <f t="shared" si="55"/>
        <v>0</v>
      </c>
      <c r="AA371">
        <f t="shared" si="56"/>
        <v>0</v>
      </c>
      <c r="AB371">
        <f t="shared" si="49"/>
        <v>0</v>
      </c>
      <c r="AC371">
        <f t="shared" si="50"/>
        <v>0</v>
      </c>
      <c r="AD371">
        <f t="shared" si="51"/>
        <v>0</v>
      </c>
      <c r="AE371">
        <f t="shared" si="52"/>
        <v>0</v>
      </c>
      <c r="AF371">
        <f>MONTH(A371)</f>
        <v>1</v>
      </c>
    </row>
    <row r="372" spans="1:32">
      <c r="A372" t="s">
        <v>678</v>
      </c>
      <c r="B372" t="s">
        <v>52</v>
      </c>
      <c r="C372" t="s">
        <v>1425</v>
      </c>
      <c r="D372" t="s">
        <v>1049</v>
      </c>
      <c r="G372" t="s">
        <v>1052</v>
      </c>
      <c r="H372" t="s">
        <v>1160</v>
      </c>
      <c r="I372" t="s">
        <v>1426</v>
      </c>
      <c r="J372">
        <v>11</v>
      </c>
      <c r="K372" t="s">
        <v>416</v>
      </c>
      <c r="L372" t="s">
        <v>500</v>
      </c>
      <c r="M372">
        <v>10</v>
      </c>
      <c r="N372" t="s">
        <v>173</v>
      </c>
      <c r="O372" t="s">
        <v>119</v>
      </c>
      <c r="P372">
        <v>3</v>
      </c>
      <c r="Q372" t="s">
        <v>300</v>
      </c>
      <c r="R372" t="s">
        <v>10</v>
      </c>
      <c r="S372">
        <v>0</v>
      </c>
      <c r="T372">
        <v>0</v>
      </c>
      <c r="U372">
        <v>2</v>
      </c>
      <c r="V372">
        <v>115</v>
      </c>
      <c r="W372">
        <v>970.5</v>
      </c>
      <c r="X372">
        <f t="shared" si="53"/>
        <v>0</v>
      </c>
      <c r="Y372">
        <f t="shared" si="54"/>
        <v>0</v>
      </c>
      <c r="Z372">
        <f t="shared" si="55"/>
        <v>0</v>
      </c>
      <c r="AA372">
        <f t="shared" si="56"/>
        <v>0</v>
      </c>
      <c r="AB372">
        <f t="shared" si="49"/>
        <v>0</v>
      </c>
      <c r="AC372">
        <f t="shared" si="50"/>
        <v>0</v>
      </c>
      <c r="AD372">
        <f t="shared" si="51"/>
        <v>0</v>
      </c>
      <c r="AE372">
        <f t="shared" si="52"/>
        <v>0</v>
      </c>
      <c r="AF372">
        <f>MONTH(A372)</f>
        <v>1</v>
      </c>
    </row>
    <row r="373" spans="1:32">
      <c r="A373" t="s">
        <v>678</v>
      </c>
      <c r="B373" t="s">
        <v>57</v>
      </c>
      <c r="C373" t="s">
        <v>1066</v>
      </c>
      <c r="D373" t="s">
        <v>1070</v>
      </c>
      <c r="E373" t="s">
        <v>1067</v>
      </c>
      <c r="F373" t="s">
        <v>1068</v>
      </c>
      <c r="G373" t="s">
        <v>1052</v>
      </c>
      <c r="H373" t="s">
        <v>1160</v>
      </c>
      <c r="I373" t="s">
        <v>1427</v>
      </c>
      <c r="J373">
        <v>4</v>
      </c>
      <c r="K373" t="s">
        <v>255</v>
      </c>
      <c r="L373" t="s">
        <v>440</v>
      </c>
      <c r="M373">
        <v>8</v>
      </c>
      <c r="N373" t="s">
        <v>688</v>
      </c>
      <c r="O373" t="s">
        <v>500</v>
      </c>
      <c r="P373">
        <v>10</v>
      </c>
      <c r="Q373" t="s">
        <v>689</v>
      </c>
      <c r="R373" t="s">
        <v>26</v>
      </c>
      <c r="S373">
        <v>1</v>
      </c>
      <c r="T373">
        <v>1</v>
      </c>
      <c r="U373">
        <v>0</v>
      </c>
      <c r="V373">
        <v>133</v>
      </c>
      <c r="W373">
        <v>873.5</v>
      </c>
      <c r="X373">
        <f t="shared" si="53"/>
        <v>0</v>
      </c>
      <c r="Y373">
        <f t="shared" si="54"/>
        <v>0</v>
      </c>
      <c r="Z373">
        <f t="shared" si="55"/>
        <v>0</v>
      </c>
      <c r="AA373">
        <f t="shared" si="56"/>
        <v>0</v>
      </c>
      <c r="AB373">
        <f t="shared" si="49"/>
        <v>0</v>
      </c>
      <c r="AC373">
        <f t="shared" si="50"/>
        <v>0</v>
      </c>
      <c r="AD373">
        <f t="shared" si="51"/>
        <v>0</v>
      </c>
      <c r="AE373">
        <f t="shared" si="52"/>
        <v>0</v>
      </c>
      <c r="AF373">
        <f>MONTH(A373)</f>
        <v>1</v>
      </c>
    </row>
    <row r="374" spans="1:32">
      <c r="A374" t="s">
        <v>690</v>
      </c>
      <c r="B374" t="s">
        <v>8</v>
      </c>
      <c r="C374" t="s">
        <v>1048</v>
      </c>
      <c r="D374" t="s">
        <v>1055</v>
      </c>
      <c r="E374" t="s">
        <v>1050</v>
      </c>
      <c r="F374" t="s">
        <v>1051</v>
      </c>
      <c r="G374" t="s">
        <v>1052</v>
      </c>
      <c r="H374" t="s">
        <v>1053</v>
      </c>
      <c r="I374" t="s">
        <v>1428</v>
      </c>
      <c r="J374">
        <v>1</v>
      </c>
      <c r="K374" t="s">
        <v>284</v>
      </c>
      <c r="L374" t="s">
        <v>49</v>
      </c>
      <c r="M374">
        <v>12</v>
      </c>
      <c r="N374" t="s">
        <v>75</v>
      </c>
      <c r="O374" t="s">
        <v>54</v>
      </c>
      <c r="P374">
        <v>6</v>
      </c>
      <c r="Q374" t="s">
        <v>139</v>
      </c>
      <c r="R374" t="s">
        <v>10</v>
      </c>
      <c r="S374">
        <v>1</v>
      </c>
      <c r="T374">
        <v>0</v>
      </c>
      <c r="U374">
        <v>1</v>
      </c>
      <c r="V374">
        <v>43</v>
      </c>
      <c r="W374">
        <v>333</v>
      </c>
      <c r="X374">
        <f t="shared" si="53"/>
        <v>0</v>
      </c>
      <c r="Y374">
        <f t="shared" si="54"/>
        <v>0</v>
      </c>
      <c r="Z374">
        <f t="shared" si="55"/>
        <v>333</v>
      </c>
      <c r="AA374">
        <f t="shared" si="56"/>
        <v>0</v>
      </c>
      <c r="AB374">
        <f t="shared" si="49"/>
        <v>0</v>
      </c>
      <c r="AC374">
        <f t="shared" si="50"/>
        <v>0</v>
      </c>
      <c r="AD374">
        <f t="shared" si="51"/>
        <v>0</v>
      </c>
      <c r="AE374">
        <f t="shared" si="52"/>
        <v>1</v>
      </c>
      <c r="AF374">
        <f>MONTH(A374)</f>
        <v>2</v>
      </c>
    </row>
    <row r="375" spans="1:32">
      <c r="A375" t="s">
        <v>690</v>
      </c>
      <c r="B375" t="s">
        <v>15</v>
      </c>
      <c r="C375" t="s">
        <v>1048</v>
      </c>
      <c r="D375" t="s">
        <v>1098</v>
      </c>
      <c r="E375" t="s">
        <v>1050</v>
      </c>
      <c r="F375" t="s">
        <v>1051</v>
      </c>
      <c r="G375" t="s">
        <v>1052</v>
      </c>
      <c r="H375" t="s">
        <v>1053</v>
      </c>
      <c r="I375" t="s">
        <v>1429</v>
      </c>
      <c r="J375">
        <v>4</v>
      </c>
      <c r="K375" t="s">
        <v>277</v>
      </c>
      <c r="L375" t="s">
        <v>22</v>
      </c>
      <c r="M375">
        <v>1</v>
      </c>
      <c r="N375" t="s">
        <v>581</v>
      </c>
      <c r="O375" t="s">
        <v>440</v>
      </c>
      <c r="P375">
        <v>10</v>
      </c>
      <c r="Q375" t="s">
        <v>650</v>
      </c>
      <c r="R375" t="s">
        <v>36</v>
      </c>
      <c r="S375">
        <v>2</v>
      </c>
      <c r="T375">
        <v>0</v>
      </c>
      <c r="U375">
        <v>0</v>
      </c>
      <c r="V375">
        <v>206.5</v>
      </c>
      <c r="W375">
        <v>1078</v>
      </c>
      <c r="X375">
        <f t="shared" si="53"/>
        <v>0</v>
      </c>
      <c r="Y375">
        <f t="shared" si="54"/>
        <v>0</v>
      </c>
      <c r="Z375">
        <f t="shared" si="55"/>
        <v>0</v>
      </c>
      <c r="AA375">
        <f t="shared" si="56"/>
        <v>0</v>
      </c>
      <c r="AB375">
        <f t="shared" si="49"/>
        <v>0</v>
      </c>
      <c r="AC375">
        <f t="shared" si="50"/>
        <v>0</v>
      </c>
      <c r="AD375">
        <f t="shared" si="51"/>
        <v>0</v>
      </c>
      <c r="AE375">
        <f t="shared" si="52"/>
        <v>0</v>
      </c>
      <c r="AF375">
        <f>MONTH(A375)</f>
        <v>2</v>
      </c>
    </row>
    <row r="376" spans="1:32">
      <c r="A376" t="s">
        <v>690</v>
      </c>
      <c r="B376" t="s">
        <v>20</v>
      </c>
      <c r="C376" t="s">
        <v>1057</v>
      </c>
      <c r="D376" t="s">
        <v>1081</v>
      </c>
      <c r="E376" t="s">
        <v>1058</v>
      </c>
      <c r="F376" t="s">
        <v>1059</v>
      </c>
      <c r="G376" t="s">
        <v>1052</v>
      </c>
      <c r="H376" t="s">
        <v>1053</v>
      </c>
      <c r="I376" t="s">
        <v>1430</v>
      </c>
      <c r="J376">
        <v>1</v>
      </c>
      <c r="K376" t="s">
        <v>44</v>
      </c>
      <c r="L376" t="s">
        <v>10</v>
      </c>
      <c r="M376">
        <v>3</v>
      </c>
      <c r="N376" t="s">
        <v>215</v>
      </c>
      <c r="O376" t="s">
        <v>12</v>
      </c>
      <c r="P376">
        <v>5</v>
      </c>
      <c r="Q376" t="s">
        <v>422</v>
      </c>
      <c r="R376" t="s">
        <v>63</v>
      </c>
      <c r="S376">
        <v>2</v>
      </c>
      <c r="T376">
        <v>0</v>
      </c>
      <c r="U376">
        <v>0</v>
      </c>
      <c r="V376">
        <v>32.5</v>
      </c>
      <c r="W376">
        <v>137.5</v>
      </c>
      <c r="X376">
        <f t="shared" si="53"/>
        <v>137.5</v>
      </c>
      <c r="Y376">
        <f t="shared" si="54"/>
        <v>0</v>
      </c>
      <c r="Z376">
        <f t="shared" si="55"/>
        <v>0</v>
      </c>
      <c r="AA376">
        <f t="shared" si="56"/>
        <v>0</v>
      </c>
      <c r="AB376">
        <f t="shared" si="49"/>
        <v>0</v>
      </c>
      <c r="AC376">
        <f t="shared" si="50"/>
        <v>0</v>
      </c>
      <c r="AD376">
        <f t="shared" si="51"/>
        <v>0</v>
      </c>
      <c r="AE376">
        <f t="shared" si="52"/>
        <v>0</v>
      </c>
      <c r="AF376">
        <f>MONTH(A376)</f>
        <v>2</v>
      </c>
    </row>
    <row r="377" spans="1:32">
      <c r="A377" t="s">
        <v>690</v>
      </c>
      <c r="B377" t="s">
        <v>27</v>
      </c>
      <c r="C377" t="s">
        <v>1057</v>
      </c>
      <c r="D377" t="s">
        <v>1081</v>
      </c>
      <c r="E377" t="s">
        <v>1058</v>
      </c>
      <c r="F377" t="s">
        <v>1059</v>
      </c>
      <c r="G377" t="s">
        <v>1052</v>
      </c>
      <c r="H377" t="s">
        <v>1053</v>
      </c>
      <c r="I377" t="s">
        <v>1430</v>
      </c>
      <c r="J377">
        <v>4</v>
      </c>
      <c r="K377" t="s">
        <v>605</v>
      </c>
      <c r="L377" t="s">
        <v>31</v>
      </c>
      <c r="M377">
        <v>2</v>
      </c>
      <c r="N377" t="s">
        <v>559</v>
      </c>
      <c r="O377" t="s">
        <v>14</v>
      </c>
      <c r="P377">
        <v>6</v>
      </c>
      <c r="Q377" t="s">
        <v>302</v>
      </c>
      <c r="R377" t="s">
        <v>49</v>
      </c>
      <c r="S377">
        <v>2</v>
      </c>
      <c r="T377">
        <v>0</v>
      </c>
      <c r="U377">
        <v>0</v>
      </c>
      <c r="V377">
        <v>99.5</v>
      </c>
      <c r="W377">
        <v>524.5</v>
      </c>
      <c r="X377">
        <f t="shared" si="53"/>
        <v>0</v>
      </c>
      <c r="Y377">
        <f t="shared" si="54"/>
        <v>0</v>
      </c>
      <c r="Z377">
        <f t="shared" si="55"/>
        <v>0</v>
      </c>
      <c r="AA377">
        <f t="shared" si="56"/>
        <v>524.5</v>
      </c>
      <c r="AB377">
        <f t="shared" si="49"/>
        <v>0</v>
      </c>
      <c r="AC377">
        <f t="shared" si="50"/>
        <v>0</v>
      </c>
      <c r="AD377">
        <f t="shared" si="51"/>
        <v>524.5</v>
      </c>
      <c r="AE377">
        <f t="shared" si="52"/>
        <v>2</v>
      </c>
      <c r="AF377">
        <f>MONTH(A377)</f>
        <v>2</v>
      </c>
    </row>
    <row r="378" spans="1:32">
      <c r="A378" t="s">
        <v>690</v>
      </c>
      <c r="B378" t="s">
        <v>32</v>
      </c>
      <c r="C378" t="s">
        <v>1057</v>
      </c>
      <c r="D378" t="s">
        <v>1055</v>
      </c>
      <c r="E378" t="s">
        <v>1058</v>
      </c>
      <c r="F378" t="s">
        <v>1059</v>
      </c>
      <c r="G378" t="s">
        <v>1052</v>
      </c>
      <c r="H378" t="s">
        <v>1053</v>
      </c>
      <c r="I378" t="s">
        <v>1431</v>
      </c>
      <c r="J378">
        <v>6</v>
      </c>
      <c r="K378" t="s">
        <v>628</v>
      </c>
      <c r="L378" t="s">
        <v>10</v>
      </c>
      <c r="M378">
        <v>3</v>
      </c>
      <c r="N378" t="s">
        <v>632</v>
      </c>
      <c r="O378" t="s">
        <v>19</v>
      </c>
      <c r="P378">
        <v>7</v>
      </c>
      <c r="Q378" t="s">
        <v>691</v>
      </c>
      <c r="R378" t="s">
        <v>26</v>
      </c>
      <c r="S378">
        <v>1</v>
      </c>
      <c r="T378">
        <v>1</v>
      </c>
      <c r="U378">
        <v>0</v>
      </c>
      <c r="V378">
        <v>54</v>
      </c>
      <c r="W378">
        <v>124</v>
      </c>
      <c r="X378">
        <f t="shared" si="53"/>
        <v>124</v>
      </c>
      <c r="Y378">
        <f t="shared" si="54"/>
        <v>124</v>
      </c>
      <c r="Z378">
        <f t="shared" si="55"/>
        <v>0</v>
      </c>
      <c r="AA378">
        <f t="shared" si="56"/>
        <v>0</v>
      </c>
      <c r="AB378">
        <f t="shared" si="49"/>
        <v>0</v>
      </c>
      <c r="AC378">
        <f t="shared" si="50"/>
        <v>0</v>
      </c>
      <c r="AD378">
        <f t="shared" si="51"/>
        <v>0</v>
      </c>
      <c r="AE378">
        <f t="shared" si="52"/>
        <v>0</v>
      </c>
      <c r="AF378">
        <f>MONTH(A378)</f>
        <v>2</v>
      </c>
    </row>
    <row r="379" spans="1:32">
      <c r="A379" t="s">
        <v>690</v>
      </c>
      <c r="B379" t="s">
        <v>37</v>
      </c>
      <c r="C379" t="s">
        <v>1066</v>
      </c>
      <c r="D379" t="s">
        <v>1098</v>
      </c>
      <c r="E379" t="s">
        <v>1067</v>
      </c>
      <c r="F379" t="s">
        <v>1068</v>
      </c>
      <c r="G379" t="s">
        <v>1052</v>
      </c>
      <c r="H379" t="s">
        <v>1053</v>
      </c>
      <c r="I379" t="s">
        <v>1432</v>
      </c>
      <c r="J379">
        <v>8</v>
      </c>
      <c r="K379" t="s">
        <v>692</v>
      </c>
      <c r="L379" t="s">
        <v>24</v>
      </c>
      <c r="M379">
        <v>4</v>
      </c>
      <c r="N379" t="s">
        <v>447</v>
      </c>
      <c r="O379" t="s">
        <v>440</v>
      </c>
      <c r="P379">
        <v>2</v>
      </c>
      <c r="Q379" t="s">
        <v>693</v>
      </c>
      <c r="R379" t="s">
        <v>66</v>
      </c>
      <c r="S379">
        <v>1</v>
      </c>
      <c r="T379">
        <v>1</v>
      </c>
      <c r="U379">
        <v>0</v>
      </c>
      <c r="V379">
        <v>152.5</v>
      </c>
      <c r="W379">
        <v>210.5</v>
      </c>
      <c r="X379">
        <f t="shared" si="53"/>
        <v>0</v>
      </c>
      <c r="Y379">
        <f t="shared" si="54"/>
        <v>0</v>
      </c>
      <c r="Z379">
        <f t="shared" si="55"/>
        <v>0</v>
      </c>
      <c r="AA379">
        <f t="shared" si="56"/>
        <v>0</v>
      </c>
      <c r="AB379">
        <f t="shared" si="49"/>
        <v>0</v>
      </c>
      <c r="AC379">
        <f t="shared" si="50"/>
        <v>0</v>
      </c>
      <c r="AD379">
        <f t="shared" si="51"/>
        <v>0</v>
      </c>
      <c r="AE379">
        <f t="shared" si="52"/>
        <v>0</v>
      </c>
      <c r="AF379">
        <f>MONTH(A379)</f>
        <v>2</v>
      </c>
    </row>
    <row r="380" spans="1:32">
      <c r="A380" t="s">
        <v>690</v>
      </c>
      <c r="B380" t="s">
        <v>42</v>
      </c>
      <c r="C380" t="s">
        <v>1057</v>
      </c>
      <c r="D380" t="s">
        <v>1055</v>
      </c>
      <c r="E380" t="s">
        <v>1058</v>
      </c>
      <c r="F380" t="s">
        <v>1059</v>
      </c>
      <c r="G380" t="s">
        <v>1052</v>
      </c>
      <c r="H380" t="s">
        <v>1053</v>
      </c>
      <c r="I380" t="s">
        <v>1431</v>
      </c>
      <c r="J380">
        <v>7</v>
      </c>
      <c r="K380" t="s">
        <v>607</v>
      </c>
      <c r="L380" t="s">
        <v>49</v>
      </c>
      <c r="M380">
        <v>2</v>
      </c>
      <c r="N380" t="s">
        <v>614</v>
      </c>
      <c r="O380" t="s">
        <v>440</v>
      </c>
      <c r="P380">
        <v>5</v>
      </c>
      <c r="Q380" t="s">
        <v>532</v>
      </c>
      <c r="R380" t="s">
        <v>24</v>
      </c>
      <c r="S380">
        <v>1</v>
      </c>
      <c r="T380">
        <v>1</v>
      </c>
      <c r="U380">
        <v>0</v>
      </c>
      <c r="V380">
        <v>25</v>
      </c>
      <c r="W380">
        <v>88</v>
      </c>
      <c r="X380">
        <f t="shared" si="53"/>
        <v>0</v>
      </c>
      <c r="Y380">
        <f t="shared" si="54"/>
        <v>0</v>
      </c>
      <c r="Z380">
        <f t="shared" si="55"/>
        <v>88</v>
      </c>
      <c r="AA380">
        <f t="shared" si="56"/>
        <v>0</v>
      </c>
      <c r="AB380">
        <f t="shared" si="49"/>
        <v>0</v>
      </c>
      <c r="AC380">
        <f t="shared" si="50"/>
        <v>0</v>
      </c>
      <c r="AD380">
        <f t="shared" si="51"/>
        <v>0</v>
      </c>
      <c r="AE380">
        <f t="shared" si="52"/>
        <v>1</v>
      </c>
      <c r="AF380">
        <f>MONTH(A380)</f>
        <v>2</v>
      </c>
    </row>
    <row r="381" spans="1:32">
      <c r="A381" t="s">
        <v>690</v>
      </c>
      <c r="B381" t="s">
        <v>47</v>
      </c>
      <c r="C381" t="s">
        <v>1066</v>
      </c>
      <c r="D381" t="s">
        <v>1055</v>
      </c>
      <c r="E381" t="s">
        <v>1067</v>
      </c>
      <c r="F381" t="s">
        <v>1068</v>
      </c>
      <c r="G381" t="s">
        <v>1052</v>
      </c>
      <c r="H381" t="s">
        <v>1053</v>
      </c>
      <c r="I381" t="s">
        <v>1433</v>
      </c>
      <c r="J381">
        <v>7</v>
      </c>
      <c r="K381" t="s">
        <v>694</v>
      </c>
      <c r="L381" t="s">
        <v>63</v>
      </c>
      <c r="M381">
        <v>4</v>
      </c>
      <c r="N381" t="s">
        <v>491</v>
      </c>
      <c r="O381" t="s">
        <v>26</v>
      </c>
      <c r="P381">
        <v>11</v>
      </c>
      <c r="Q381" t="s">
        <v>425</v>
      </c>
      <c r="R381" t="s">
        <v>24</v>
      </c>
      <c r="S381">
        <v>1</v>
      </c>
      <c r="T381">
        <v>1</v>
      </c>
      <c r="U381">
        <v>0</v>
      </c>
      <c r="V381">
        <v>365</v>
      </c>
      <c r="W381">
        <v>1564</v>
      </c>
      <c r="X381">
        <f t="shared" si="53"/>
        <v>0</v>
      </c>
      <c r="Y381">
        <f t="shared" si="54"/>
        <v>0</v>
      </c>
      <c r="Z381">
        <f t="shared" si="55"/>
        <v>0</v>
      </c>
      <c r="AA381">
        <f t="shared" si="56"/>
        <v>0</v>
      </c>
      <c r="AB381">
        <f t="shared" si="49"/>
        <v>0</v>
      </c>
      <c r="AC381">
        <f t="shared" si="50"/>
        <v>0</v>
      </c>
      <c r="AD381">
        <f t="shared" si="51"/>
        <v>0</v>
      </c>
      <c r="AE381">
        <f t="shared" si="52"/>
        <v>0</v>
      </c>
      <c r="AF381">
        <f>MONTH(A381)</f>
        <v>2</v>
      </c>
    </row>
    <row r="382" spans="1:32">
      <c r="A382" t="s">
        <v>690</v>
      </c>
      <c r="B382" t="s">
        <v>52</v>
      </c>
      <c r="C382" t="s">
        <v>1066</v>
      </c>
      <c r="D382" t="s">
        <v>1055</v>
      </c>
      <c r="E382" t="s">
        <v>1067</v>
      </c>
      <c r="F382" t="s">
        <v>1068</v>
      </c>
      <c r="G382" t="s">
        <v>1052</v>
      </c>
      <c r="H382" t="s">
        <v>1053</v>
      </c>
      <c r="I382" t="s">
        <v>1433</v>
      </c>
      <c r="J382">
        <v>9</v>
      </c>
      <c r="K382" t="s">
        <v>695</v>
      </c>
      <c r="L382" t="s">
        <v>12</v>
      </c>
      <c r="M382">
        <v>8</v>
      </c>
      <c r="N382" t="s">
        <v>67</v>
      </c>
      <c r="O382" t="s">
        <v>63</v>
      </c>
      <c r="P382">
        <v>11</v>
      </c>
      <c r="Q382" t="s">
        <v>40</v>
      </c>
      <c r="R382" t="s">
        <v>76</v>
      </c>
      <c r="S382">
        <v>0</v>
      </c>
      <c r="T382">
        <v>2</v>
      </c>
      <c r="U382">
        <v>0</v>
      </c>
      <c r="V382">
        <v>269</v>
      </c>
      <c r="W382">
        <v>1591.5</v>
      </c>
      <c r="X382">
        <f t="shared" si="53"/>
        <v>0</v>
      </c>
      <c r="Y382">
        <f t="shared" si="54"/>
        <v>0</v>
      </c>
      <c r="Z382">
        <f t="shared" si="55"/>
        <v>0</v>
      </c>
      <c r="AA382">
        <f t="shared" si="56"/>
        <v>0</v>
      </c>
      <c r="AB382">
        <f t="shared" si="49"/>
        <v>0</v>
      </c>
      <c r="AC382">
        <f t="shared" si="50"/>
        <v>0</v>
      </c>
      <c r="AD382">
        <f t="shared" si="51"/>
        <v>0</v>
      </c>
      <c r="AE382">
        <f t="shared" si="52"/>
        <v>0</v>
      </c>
      <c r="AF382">
        <f>MONTH(A382)</f>
        <v>2</v>
      </c>
    </row>
    <row r="383" spans="1:32">
      <c r="A383" t="s">
        <v>696</v>
      </c>
      <c r="B383" t="s">
        <v>8</v>
      </c>
      <c r="C383" t="s">
        <v>1048</v>
      </c>
      <c r="D383" t="s">
        <v>1070</v>
      </c>
      <c r="E383" t="s">
        <v>1050</v>
      </c>
      <c r="F383" t="s">
        <v>1051</v>
      </c>
      <c r="G383" t="s">
        <v>1052</v>
      </c>
      <c r="H383" t="s">
        <v>1179</v>
      </c>
      <c r="I383" t="s">
        <v>1434</v>
      </c>
      <c r="J383">
        <v>13</v>
      </c>
      <c r="K383" t="s">
        <v>697</v>
      </c>
      <c r="L383" t="s">
        <v>12</v>
      </c>
      <c r="M383">
        <v>2</v>
      </c>
      <c r="N383" t="s">
        <v>639</v>
      </c>
      <c r="O383" t="s">
        <v>19</v>
      </c>
      <c r="P383">
        <v>4</v>
      </c>
      <c r="Q383" t="s">
        <v>698</v>
      </c>
      <c r="R383" t="s">
        <v>119</v>
      </c>
      <c r="S383">
        <v>1</v>
      </c>
      <c r="T383">
        <v>0</v>
      </c>
      <c r="U383">
        <v>1</v>
      </c>
      <c r="V383">
        <v>143.5</v>
      </c>
      <c r="W383">
        <v>382</v>
      </c>
      <c r="X383">
        <f t="shared" si="53"/>
        <v>0</v>
      </c>
      <c r="Y383">
        <f t="shared" si="54"/>
        <v>382</v>
      </c>
      <c r="Z383">
        <f t="shared" si="55"/>
        <v>0</v>
      </c>
      <c r="AA383">
        <f t="shared" si="56"/>
        <v>0</v>
      </c>
      <c r="AB383">
        <f t="shared" si="49"/>
        <v>0</v>
      </c>
      <c r="AC383">
        <f t="shared" si="50"/>
        <v>0</v>
      </c>
      <c r="AD383">
        <f t="shared" si="51"/>
        <v>0</v>
      </c>
      <c r="AE383">
        <f t="shared" si="52"/>
        <v>0</v>
      </c>
      <c r="AF383">
        <f>MONTH(A383)</f>
        <v>2</v>
      </c>
    </row>
    <row r="384" spans="1:32">
      <c r="A384" t="s">
        <v>696</v>
      </c>
      <c r="B384" t="s">
        <v>15</v>
      </c>
      <c r="C384" t="s">
        <v>1057</v>
      </c>
      <c r="D384" t="s">
        <v>1049</v>
      </c>
      <c r="E384" t="s">
        <v>1058</v>
      </c>
      <c r="F384" t="s">
        <v>1059</v>
      </c>
      <c r="G384" t="s">
        <v>1052</v>
      </c>
      <c r="H384" t="s">
        <v>1179</v>
      </c>
      <c r="I384" t="s">
        <v>1435</v>
      </c>
      <c r="J384">
        <v>11</v>
      </c>
      <c r="K384" t="s">
        <v>618</v>
      </c>
      <c r="L384" t="s">
        <v>10</v>
      </c>
      <c r="M384">
        <v>5</v>
      </c>
      <c r="N384" t="s">
        <v>699</v>
      </c>
      <c r="O384" t="s">
        <v>66</v>
      </c>
      <c r="P384">
        <v>8</v>
      </c>
      <c r="Q384" t="s">
        <v>700</v>
      </c>
      <c r="R384" t="s">
        <v>76</v>
      </c>
      <c r="S384">
        <v>0</v>
      </c>
      <c r="T384">
        <v>1</v>
      </c>
      <c r="U384">
        <v>1</v>
      </c>
      <c r="V384">
        <v>20</v>
      </c>
      <c r="W384">
        <v>87.5</v>
      </c>
      <c r="X384">
        <f t="shared" si="53"/>
        <v>87.5</v>
      </c>
      <c r="Y384">
        <f t="shared" si="54"/>
        <v>0</v>
      </c>
      <c r="Z384">
        <f t="shared" si="55"/>
        <v>0</v>
      </c>
      <c r="AA384">
        <f t="shared" si="56"/>
        <v>0</v>
      </c>
      <c r="AB384">
        <f t="shared" si="49"/>
        <v>87.5</v>
      </c>
      <c r="AC384">
        <f t="shared" si="50"/>
        <v>0</v>
      </c>
      <c r="AD384">
        <f t="shared" si="51"/>
        <v>0</v>
      </c>
      <c r="AE384">
        <f t="shared" si="52"/>
        <v>1</v>
      </c>
      <c r="AF384">
        <f>MONTH(A384)</f>
        <v>2</v>
      </c>
    </row>
    <row r="385" spans="1:32">
      <c r="A385" t="s">
        <v>696</v>
      </c>
      <c r="B385" t="s">
        <v>20</v>
      </c>
      <c r="C385" t="s">
        <v>1066</v>
      </c>
      <c r="D385" t="s">
        <v>1064</v>
      </c>
      <c r="E385" t="s">
        <v>1067</v>
      </c>
      <c r="F385" t="s">
        <v>1068</v>
      </c>
      <c r="G385" t="s">
        <v>1052</v>
      </c>
      <c r="H385" t="s">
        <v>1179</v>
      </c>
      <c r="I385" t="s">
        <v>1436</v>
      </c>
      <c r="J385">
        <v>4</v>
      </c>
      <c r="K385" t="s">
        <v>460</v>
      </c>
      <c r="L385" t="s">
        <v>440</v>
      </c>
      <c r="M385">
        <v>5</v>
      </c>
      <c r="N385" t="s">
        <v>99</v>
      </c>
      <c r="O385" t="s">
        <v>22</v>
      </c>
      <c r="P385">
        <v>3</v>
      </c>
      <c r="Q385" t="s">
        <v>214</v>
      </c>
      <c r="R385" t="s">
        <v>14</v>
      </c>
      <c r="S385">
        <v>1</v>
      </c>
      <c r="T385">
        <v>1</v>
      </c>
      <c r="U385">
        <v>0</v>
      </c>
      <c r="V385">
        <v>26</v>
      </c>
      <c r="W385">
        <v>179.5</v>
      </c>
      <c r="X385">
        <f t="shared" si="53"/>
        <v>0</v>
      </c>
      <c r="Y385">
        <f t="shared" si="54"/>
        <v>0</v>
      </c>
      <c r="Z385">
        <f t="shared" si="55"/>
        <v>0</v>
      </c>
      <c r="AA385">
        <f t="shared" si="56"/>
        <v>0</v>
      </c>
      <c r="AB385">
        <f t="shared" si="49"/>
        <v>0</v>
      </c>
      <c r="AC385">
        <f t="shared" si="50"/>
        <v>0</v>
      </c>
      <c r="AD385">
        <f t="shared" si="51"/>
        <v>0</v>
      </c>
      <c r="AE385">
        <f t="shared" si="52"/>
        <v>0</v>
      </c>
      <c r="AF385">
        <f>MONTH(A385)</f>
        <v>2</v>
      </c>
    </row>
    <row r="386" spans="1:32">
      <c r="A386" t="s">
        <v>696</v>
      </c>
      <c r="B386" t="s">
        <v>27</v>
      </c>
      <c r="C386" t="s">
        <v>1057</v>
      </c>
      <c r="D386" t="s">
        <v>1070</v>
      </c>
      <c r="E386" t="s">
        <v>1058</v>
      </c>
      <c r="F386" t="s">
        <v>1059</v>
      </c>
      <c r="G386" t="s">
        <v>1052</v>
      </c>
      <c r="H386" t="s">
        <v>1179</v>
      </c>
      <c r="I386" t="s">
        <v>1437</v>
      </c>
      <c r="J386">
        <v>13</v>
      </c>
      <c r="K386" t="s">
        <v>390</v>
      </c>
      <c r="L386" t="s">
        <v>19</v>
      </c>
      <c r="M386">
        <v>6</v>
      </c>
      <c r="N386" t="s">
        <v>642</v>
      </c>
      <c r="O386" t="s">
        <v>14</v>
      </c>
      <c r="P386">
        <v>4</v>
      </c>
      <c r="Q386" t="s">
        <v>701</v>
      </c>
      <c r="R386" t="s">
        <v>10</v>
      </c>
      <c r="S386">
        <v>0</v>
      </c>
      <c r="T386">
        <v>1</v>
      </c>
      <c r="U386">
        <v>1</v>
      </c>
      <c r="V386">
        <v>20.5</v>
      </c>
      <c r="W386">
        <v>47.5</v>
      </c>
      <c r="X386">
        <f t="shared" si="53"/>
        <v>0</v>
      </c>
      <c r="Y386">
        <f t="shared" si="54"/>
        <v>47.5</v>
      </c>
      <c r="Z386">
        <f t="shared" si="55"/>
        <v>0</v>
      </c>
      <c r="AA386">
        <f t="shared" si="56"/>
        <v>47.5</v>
      </c>
      <c r="AB386">
        <f t="shared" si="49"/>
        <v>0</v>
      </c>
      <c r="AC386">
        <f t="shared" si="50"/>
        <v>0</v>
      </c>
      <c r="AD386">
        <f t="shared" si="51"/>
        <v>0</v>
      </c>
      <c r="AE386">
        <f t="shared" si="52"/>
        <v>1</v>
      </c>
      <c r="AF386">
        <f>MONTH(A386)</f>
        <v>2</v>
      </c>
    </row>
    <row r="387" spans="1:32">
      <c r="A387" t="s">
        <v>696</v>
      </c>
      <c r="B387" t="s">
        <v>32</v>
      </c>
      <c r="C387" t="s">
        <v>1057</v>
      </c>
      <c r="D387" t="s">
        <v>1055</v>
      </c>
      <c r="E387" t="s">
        <v>1058</v>
      </c>
      <c r="F387" t="s">
        <v>1059</v>
      </c>
      <c r="G387" t="s">
        <v>1052</v>
      </c>
      <c r="H387" t="s">
        <v>1179</v>
      </c>
      <c r="I387" t="s">
        <v>1438</v>
      </c>
      <c r="J387">
        <v>4</v>
      </c>
      <c r="K387" t="s">
        <v>270</v>
      </c>
      <c r="L387" t="s">
        <v>14</v>
      </c>
      <c r="M387">
        <v>3</v>
      </c>
      <c r="N387" t="s">
        <v>702</v>
      </c>
      <c r="O387" t="s">
        <v>76</v>
      </c>
      <c r="P387">
        <v>7</v>
      </c>
      <c r="Q387" t="s">
        <v>703</v>
      </c>
      <c r="R387" t="s">
        <v>440</v>
      </c>
      <c r="S387">
        <v>2</v>
      </c>
      <c r="T387">
        <v>0</v>
      </c>
      <c r="U387">
        <v>0</v>
      </c>
      <c r="V387">
        <v>63</v>
      </c>
      <c r="W387">
        <v>601.5</v>
      </c>
      <c r="X387">
        <f t="shared" si="53"/>
        <v>0</v>
      </c>
      <c r="Y387">
        <f t="shared" si="54"/>
        <v>0</v>
      </c>
      <c r="Z387">
        <f t="shared" si="55"/>
        <v>0</v>
      </c>
      <c r="AA387">
        <f t="shared" si="56"/>
        <v>601.5</v>
      </c>
      <c r="AB387">
        <f t="shared" ref="AB387:AB450" si="57">IF(OR(L387="梁家俊",O387="梁家俊"),W387, 0)</f>
        <v>0</v>
      </c>
      <c r="AC387">
        <f t="shared" ref="AC387:AC450" si="58">IF(OR(L387="蔡明紹",O387="蔡明紹"),W387, 0)</f>
        <v>0</v>
      </c>
      <c r="AD387">
        <f t="shared" ref="AD387:AD450" si="59">IF(OR(L387="周俊樂",O387="周俊樂"),W387, 0)</f>
        <v>0</v>
      </c>
      <c r="AE387">
        <f t="shared" ref="AE387:AE450" si="60">COUNTIF(Z387:AD387, "&gt;0")</f>
        <v>1</v>
      </c>
      <c r="AF387">
        <f>MONTH(A387)</f>
        <v>2</v>
      </c>
    </row>
    <row r="388" spans="1:32">
      <c r="A388" t="s">
        <v>696</v>
      </c>
      <c r="B388" t="s">
        <v>37</v>
      </c>
      <c r="C388" t="s">
        <v>1057</v>
      </c>
      <c r="D388" t="s">
        <v>1055</v>
      </c>
      <c r="E388" t="s">
        <v>1058</v>
      </c>
      <c r="F388" t="s">
        <v>1059</v>
      </c>
      <c r="G388" t="s">
        <v>1052</v>
      </c>
      <c r="H388" t="s">
        <v>1179</v>
      </c>
      <c r="I388" t="s">
        <v>1439</v>
      </c>
      <c r="J388">
        <v>1</v>
      </c>
      <c r="K388" t="s">
        <v>586</v>
      </c>
      <c r="L388" t="s">
        <v>22</v>
      </c>
      <c r="M388">
        <v>2</v>
      </c>
      <c r="N388" t="s">
        <v>39</v>
      </c>
      <c r="O388" t="s">
        <v>10</v>
      </c>
      <c r="P388">
        <v>7</v>
      </c>
      <c r="Q388" t="s">
        <v>704</v>
      </c>
      <c r="R388" t="s">
        <v>49</v>
      </c>
      <c r="S388">
        <v>2</v>
      </c>
      <c r="T388">
        <v>0</v>
      </c>
      <c r="U388">
        <v>0</v>
      </c>
      <c r="V388">
        <v>16</v>
      </c>
      <c r="W388">
        <v>44</v>
      </c>
      <c r="X388">
        <f t="shared" si="53"/>
        <v>44</v>
      </c>
      <c r="Y388">
        <f t="shared" si="54"/>
        <v>0</v>
      </c>
      <c r="Z388">
        <f t="shared" si="55"/>
        <v>0</v>
      </c>
      <c r="AA388">
        <f t="shared" si="56"/>
        <v>0</v>
      </c>
      <c r="AB388">
        <f t="shared" si="57"/>
        <v>0</v>
      </c>
      <c r="AC388">
        <f t="shared" si="58"/>
        <v>0</v>
      </c>
      <c r="AD388">
        <f t="shared" si="59"/>
        <v>0</v>
      </c>
      <c r="AE388">
        <f t="shared" si="60"/>
        <v>0</v>
      </c>
      <c r="AF388">
        <f>MONTH(A388)</f>
        <v>2</v>
      </c>
    </row>
    <row r="389" spans="1:32">
      <c r="A389" t="s">
        <v>696</v>
      </c>
      <c r="B389" t="s">
        <v>42</v>
      </c>
      <c r="C389" t="s">
        <v>1106</v>
      </c>
      <c r="D389" t="s">
        <v>1098</v>
      </c>
      <c r="G389" t="s">
        <v>1052</v>
      </c>
      <c r="H389" t="s">
        <v>1179</v>
      </c>
      <c r="I389" t="s">
        <v>1440</v>
      </c>
      <c r="J389">
        <v>2</v>
      </c>
      <c r="K389" t="s">
        <v>379</v>
      </c>
      <c r="L389" t="s">
        <v>440</v>
      </c>
      <c r="M389">
        <v>5</v>
      </c>
      <c r="N389" t="s">
        <v>326</v>
      </c>
      <c r="O389" t="s">
        <v>54</v>
      </c>
      <c r="P389">
        <v>4</v>
      </c>
      <c r="Q389" t="s">
        <v>705</v>
      </c>
      <c r="R389" t="s">
        <v>63</v>
      </c>
      <c r="S389">
        <v>1</v>
      </c>
      <c r="T389">
        <v>1</v>
      </c>
      <c r="U389">
        <v>0</v>
      </c>
      <c r="V389">
        <v>42.5</v>
      </c>
      <c r="W389">
        <v>52</v>
      </c>
      <c r="X389">
        <f t="shared" si="53"/>
        <v>0</v>
      </c>
      <c r="Y389">
        <f t="shared" si="54"/>
        <v>0</v>
      </c>
      <c r="Z389">
        <f t="shared" si="55"/>
        <v>0</v>
      </c>
      <c r="AA389">
        <f t="shared" si="56"/>
        <v>0</v>
      </c>
      <c r="AB389">
        <f t="shared" si="57"/>
        <v>0</v>
      </c>
      <c r="AC389">
        <f t="shared" si="58"/>
        <v>0</v>
      </c>
      <c r="AD389">
        <f t="shared" si="59"/>
        <v>0</v>
      </c>
      <c r="AE389">
        <f t="shared" si="60"/>
        <v>0</v>
      </c>
      <c r="AF389">
        <f>MONTH(A389)</f>
        <v>2</v>
      </c>
    </row>
    <row r="390" spans="1:32">
      <c r="A390" t="s">
        <v>696</v>
      </c>
      <c r="B390" t="s">
        <v>47</v>
      </c>
      <c r="C390" t="s">
        <v>1304</v>
      </c>
      <c r="D390" t="s">
        <v>1055</v>
      </c>
      <c r="G390" t="s">
        <v>1052</v>
      </c>
      <c r="H390" t="s">
        <v>1179</v>
      </c>
      <c r="I390" t="s">
        <v>1441</v>
      </c>
      <c r="J390">
        <v>2</v>
      </c>
      <c r="K390" t="s">
        <v>28</v>
      </c>
      <c r="L390" t="s">
        <v>10</v>
      </c>
      <c r="M390">
        <v>1</v>
      </c>
      <c r="N390" t="s">
        <v>327</v>
      </c>
      <c r="O390" t="s">
        <v>76</v>
      </c>
      <c r="P390">
        <v>3</v>
      </c>
      <c r="Q390" t="s">
        <v>518</v>
      </c>
      <c r="R390" t="s">
        <v>54</v>
      </c>
      <c r="S390">
        <v>2</v>
      </c>
      <c r="T390">
        <v>0</v>
      </c>
      <c r="U390">
        <v>0</v>
      </c>
      <c r="V390">
        <v>17</v>
      </c>
      <c r="W390">
        <v>25</v>
      </c>
      <c r="X390">
        <f t="shared" si="53"/>
        <v>25</v>
      </c>
      <c r="Y390">
        <f t="shared" si="54"/>
        <v>0</v>
      </c>
      <c r="Z390">
        <f t="shared" si="55"/>
        <v>0</v>
      </c>
      <c r="AA390">
        <f t="shared" si="56"/>
        <v>0</v>
      </c>
      <c r="AB390">
        <f t="shared" si="57"/>
        <v>0</v>
      </c>
      <c r="AC390">
        <f t="shared" si="58"/>
        <v>0</v>
      </c>
      <c r="AD390">
        <f t="shared" si="59"/>
        <v>0</v>
      </c>
      <c r="AE390">
        <f t="shared" si="60"/>
        <v>0</v>
      </c>
      <c r="AF390">
        <f>MONTH(A390)</f>
        <v>2</v>
      </c>
    </row>
    <row r="391" spans="1:32">
      <c r="A391" t="s">
        <v>696</v>
      </c>
      <c r="B391" t="s">
        <v>52</v>
      </c>
      <c r="C391" t="s">
        <v>1066</v>
      </c>
      <c r="D391" t="s">
        <v>1049</v>
      </c>
      <c r="E391" t="s">
        <v>1067</v>
      </c>
      <c r="F391" t="s">
        <v>1068</v>
      </c>
      <c r="G391" t="s">
        <v>1052</v>
      </c>
      <c r="H391" t="s">
        <v>1179</v>
      </c>
      <c r="I391" t="s">
        <v>1442</v>
      </c>
      <c r="J391">
        <v>9</v>
      </c>
      <c r="K391" t="s">
        <v>645</v>
      </c>
      <c r="L391" t="s">
        <v>76</v>
      </c>
      <c r="M391">
        <v>11</v>
      </c>
      <c r="N391" t="s">
        <v>172</v>
      </c>
      <c r="O391" t="s">
        <v>26</v>
      </c>
      <c r="P391">
        <v>13</v>
      </c>
      <c r="Q391" t="s">
        <v>706</v>
      </c>
      <c r="R391" t="s">
        <v>10</v>
      </c>
      <c r="S391">
        <v>0</v>
      </c>
      <c r="T391">
        <v>1</v>
      </c>
      <c r="U391">
        <v>1</v>
      </c>
      <c r="V391">
        <v>44.5</v>
      </c>
      <c r="W391">
        <v>543.5</v>
      </c>
      <c r="X391">
        <f t="shared" si="53"/>
        <v>0</v>
      </c>
      <c r="Y391">
        <f t="shared" si="54"/>
        <v>0</v>
      </c>
      <c r="Z391">
        <f t="shared" si="55"/>
        <v>0</v>
      </c>
      <c r="AA391">
        <f t="shared" si="56"/>
        <v>0</v>
      </c>
      <c r="AB391">
        <f t="shared" si="57"/>
        <v>0</v>
      </c>
      <c r="AC391">
        <f t="shared" si="58"/>
        <v>0</v>
      </c>
      <c r="AD391">
        <f t="shared" si="59"/>
        <v>0</v>
      </c>
      <c r="AE391">
        <f t="shared" si="60"/>
        <v>0</v>
      </c>
      <c r="AF391">
        <f>MONTH(A391)</f>
        <v>2</v>
      </c>
    </row>
    <row r="392" spans="1:32">
      <c r="A392" t="s">
        <v>696</v>
      </c>
      <c r="B392" t="s">
        <v>57</v>
      </c>
      <c r="C392" t="s">
        <v>1066</v>
      </c>
      <c r="D392" t="s">
        <v>1055</v>
      </c>
      <c r="E392" t="s">
        <v>1067</v>
      </c>
      <c r="F392" t="s">
        <v>1068</v>
      </c>
      <c r="G392" t="s">
        <v>1052</v>
      </c>
      <c r="H392" t="s">
        <v>1179</v>
      </c>
      <c r="I392" t="s">
        <v>1443</v>
      </c>
      <c r="J392">
        <v>8</v>
      </c>
      <c r="K392" t="s">
        <v>405</v>
      </c>
      <c r="L392" t="s">
        <v>36</v>
      </c>
      <c r="M392">
        <v>6</v>
      </c>
      <c r="N392" t="s">
        <v>432</v>
      </c>
      <c r="O392" t="s">
        <v>440</v>
      </c>
      <c r="P392">
        <v>4</v>
      </c>
      <c r="Q392" t="s">
        <v>551</v>
      </c>
      <c r="R392" t="s">
        <v>24</v>
      </c>
      <c r="S392">
        <v>0</v>
      </c>
      <c r="T392">
        <v>2</v>
      </c>
      <c r="U392">
        <v>0</v>
      </c>
      <c r="V392">
        <v>59.5</v>
      </c>
      <c r="W392">
        <v>43.5</v>
      </c>
      <c r="X392">
        <f t="shared" si="53"/>
        <v>0</v>
      </c>
      <c r="Y392">
        <f t="shared" si="54"/>
        <v>0</v>
      </c>
      <c r="Z392">
        <f t="shared" si="55"/>
        <v>0</v>
      </c>
      <c r="AA392">
        <f t="shared" si="56"/>
        <v>0</v>
      </c>
      <c r="AB392">
        <f t="shared" si="57"/>
        <v>0</v>
      </c>
      <c r="AC392">
        <f t="shared" si="58"/>
        <v>0</v>
      </c>
      <c r="AD392">
        <f t="shared" si="59"/>
        <v>0</v>
      </c>
      <c r="AE392">
        <f t="shared" si="60"/>
        <v>0</v>
      </c>
      <c r="AF392">
        <f>MONTH(A392)</f>
        <v>2</v>
      </c>
    </row>
    <row r="393" spans="1:32">
      <c r="A393" t="s">
        <v>707</v>
      </c>
      <c r="B393" t="s">
        <v>8</v>
      </c>
      <c r="C393" t="s">
        <v>1048</v>
      </c>
      <c r="D393" t="s">
        <v>1081</v>
      </c>
      <c r="E393" t="s">
        <v>1050</v>
      </c>
      <c r="F393" t="s">
        <v>1051</v>
      </c>
      <c r="G393" t="s">
        <v>1052</v>
      </c>
      <c r="H393" t="s">
        <v>1087</v>
      </c>
      <c r="I393" t="s">
        <v>1444</v>
      </c>
      <c r="J393">
        <v>12</v>
      </c>
      <c r="K393" t="s">
        <v>476</v>
      </c>
      <c r="L393" t="s">
        <v>49</v>
      </c>
      <c r="M393">
        <v>2</v>
      </c>
      <c r="N393" t="s">
        <v>181</v>
      </c>
      <c r="O393" t="s">
        <v>440</v>
      </c>
      <c r="P393">
        <v>10</v>
      </c>
      <c r="Q393" t="s">
        <v>708</v>
      </c>
      <c r="R393" t="s">
        <v>54</v>
      </c>
      <c r="S393">
        <v>1</v>
      </c>
      <c r="T393">
        <v>0</v>
      </c>
      <c r="U393">
        <v>1</v>
      </c>
      <c r="V393">
        <v>32.5</v>
      </c>
      <c r="W393">
        <v>282.5</v>
      </c>
      <c r="X393">
        <f t="shared" si="53"/>
        <v>0</v>
      </c>
      <c r="Y393">
        <f t="shared" si="54"/>
        <v>0</v>
      </c>
      <c r="Z393">
        <f t="shared" si="55"/>
        <v>282.5</v>
      </c>
      <c r="AA393">
        <f t="shared" si="56"/>
        <v>0</v>
      </c>
      <c r="AB393">
        <f t="shared" si="57"/>
        <v>0</v>
      </c>
      <c r="AC393">
        <f t="shared" si="58"/>
        <v>0</v>
      </c>
      <c r="AD393">
        <f t="shared" si="59"/>
        <v>0</v>
      </c>
      <c r="AE393">
        <f t="shared" si="60"/>
        <v>1</v>
      </c>
      <c r="AF393">
        <f>MONTH(A393)</f>
        <v>2</v>
      </c>
    </row>
    <row r="394" spans="1:32">
      <c r="A394" t="s">
        <v>707</v>
      </c>
      <c r="B394" t="s">
        <v>15</v>
      </c>
      <c r="C394" t="s">
        <v>1057</v>
      </c>
      <c r="D394" t="s">
        <v>1098</v>
      </c>
      <c r="E394" t="s">
        <v>1058</v>
      </c>
      <c r="F394" t="s">
        <v>1059</v>
      </c>
      <c r="G394" t="s">
        <v>1052</v>
      </c>
      <c r="H394" t="s">
        <v>1087</v>
      </c>
      <c r="I394" t="s">
        <v>1445</v>
      </c>
      <c r="J394">
        <v>3</v>
      </c>
      <c r="K394" t="s">
        <v>475</v>
      </c>
      <c r="L394" t="s">
        <v>440</v>
      </c>
      <c r="M394">
        <v>12</v>
      </c>
      <c r="N394" t="s">
        <v>709</v>
      </c>
      <c r="O394" t="s">
        <v>76</v>
      </c>
      <c r="P394">
        <v>6</v>
      </c>
      <c r="Q394" t="s">
        <v>454</v>
      </c>
      <c r="R394" t="s">
        <v>10</v>
      </c>
      <c r="S394">
        <v>1</v>
      </c>
      <c r="T394">
        <v>0</v>
      </c>
      <c r="U394">
        <v>1</v>
      </c>
      <c r="V394">
        <v>36</v>
      </c>
      <c r="W394">
        <v>96</v>
      </c>
      <c r="X394">
        <f t="shared" si="53"/>
        <v>0</v>
      </c>
      <c r="Y394">
        <f t="shared" si="54"/>
        <v>0</v>
      </c>
      <c r="Z394">
        <f t="shared" si="55"/>
        <v>0</v>
      </c>
      <c r="AA394">
        <f t="shared" si="56"/>
        <v>0</v>
      </c>
      <c r="AB394">
        <f t="shared" si="57"/>
        <v>0</v>
      </c>
      <c r="AC394">
        <f t="shared" si="58"/>
        <v>0</v>
      </c>
      <c r="AD394">
        <f t="shared" si="59"/>
        <v>0</v>
      </c>
      <c r="AE394">
        <f t="shared" si="60"/>
        <v>0</v>
      </c>
      <c r="AF394">
        <f>MONTH(A394)</f>
        <v>2</v>
      </c>
    </row>
    <row r="395" spans="1:32">
      <c r="A395" t="s">
        <v>707</v>
      </c>
      <c r="B395" t="s">
        <v>20</v>
      </c>
      <c r="C395" t="s">
        <v>1057</v>
      </c>
      <c r="D395" t="s">
        <v>1055</v>
      </c>
      <c r="E395" t="s">
        <v>1058</v>
      </c>
      <c r="F395" t="s">
        <v>1059</v>
      </c>
      <c r="G395" t="s">
        <v>1052</v>
      </c>
      <c r="H395" t="s">
        <v>1087</v>
      </c>
      <c r="I395" t="s">
        <v>1446</v>
      </c>
      <c r="J395">
        <v>8</v>
      </c>
      <c r="K395" t="s">
        <v>531</v>
      </c>
      <c r="L395" t="s">
        <v>66</v>
      </c>
      <c r="M395">
        <v>7</v>
      </c>
      <c r="N395" t="s">
        <v>505</v>
      </c>
      <c r="O395" t="s">
        <v>10</v>
      </c>
      <c r="P395">
        <v>4</v>
      </c>
      <c r="Q395" t="s">
        <v>710</v>
      </c>
      <c r="R395" t="s">
        <v>440</v>
      </c>
      <c r="S395">
        <v>0</v>
      </c>
      <c r="T395">
        <v>2</v>
      </c>
      <c r="U395">
        <v>0</v>
      </c>
      <c r="V395">
        <v>35</v>
      </c>
      <c r="W395">
        <v>22.5</v>
      </c>
      <c r="X395">
        <f t="shared" si="53"/>
        <v>22.5</v>
      </c>
      <c r="Y395">
        <f t="shared" si="54"/>
        <v>0</v>
      </c>
      <c r="Z395">
        <f t="shared" si="55"/>
        <v>0</v>
      </c>
      <c r="AA395">
        <f t="shared" si="56"/>
        <v>0</v>
      </c>
      <c r="AB395">
        <f t="shared" si="57"/>
        <v>22.5</v>
      </c>
      <c r="AC395">
        <f t="shared" si="58"/>
        <v>0</v>
      </c>
      <c r="AD395">
        <f t="shared" si="59"/>
        <v>0</v>
      </c>
      <c r="AE395">
        <f t="shared" si="60"/>
        <v>1</v>
      </c>
      <c r="AF395">
        <f>MONTH(A395)</f>
        <v>2</v>
      </c>
    </row>
    <row r="396" spans="1:32">
      <c r="A396" t="s">
        <v>707</v>
      </c>
      <c r="B396" t="s">
        <v>27</v>
      </c>
      <c r="C396" t="s">
        <v>1066</v>
      </c>
      <c r="D396" t="s">
        <v>1064</v>
      </c>
      <c r="E396" t="s">
        <v>1121</v>
      </c>
      <c r="F396" t="s">
        <v>1068</v>
      </c>
      <c r="G396" t="s">
        <v>1052</v>
      </c>
      <c r="H396" t="s">
        <v>1087</v>
      </c>
      <c r="I396" t="s">
        <v>1447</v>
      </c>
      <c r="J396">
        <v>3</v>
      </c>
      <c r="K396" t="s">
        <v>396</v>
      </c>
      <c r="L396" t="s">
        <v>440</v>
      </c>
      <c r="M396">
        <v>6</v>
      </c>
      <c r="N396" t="s">
        <v>711</v>
      </c>
      <c r="O396" t="s">
        <v>12</v>
      </c>
      <c r="P396">
        <v>2</v>
      </c>
      <c r="Q396" t="s">
        <v>479</v>
      </c>
      <c r="R396" t="s">
        <v>83</v>
      </c>
      <c r="S396">
        <v>1</v>
      </c>
      <c r="T396">
        <v>1</v>
      </c>
      <c r="U396">
        <v>0</v>
      </c>
      <c r="V396">
        <v>57.5</v>
      </c>
      <c r="W396">
        <v>389</v>
      </c>
      <c r="X396">
        <f t="shared" si="53"/>
        <v>0</v>
      </c>
      <c r="Y396">
        <f t="shared" si="54"/>
        <v>0</v>
      </c>
      <c r="Z396">
        <f t="shared" si="55"/>
        <v>0</v>
      </c>
      <c r="AA396">
        <f t="shared" si="56"/>
        <v>0</v>
      </c>
      <c r="AB396">
        <f t="shared" si="57"/>
        <v>0</v>
      </c>
      <c r="AC396">
        <f t="shared" si="58"/>
        <v>0</v>
      </c>
      <c r="AD396">
        <f t="shared" si="59"/>
        <v>0</v>
      </c>
      <c r="AE396">
        <f t="shared" si="60"/>
        <v>0</v>
      </c>
      <c r="AF396">
        <f>MONTH(A396)</f>
        <v>2</v>
      </c>
    </row>
    <row r="397" spans="1:32">
      <c r="A397" t="s">
        <v>707</v>
      </c>
      <c r="B397" t="s">
        <v>32</v>
      </c>
      <c r="C397" t="s">
        <v>1057</v>
      </c>
      <c r="D397" t="s">
        <v>1064</v>
      </c>
      <c r="E397" t="s">
        <v>1058</v>
      </c>
      <c r="F397" t="s">
        <v>1059</v>
      </c>
      <c r="G397" t="s">
        <v>1052</v>
      </c>
      <c r="H397" t="s">
        <v>1087</v>
      </c>
      <c r="I397" t="s">
        <v>1448</v>
      </c>
      <c r="J397">
        <v>12</v>
      </c>
      <c r="K397" t="s">
        <v>224</v>
      </c>
      <c r="L397" t="s">
        <v>36</v>
      </c>
      <c r="M397">
        <v>4</v>
      </c>
      <c r="N397" t="s">
        <v>610</v>
      </c>
      <c r="O397" t="s">
        <v>24</v>
      </c>
      <c r="P397">
        <v>1</v>
      </c>
      <c r="Q397" t="s">
        <v>34</v>
      </c>
      <c r="R397" t="s">
        <v>165</v>
      </c>
      <c r="S397">
        <v>1</v>
      </c>
      <c r="T397">
        <v>0</v>
      </c>
      <c r="U397">
        <v>1</v>
      </c>
      <c r="V397">
        <v>69</v>
      </c>
      <c r="W397">
        <v>191.5</v>
      </c>
      <c r="X397">
        <f t="shared" si="53"/>
        <v>0</v>
      </c>
      <c r="Y397">
        <f t="shared" si="54"/>
        <v>0</v>
      </c>
      <c r="Z397">
        <f t="shared" si="55"/>
        <v>0</v>
      </c>
      <c r="AA397">
        <f t="shared" si="56"/>
        <v>0</v>
      </c>
      <c r="AB397">
        <f t="shared" si="57"/>
        <v>0</v>
      </c>
      <c r="AC397">
        <f t="shared" si="58"/>
        <v>0</v>
      </c>
      <c r="AD397">
        <f t="shared" si="59"/>
        <v>0</v>
      </c>
      <c r="AE397">
        <f t="shared" si="60"/>
        <v>0</v>
      </c>
      <c r="AF397">
        <f>MONTH(A397)</f>
        <v>2</v>
      </c>
    </row>
    <row r="398" spans="1:32">
      <c r="A398" t="s">
        <v>707</v>
      </c>
      <c r="B398" t="s">
        <v>37</v>
      </c>
      <c r="C398" t="s">
        <v>1066</v>
      </c>
      <c r="D398" t="s">
        <v>1055</v>
      </c>
      <c r="E398" t="s">
        <v>1121</v>
      </c>
      <c r="F398" t="s">
        <v>1068</v>
      </c>
      <c r="G398" t="s">
        <v>1052</v>
      </c>
      <c r="H398" t="s">
        <v>1087</v>
      </c>
      <c r="I398" t="s">
        <v>1449</v>
      </c>
      <c r="J398">
        <v>10</v>
      </c>
      <c r="K398" t="s">
        <v>712</v>
      </c>
      <c r="L398" t="s">
        <v>54</v>
      </c>
      <c r="M398">
        <v>9</v>
      </c>
      <c r="N398" t="s">
        <v>237</v>
      </c>
      <c r="O398" t="s">
        <v>19</v>
      </c>
      <c r="P398">
        <v>3</v>
      </c>
      <c r="Q398" t="s">
        <v>201</v>
      </c>
      <c r="R398" t="s">
        <v>10</v>
      </c>
      <c r="S398">
        <v>0</v>
      </c>
      <c r="T398">
        <v>1</v>
      </c>
      <c r="U398">
        <v>1</v>
      </c>
      <c r="V398">
        <v>135.5</v>
      </c>
      <c r="W398">
        <v>482.5</v>
      </c>
      <c r="X398">
        <f t="shared" si="53"/>
        <v>0</v>
      </c>
      <c r="Y398">
        <f t="shared" si="54"/>
        <v>482.5</v>
      </c>
      <c r="Z398">
        <f t="shared" si="55"/>
        <v>0</v>
      </c>
      <c r="AA398">
        <f t="shared" si="56"/>
        <v>0</v>
      </c>
      <c r="AB398">
        <f t="shared" si="57"/>
        <v>0</v>
      </c>
      <c r="AC398">
        <f t="shared" si="58"/>
        <v>0</v>
      </c>
      <c r="AD398">
        <f t="shared" si="59"/>
        <v>0</v>
      </c>
      <c r="AE398">
        <f t="shared" si="60"/>
        <v>0</v>
      </c>
      <c r="AF398">
        <f>MONTH(A398)</f>
        <v>2</v>
      </c>
    </row>
    <row r="399" spans="1:32">
      <c r="A399" t="s">
        <v>707</v>
      </c>
      <c r="B399" t="s">
        <v>42</v>
      </c>
      <c r="C399" t="s">
        <v>1061</v>
      </c>
      <c r="D399" t="s">
        <v>1081</v>
      </c>
      <c r="E399" t="s">
        <v>1142</v>
      </c>
      <c r="F399" t="s">
        <v>1143</v>
      </c>
      <c r="G399" t="s">
        <v>1052</v>
      </c>
      <c r="H399" t="s">
        <v>1087</v>
      </c>
      <c r="I399" t="s">
        <v>1450</v>
      </c>
      <c r="J399">
        <v>4</v>
      </c>
      <c r="K399" t="s">
        <v>330</v>
      </c>
      <c r="L399" t="s">
        <v>49</v>
      </c>
      <c r="M399">
        <v>9</v>
      </c>
      <c r="N399" t="s">
        <v>274</v>
      </c>
      <c r="O399" t="s">
        <v>24</v>
      </c>
      <c r="P399">
        <v>10</v>
      </c>
      <c r="Q399" t="s">
        <v>273</v>
      </c>
      <c r="R399" t="s">
        <v>76</v>
      </c>
      <c r="S399">
        <v>1</v>
      </c>
      <c r="T399">
        <v>1</v>
      </c>
      <c r="U399">
        <v>0</v>
      </c>
      <c r="V399">
        <v>41</v>
      </c>
      <c r="W399">
        <v>225.5</v>
      </c>
      <c r="X399">
        <f t="shared" si="53"/>
        <v>0</v>
      </c>
      <c r="Y399">
        <f t="shared" si="54"/>
        <v>0</v>
      </c>
      <c r="Z399">
        <f t="shared" si="55"/>
        <v>225.5</v>
      </c>
      <c r="AA399">
        <f t="shared" si="56"/>
        <v>0</v>
      </c>
      <c r="AB399">
        <f t="shared" si="57"/>
        <v>0</v>
      </c>
      <c r="AC399">
        <f t="shared" si="58"/>
        <v>0</v>
      </c>
      <c r="AD399">
        <f t="shared" si="59"/>
        <v>0</v>
      </c>
      <c r="AE399">
        <f t="shared" si="60"/>
        <v>1</v>
      </c>
      <c r="AF399">
        <f>MONTH(A399)</f>
        <v>2</v>
      </c>
    </row>
    <row r="400" spans="1:32">
      <c r="A400" t="s">
        <v>707</v>
      </c>
      <c r="B400" t="s">
        <v>47</v>
      </c>
      <c r="C400" t="s">
        <v>1061</v>
      </c>
      <c r="D400" t="s">
        <v>1055</v>
      </c>
      <c r="E400" t="s">
        <v>1142</v>
      </c>
      <c r="F400" t="s">
        <v>1143</v>
      </c>
      <c r="G400" t="s">
        <v>1052</v>
      </c>
      <c r="H400" t="s">
        <v>1087</v>
      </c>
      <c r="I400" t="s">
        <v>1451</v>
      </c>
      <c r="J400">
        <v>12</v>
      </c>
      <c r="K400" t="s">
        <v>713</v>
      </c>
      <c r="L400" t="s">
        <v>76</v>
      </c>
      <c r="M400">
        <v>10</v>
      </c>
      <c r="N400" t="s">
        <v>249</v>
      </c>
      <c r="O400" t="s">
        <v>83</v>
      </c>
      <c r="P400">
        <v>5</v>
      </c>
      <c r="Q400" t="s">
        <v>363</v>
      </c>
      <c r="R400" t="s">
        <v>19</v>
      </c>
      <c r="S400">
        <v>0</v>
      </c>
      <c r="T400">
        <v>0</v>
      </c>
      <c r="U400">
        <v>2</v>
      </c>
      <c r="V400">
        <v>53</v>
      </c>
      <c r="W400">
        <v>752</v>
      </c>
      <c r="X400">
        <f t="shared" si="53"/>
        <v>0</v>
      </c>
      <c r="Y400">
        <f t="shared" si="54"/>
        <v>0</v>
      </c>
      <c r="Z400">
        <f t="shared" si="55"/>
        <v>0</v>
      </c>
      <c r="AA400">
        <f t="shared" si="56"/>
        <v>0</v>
      </c>
      <c r="AB400">
        <f t="shared" si="57"/>
        <v>0</v>
      </c>
      <c r="AC400">
        <f t="shared" si="58"/>
        <v>752</v>
      </c>
      <c r="AD400">
        <f t="shared" si="59"/>
        <v>0</v>
      </c>
      <c r="AE400">
        <f t="shared" si="60"/>
        <v>1</v>
      </c>
      <c r="AF400">
        <f>MONTH(A400)</f>
        <v>2</v>
      </c>
    </row>
    <row r="401" spans="1:32">
      <c r="A401" t="s">
        <v>707</v>
      </c>
      <c r="B401" t="s">
        <v>52</v>
      </c>
      <c r="C401" t="s">
        <v>1066</v>
      </c>
      <c r="D401" t="s">
        <v>1081</v>
      </c>
      <c r="E401" t="s">
        <v>1121</v>
      </c>
      <c r="F401" t="s">
        <v>1068</v>
      </c>
      <c r="G401" t="s">
        <v>1052</v>
      </c>
      <c r="H401" t="s">
        <v>1087</v>
      </c>
      <c r="I401" t="s">
        <v>1452</v>
      </c>
      <c r="J401">
        <v>1</v>
      </c>
      <c r="K401" t="s">
        <v>714</v>
      </c>
      <c r="L401" t="s">
        <v>31</v>
      </c>
      <c r="M401">
        <v>3</v>
      </c>
      <c r="N401" t="s">
        <v>60</v>
      </c>
      <c r="O401" t="s">
        <v>19</v>
      </c>
      <c r="P401">
        <v>10</v>
      </c>
      <c r="Q401" t="s">
        <v>142</v>
      </c>
      <c r="R401" t="s">
        <v>14</v>
      </c>
      <c r="S401">
        <v>2</v>
      </c>
      <c r="T401">
        <v>0</v>
      </c>
      <c r="U401">
        <v>0</v>
      </c>
      <c r="V401">
        <v>323</v>
      </c>
      <c r="W401">
        <v>368</v>
      </c>
      <c r="X401">
        <f t="shared" si="53"/>
        <v>0</v>
      </c>
      <c r="Y401">
        <f t="shared" si="54"/>
        <v>368</v>
      </c>
      <c r="Z401">
        <f t="shared" si="55"/>
        <v>0</v>
      </c>
      <c r="AA401">
        <f t="shared" si="56"/>
        <v>0</v>
      </c>
      <c r="AB401">
        <f t="shared" si="57"/>
        <v>0</v>
      </c>
      <c r="AC401">
        <f t="shared" si="58"/>
        <v>0</v>
      </c>
      <c r="AD401">
        <f t="shared" si="59"/>
        <v>368</v>
      </c>
      <c r="AE401">
        <f t="shared" si="60"/>
        <v>1</v>
      </c>
      <c r="AF401">
        <f>MONTH(A401)</f>
        <v>2</v>
      </c>
    </row>
    <row r="402" spans="1:32">
      <c r="A402" t="s">
        <v>715</v>
      </c>
      <c r="B402" t="s">
        <v>8</v>
      </c>
      <c r="C402" t="s">
        <v>1048</v>
      </c>
      <c r="D402" t="s">
        <v>1055</v>
      </c>
      <c r="E402" t="s">
        <v>1050</v>
      </c>
      <c r="F402" t="s">
        <v>1051</v>
      </c>
      <c r="G402" t="s">
        <v>1052</v>
      </c>
      <c r="H402" t="s">
        <v>1123</v>
      </c>
      <c r="I402" t="s">
        <v>1453</v>
      </c>
      <c r="J402">
        <v>7</v>
      </c>
      <c r="K402" t="s">
        <v>338</v>
      </c>
      <c r="L402" t="s">
        <v>440</v>
      </c>
      <c r="M402">
        <v>8</v>
      </c>
      <c r="N402" t="s">
        <v>716</v>
      </c>
      <c r="O402" t="s">
        <v>63</v>
      </c>
      <c r="P402">
        <v>5</v>
      </c>
      <c r="Q402" t="s">
        <v>16</v>
      </c>
      <c r="R402" t="s">
        <v>83</v>
      </c>
      <c r="S402">
        <v>0</v>
      </c>
      <c r="T402">
        <v>2</v>
      </c>
      <c r="U402">
        <v>0</v>
      </c>
      <c r="V402">
        <v>40.5</v>
      </c>
      <c r="W402">
        <v>125.5</v>
      </c>
      <c r="X402">
        <f t="shared" si="53"/>
        <v>0</v>
      </c>
      <c r="Y402">
        <f t="shared" si="54"/>
        <v>0</v>
      </c>
      <c r="Z402">
        <f t="shared" si="55"/>
        <v>0</v>
      </c>
      <c r="AA402">
        <f t="shared" si="56"/>
        <v>0</v>
      </c>
      <c r="AB402">
        <f t="shared" si="57"/>
        <v>0</v>
      </c>
      <c r="AC402">
        <f t="shared" si="58"/>
        <v>0</v>
      </c>
      <c r="AD402">
        <f t="shared" si="59"/>
        <v>0</v>
      </c>
      <c r="AE402">
        <f t="shared" si="60"/>
        <v>0</v>
      </c>
      <c r="AF402">
        <f>MONTH(A402)</f>
        <v>2</v>
      </c>
    </row>
    <row r="403" spans="1:32">
      <c r="A403" t="s">
        <v>715</v>
      </c>
      <c r="B403" t="s">
        <v>15</v>
      </c>
      <c r="C403" t="s">
        <v>1048</v>
      </c>
      <c r="D403" t="s">
        <v>1049</v>
      </c>
      <c r="E403" t="s">
        <v>1050</v>
      </c>
      <c r="F403" t="s">
        <v>1051</v>
      </c>
      <c r="G403" t="s">
        <v>1052</v>
      </c>
      <c r="H403" t="s">
        <v>1123</v>
      </c>
      <c r="I403" t="s">
        <v>1454</v>
      </c>
      <c r="J403">
        <v>8</v>
      </c>
      <c r="K403" t="s">
        <v>13</v>
      </c>
      <c r="L403" t="s">
        <v>14</v>
      </c>
      <c r="M403">
        <v>7</v>
      </c>
      <c r="N403" t="s">
        <v>289</v>
      </c>
      <c r="O403" t="s">
        <v>24</v>
      </c>
      <c r="P403">
        <v>10</v>
      </c>
      <c r="Q403" t="s">
        <v>669</v>
      </c>
      <c r="R403" t="s">
        <v>83</v>
      </c>
      <c r="S403">
        <v>0</v>
      </c>
      <c r="T403">
        <v>2</v>
      </c>
      <c r="U403">
        <v>0</v>
      </c>
      <c r="V403">
        <v>112</v>
      </c>
      <c r="W403">
        <v>1096.5</v>
      </c>
      <c r="X403">
        <f t="shared" si="53"/>
        <v>0</v>
      </c>
      <c r="Y403">
        <f t="shared" si="54"/>
        <v>0</v>
      </c>
      <c r="Z403">
        <f t="shared" si="55"/>
        <v>0</v>
      </c>
      <c r="AA403">
        <f t="shared" si="56"/>
        <v>1096.5</v>
      </c>
      <c r="AB403">
        <f t="shared" si="57"/>
        <v>0</v>
      </c>
      <c r="AC403">
        <f t="shared" si="58"/>
        <v>0</v>
      </c>
      <c r="AD403">
        <f t="shared" si="59"/>
        <v>0</v>
      </c>
      <c r="AE403">
        <f t="shared" si="60"/>
        <v>1</v>
      </c>
      <c r="AF403">
        <f>MONTH(A403)</f>
        <v>2</v>
      </c>
    </row>
    <row r="404" spans="1:32">
      <c r="A404" t="s">
        <v>715</v>
      </c>
      <c r="B404" t="s">
        <v>20</v>
      </c>
      <c r="C404" t="s">
        <v>1072</v>
      </c>
      <c r="D404" t="s">
        <v>1070</v>
      </c>
      <c r="E404" t="s">
        <v>1073</v>
      </c>
      <c r="F404" t="s">
        <v>1074</v>
      </c>
      <c r="G404" t="s">
        <v>1052</v>
      </c>
      <c r="H404" t="s">
        <v>1123</v>
      </c>
      <c r="I404" t="s">
        <v>1455</v>
      </c>
      <c r="J404">
        <v>5</v>
      </c>
      <c r="K404" t="s">
        <v>323</v>
      </c>
      <c r="L404" t="s">
        <v>10</v>
      </c>
      <c r="M404">
        <v>3</v>
      </c>
      <c r="N404" t="s">
        <v>468</v>
      </c>
      <c r="O404" t="s">
        <v>31</v>
      </c>
      <c r="P404">
        <v>7</v>
      </c>
      <c r="Q404" t="s">
        <v>658</v>
      </c>
      <c r="R404" t="s">
        <v>63</v>
      </c>
      <c r="S404">
        <v>1</v>
      </c>
      <c r="T404">
        <v>1</v>
      </c>
      <c r="U404">
        <v>0</v>
      </c>
      <c r="V404">
        <v>18.5</v>
      </c>
      <c r="W404">
        <v>32.5</v>
      </c>
      <c r="X404">
        <f t="shared" si="53"/>
        <v>32.5</v>
      </c>
      <c r="Y404">
        <f t="shared" si="54"/>
        <v>0</v>
      </c>
      <c r="Z404">
        <f t="shared" si="55"/>
        <v>0</v>
      </c>
      <c r="AA404">
        <f t="shared" si="56"/>
        <v>0</v>
      </c>
      <c r="AB404">
        <f t="shared" si="57"/>
        <v>0</v>
      </c>
      <c r="AC404">
        <f t="shared" si="58"/>
        <v>0</v>
      </c>
      <c r="AD404">
        <f t="shared" si="59"/>
        <v>32.5</v>
      </c>
      <c r="AE404">
        <f t="shared" si="60"/>
        <v>1</v>
      </c>
      <c r="AF404">
        <f>MONTH(A404)</f>
        <v>2</v>
      </c>
    </row>
    <row r="405" spans="1:32">
      <c r="A405" t="s">
        <v>715</v>
      </c>
      <c r="B405" t="s">
        <v>27</v>
      </c>
      <c r="C405" t="s">
        <v>1057</v>
      </c>
      <c r="D405" t="s">
        <v>1055</v>
      </c>
      <c r="E405" t="s">
        <v>1058</v>
      </c>
      <c r="F405" t="s">
        <v>1059</v>
      </c>
      <c r="G405" t="s">
        <v>1052</v>
      </c>
      <c r="H405" t="s">
        <v>1123</v>
      </c>
      <c r="I405" t="s">
        <v>1456</v>
      </c>
      <c r="J405">
        <v>4</v>
      </c>
      <c r="K405" t="s">
        <v>717</v>
      </c>
      <c r="L405" t="s">
        <v>10</v>
      </c>
      <c r="M405">
        <v>11</v>
      </c>
      <c r="N405" t="s">
        <v>667</v>
      </c>
      <c r="O405" t="s">
        <v>54</v>
      </c>
      <c r="P405">
        <v>7</v>
      </c>
      <c r="Q405" t="s">
        <v>718</v>
      </c>
      <c r="R405" t="s">
        <v>440</v>
      </c>
      <c r="S405">
        <v>1</v>
      </c>
      <c r="T405">
        <v>0</v>
      </c>
      <c r="U405">
        <v>1</v>
      </c>
      <c r="V405">
        <v>25</v>
      </c>
      <c r="W405">
        <v>167</v>
      </c>
      <c r="X405">
        <f t="shared" si="53"/>
        <v>167</v>
      </c>
      <c r="Y405">
        <f t="shared" si="54"/>
        <v>0</v>
      </c>
      <c r="Z405">
        <f t="shared" si="55"/>
        <v>0</v>
      </c>
      <c r="AA405">
        <f t="shared" si="56"/>
        <v>0</v>
      </c>
      <c r="AB405">
        <f t="shared" si="57"/>
        <v>0</v>
      </c>
      <c r="AC405">
        <f t="shared" si="58"/>
        <v>0</v>
      </c>
      <c r="AD405">
        <f t="shared" si="59"/>
        <v>0</v>
      </c>
      <c r="AE405">
        <f t="shared" si="60"/>
        <v>0</v>
      </c>
      <c r="AF405">
        <f>MONTH(A405)</f>
        <v>2</v>
      </c>
    </row>
    <row r="406" spans="1:32">
      <c r="A406" t="s">
        <v>715</v>
      </c>
      <c r="B406" t="s">
        <v>32</v>
      </c>
      <c r="C406" t="s">
        <v>1057</v>
      </c>
      <c r="D406" t="s">
        <v>1055</v>
      </c>
      <c r="E406" t="s">
        <v>1058</v>
      </c>
      <c r="F406" t="s">
        <v>1276</v>
      </c>
      <c r="G406" t="s">
        <v>1085</v>
      </c>
      <c r="H406" t="s">
        <v>1457</v>
      </c>
      <c r="J406">
        <v>6</v>
      </c>
      <c r="K406" t="s">
        <v>660</v>
      </c>
      <c r="L406" t="s">
        <v>24</v>
      </c>
      <c r="M406">
        <v>12</v>
      </c>
      <c r="N406" t="s">
        <v>188</v>
      </c>
      <c r="O406" t="s">
        <v>140</v>
      </c>
      <c r="P406">
        <v>1</v>
      </c>
      <c r="Q406" t="s">
        <v>719</v>
      </c>
      <c r="R406" t="s">
        <v>14</v>
      </c>
      <c r="S406">
        <v>0</v>
      </c>
      <c r="T406">
        <v>1</v>
      </c>
      <c r="U406">
        <v>1</v>
      </c>
      <c r="V406">
        <v>42.5</v>
      </c>
      <c r="W406">
        <v>560</v>
      </c>
      <c r="X406">
        <f t="shared" si="53"/>
        <v>0</v>
      </c>
      <c r="Y406">
        <f t="shared" si="54"/>
        <v>0</v>
      </c>
      <c r="Z406">
        <f t="shared" si="55"/>
        <v>0</v>
      </c>
      <c r="AA406">
        <f t="shared" si="56"/>
        <v>0</v>
      </c>
      <c r="AB406">
        <f t="shared" si="57"/>
        <v>0</v>
      </c>
      <c r="AC406">
        <f t="shared" si="58"/>
        <v>0</v>
      </c>
      <c r="AD406">
        <f t="shared" si="59"/>
        <v>0</v>
      </c>
      <c r="AE406">
        <f t="shared" si="60"/>
        <v>0</v>
      </c>
      <c r="AF406">
        <f>MONTH(A406)</f>
        <v>2</v>
      </c>
    </row>
    <row r="407" spans="1:32">
      <c r="A407" t="s">
        <v>715</v>
      </c>
      <c r="B407" t="s">
        <v>37</v>
      </c>
      <c r="C407" t="s">
        <v>1057</v>
      </c>
      <c r="D407" t="s">
        <v>1070</v>
      </c>
      <c r="E407" t="s">
        <v>1058</v>
      </c>
      <c r="F407" t="s">
        <v>1059</v>
      </c>
      <c r="G407" t="s">
        <v>1052</v>
      </c>
      <c r="H407" t="s">
        <v>1123</v>
      </c>
      <c r="I407" t="s">
        <v>1458</v>
      </c>
      <c r="J407">
        <v>9</v>
      </c>
      <c r="K407" t="s">
        <v>567</v>
      </c>
      <c r="L407" t="s">
        <v>66</v>
      </c>
      <c r="M407">
        <v>5</v>
      </c>
      <c r="N407" t="s">
        <v>643</v>
      </c>
      <c r="O407" t="s">
        <v>63</v>
      </c>
      <c r="P407">
        <v>13</v>
      </c>
      <c r="Q407" t="s">
        <v>638</v>
      </c>
      <c r="R407" t="s">
        <v>268</v>
      </c>
      <c r="S407">
        <v>0</v>
      </c>
      <c r="T407">
        <v>2</v>
      </c>
      <c r="U407">
        <v>0</v>
      </c>
      <c r="V407">
        <v>47.5</v>
      </c>
      <c r="W407">
        <v>103</v>
      </c>
      <c r="X407">
        <f t="shared" si="53"/>
        <v>0</v>
      </c>
      <c r="Y407">
        <f t="shared" si="54"/>
        <v>0</v>
      </c>
      <c r="Z407">
        <f t="shared" si="55"/>
        <v>0</v>
      </c>
      <c r="AA407">
        <f t="shared" si="56"/>
        <v>0</v>
      </c>
      <c r="AB407">
        <f t="shared" si="57"/>
        <v>103</v>
      </c>
      <c r="AC407">
        <f t="shared" si="58"/>
        <v>0</v>
      </c>
      <c r="AD407">
        <f t="shared" si="59"/>
        <v>0</v>
      </c>
      <c r="AE407">
        <f t="shared" si="60"/>
        <v>1</v>
      </c>
      <c r="AF407">
        <f>MONTH(A407)</f>
        <v>2</v>
      </c>
    </row>
    <row r="408" spans="1:32">
      <c r="A408" t="s">
        <v>715</v>
      </c>
      <c r="B408" t="s">
        <v>42</v>
      </c>
      <c r="C408" t="s">
        <v>1066</v>
      </c>
      <c r="D408" t="s">
        <v>1055</v>
      </c>
      <c r="E408" t="s">
        <v>1121</v>
      </c>
      <c r="F408" t="s">
        <v>1068</v>
      </c>
      <c r="G408" t="s">
        <v>1085</v>
      </c>
      <c r="H408" t="s">
        <v>1459</v>
      </c>
      <c r="J408">
        <v>12</v>
      </c>
      <c r="K408" t="s">
        <v>164</v>
      </c>
      <c r="L408" t="s">
        <v>26</v>
      </c>
      <c r="M408">
        <v>2</v>
      </c>
      <c r="N408" t="s">
        <v>245</v>
      </c>
      <c r="O408" t="s">
        <v>31</v>
      </c>
      <c r="P408">
        <v>7</v>
      </c>
      <c r="Q408" t="s">
        <v>720</v>
      </c>
      <c r="R408" t="s">
        <v>10</v>
      </c>
      <c r="S408">
        <v>1</v>
      </c>
      <c r="T408">
        <v>0</v>
      </c>
      <c r="U408">
        <v>1</v>
      </c>
      <c r="V408">
        <v>142</v>
      </c>
      <c r="W408">
        <v>481.5</v>
      </c>
      <c r="X408">
        <f t="shared" si="53"/>
        <v>0</v>
      </c>
      <c r="Y408">
        <f t="shared" si="54"/>
        <v>0</v>
      </c>
      <c r="Z408">
        <f t="shared" si="55"/>
        <v>0</v>
      </c>
      <c r="AA408">
        <f t="shared" si="56"/>
        <v>0</v>
      </c>
      <c r="AB408">
        <f t="shared" si="57"/>
        <v>0</v>
      </c>
      <c r="AC408">
        <f t="shared" si="58"/>
        <v>0</v>
      </c>
      <c r="AD408">
        <f t="shared" si="59"/>
        <v>481.5</v>
      </c>
      <c r="AE408">
        <f t="shared" si="60"/>
        <v>1</v>
      </c>
      <c r="AF408">
        <f>MONTH(A408)</f>
        <v>2</v>
      </c>
    </row>
    <row r="409" spans="1:32">
      <c r="A409" t="s">
        <v>715</v>
      </c>
      <c r="B409" t="s">
        <v>47</v>
      </c>
      <c r="C409" t="s">
        <v>1057</v>
      </c>
      <c r="D409" t="s">
        <v>1070</v>
      </c>
      <c r="E409" t="s">
        <v>1058</v>
      </c>
      <c r="F409" t="s">
        <v>1059</v>
      </c>
      <c r="G409" t="s">
        <v>1052</v>
      </c>
      <c r="H409" t="s">
        <v>1123</v>
      </c>
      <c r="I409" t="s">
        <v>1458</v>
      </c>
      <c r="J409">
        <v>9</v>
      </c>
      <c r="K409" t="s">
        <v>477</v>
      </c>
      <c r="L409" t="s">
        <v>66</v>
      </c>
      <c r="M409">
        <v>14</v>
      </c>
      <c r="N409" t="s">
        <v>721</v>
      </c>
      <c r="O409" t="s">
        <v>54</v>
      </c>
      <c r="P409">
        <v>1</v>
      </c>
      <c r="Q409" t="s">
        <v>175</v>
      </c>
      <c r="R409" t="s">
        <v>440</v>
      </c>
      <c r="S409">
        <v>0</v>
      </c>
      <c r="T409">
        <v>1</v>
      </c>
      <c r="U409">
        <v>1</v>
      </c>
      <c r="V409">
        <v>102</v>
      </c>
      <c r="W409">
        <v>2496</v>
      </c>
      <c r="X409">
        <f t="shared" si="53"/>
        <v>0</v>
      </c>
      <c r="Y409">
        <f t="shared" si="54"/>
        <v>0</v>
      </c>
      <c r="Z409">
        <f t="shared" si="55"/>
        <v>0</v>
      </c>
      <c r="AA409">
        <f t="shared" si="56"/>
        <v>0</v>
      </c>
      <c r="AB409">
        <f t="shared" si="57"/>
        <v>2496</v>
      </c>
      <c r="AC409">
        <f t="shared" si="58"/>
        <v>0</v>
      </c>
      <c r="AD409">
        <f t="shared" si="59"/>
        <v>0</v>
      </c>
      <c r="AE409">
        <f t="shared" si="60"/>
        <v>1</v>
      </c>
      <c r="AF409">
        <f>MONTH(A409)</f>
        <v>2</v>
      </c>
    </row>
    <row r="410" spans="1:32">
      <c r="A410" t="s">
        <v>715</v>
      </c>
      <c r="B410" t="s">
        <v>52</v>
      </c>
      <c r="C410" t="s">
        <v>1066</v>
      </c>
      <c r="D410" t="s">
        <v>1098</v>
      </c>
      <c r="E410" t="s">
        <v>1067</v>
      </c>
      <c r="F410" t="s">
        <v>1068</v>
      </c>
      <c r="G410" t="s">
        <v>1052</v>
      </c>
      <c r="H410" t="s">
        <v>1123</v>
      </c>
      <c r="I410" t="s">
        <v>1460</v>
      </c>
      <c r="J410">
        <v>6</v>
      </c>
      <c r="K410" t="s">
        <v>150</v>
      </c>
      <c r="L410" t="s">
        <v>66</v>
      </c>
      <c r="M410">
        <v>1</v>
      </c>
      <c r="N410" t="s">
        <v>520</v>
      </c>
      <c r="O410" t="s">
        <v>14</v>
      </c>
      <c r="P410">
        <v>7</v>
      </c>
      <c r="Q410" t="s">
        <v>722</v>
      </c>
      <c r="R410" t="s">
        <v>49</v>
      </c>
      <c r="S410">
        <v>1</v>
      </c>
      <c r="T410">
        <v>1</v>
      </c>
      <c r="U410">
        <v>0</v>
      </c>
      <c r="V410">
        <v>72</v>
      </c>
      <c r="W410">
        <v>84.5</v>
      </c>
      <c r="X410">
        <f t="shared" si="53"/>
        <v>0</v>
      </c>
      <c r="Y410">
        <f t="shared" si="54"/>
        <v>0</v>
      </c>
      <c r="Z410">
        <f t="shared" si="55"/>
        <v>0</v>
      </c>
      <c r="AA410">
        <f t="shared" si="56"/>
        <v>84.5</v>
      </c>
      <c r="AB410">
        <f t="shared" si="57"/>
        <v>84.5</v>
      </c>
      <c r="AC410">
        <f t="shared" si="58"/>
        <v>0</v>
      </c>
      <c r="AD410">
        <f t="shared" si="59"/>
        <v>0</v>
      </c>
      <c r="AE410">
        <f t="shared" si="60"/>
        <v>2</v>
      </c>
      <c r="AF410">
        <f>MONTH(A410)</f>
        <v>2</v>
      </c>
    </row>
    <row r="411" spans="1:32">
      <c r="A411" t="s">
        <v>715</v>
      </c>
      <c r="B411" t="s">
        <v>57</v>
      </c>
      <c r="C411" t="s">
        <v>1066</v>
      </c>
      <c r="D411" t="s">
        <v>1070</v>
      </c>
      <c r="E411" t="s">
        <v>1067</v>
      </c>
      <c r="F411" t="s">
        <v>1068</v>
      </c>
      <c r="G411" t="s">
        <v>1052</v>
      </c>
      <c r="H411" t="s">
        <v>1123</v>
      </c>
      <c r="I411" t="s">
        <v>1461</v>
      </c>
      <c r="J411">
        <v>5</v>
      </c>
      <c r="K411" t="s">
        <v>250</v>
      </c>
      <c r="L411" t="s">
        <v>10</v>
      </c>
      <c r="M411">
        <v>7</v>
      </c>
      <c r="N411" t="s">
        <v>271</v>
      </c>
      <c r="O411" t="s">
        <v>49</v>
      </c>
      <c r="P411">
        <v>13</v>
      </c>
      <c r="Q411" t="s">
        <v>234</v>
      </c>
      <c r="R411" t="s">
        <v>140</v>
      </c>
      <c r="S411">
        <v>0</v>
      </c>
      <c r="T411">
        <v>2</v>
      </c>
      <c r="U411">
        <v>0</v>
      </c>
      <c r="V411">
        <v>13</v>
      </c>
      <c r="W411">
        <v>154.5</v>
      </c>
      <c r="X411">
        <f t="shared" si="53"/>
        <v>154.5</v>
      </c>
      <c r="Y411">
        <f t="shared" si="54"/>
        <v>0</v>
      </c>
      <c r="Z411">
        <f t="shared" si="55"/>
        <v>154.5</v>
      </c>
      <c r="AA411">
        <f t="shared" si="56"/>
        <v>0</v>
      </c>
      <c r="AB411">
        <f t="shared" si="57"/>
        <v>0</v>
      </c>
      <c r="AC411">
        <f t="shared" si="58"/>
        <v>0</v>
      </c>
      <c r="AD411">
        <f t="shared" si="59"/>
        <v>0</v>
      </c>
      <c r="AE411">
        <f t="shared" si="60"/>
        <v>1</v>
      </c>
      <c r="AF411">
        <f>MONTH(A411)</f>
        <v>2</v>
      </c>
    </row>
    <row r="412" spans="1:32">
      <c r="A412" t="s">
        <v>723</v>
      </c>
      <c r="B412" t="s">
        <v>8</v>
      </c>
      <c r="C412" t="s">
        <v>1048</v>
      </c>
      <c r="D412" t="s">
        <v>1064</v>
      </c>
      <c r="E412" t="s">
        <v>1050</v>
      </c>
      <c r="F412" t="s">
        <v>1051</v>
      </c>
      <c r="G412" t="s">
        <v>1052</v>
      </c>
      <c r="H412" t="s">
        <v>1107</v>
      </c>
      <c r="I412" t="s">
        <v>1462</v>
      </c>
      <c r="J412">
        <v>1</v>
      </c>
      <c r="K412" t="s">
        <v>334</v>
      </c>
      <c r="L412" t="s">
        <v>440</v>
      </c>
      <c r="M412">
        <v>3</v>
      </c>
      <c r="N412" t="s">
        <v>724</v>
      </c>
      <c r="O412" t="s">
        <v>83</v>
      </c>
      <c r="P412">
        <v>9</v>
      </c>
      <c r="Q412" t="s">
        <v>725</v>
      </c>
      <c r="R412" t="s">
        <v>31</v>
      </c>
      <c r="S412">
        <v>2</v>
      </c>
      <c r="T412">
        <v>0</v>
      </c>
      <c r="U412">
        <v>0</v>
      </c>
      <c r="V412">
        <v>50</v>
      </c>
      <c r="W412">
        <v>664</v>
      </c>
      <c r="X412">
        <f t="shared" si="53"/>
        <v>0</v>
      </c>
      <c r="Y412">
        <f t="shared" si="54"/>
        <v>0</v>
      </c>
      <c r="Z412">
        <f t="shared" si="55"/>
        <v>0</v>
      </c>
      <c r="AA412">
        <f t="shared" si="56"/>
        <v>0</v>
      </c>
      <c r="AB412">
        <f t="shared" si="57"/>
        <v>0</v>
      </c>
      <c r="AC412">
        <f t="shared" si="58"/>
        <v>664</v>
      </c>
      <c r="AD412">
        <f t="shared" si="59"/>
        <v>0</v>
      </c>
      <c r="AE412">
        <f t="shared" si="60"/>
        <v>1</v>
      </c>
      <c r="AF412">
        <f>MONTH(A412)</f>
        <v>2</v>
      </c>
    </row>
    <row r="413" spans="1:32">
      <c r="A413" t="s">
        <v>723</v>
      </c>
      <c r="B413" t="s">
        <v>15</v>
      </c>
      <c r="C413" t="s">
        <v>1048</v>
      </c>
      <c r="D413" t="s">
        <v>1204</v>
      </c>
      <c r="E413" t="s">
        <v>1050</v>
      </c>
      <c r="F413" t="s">
        <v>1051</v>
      </c>
      <c r="G413" t="s">
        <v>1052</v>
      </c>
      <c r="H413" t="s">
        <v>1107</v>
      </c>
      <c r="I413" t="s">
        <v>1463</v>
      </c>
      <c r="J413">
        <v>1</v>
      </c>
      <c r="K413" t="s">
        <v>474</v>
      </c>
      <c r="L413" t="s">
        <v>24</v>
      </c>
      <c r="M413">
        <v>10</v>
      </c>
      <c r="N413" t="s">
        <v>527</v>
      </c>
      <c r="O413" t="s">
        <v>140</v>
      </c>
      <c r="P413">
        <v>4</v>
      </c>
      <c r="Q413" t="s">
        <v>134</v>
      </c>
      <c r="R413" t="s">
        <v>440</v>
      </c>
      <c r="S413">
        <v>1</v>
      </c>
      <c r="T413">
        <v>0</v>
      </c>
      <c r="U413">
        <v>1</v>
      </c>
      <c r="V413">
        <v>35.5</v>
      </c>
      <c r="W413">
        <v>239</v>
      </c>
      <c r="X413">
        <f t="shared" si="53"/>
        <v>0</v>
      </c>
      <c r="Y413">
        <f t="shared" si="54"/>
        <v>0</v>
      </c>
      <c r="Z413">
        <f t="shared" si="55"/>
        <v>0</v>
      </c>
      <c r="AA413">
        <f t="shared" si="56"/>
        <v>0</v>
      </c>
      <c r="AB413">
        <f t="shared" si="57"/>
        <v>0</v>
      </c>
      <c r="AC413">
        <f t="shared" si="58"/>
        <v>0</v>
      </c>
      <c r="AD413">
        <f t="shared" si="59"/>
        <v>0</v>
      </c>
      <c r="AE413">
        <f t="shared" si="60"/>
        <v>0</v>
      </c>
      <c r="AF413">
        <f>MONTH(A413)</f>
        <v>2</v>
      </c>
    </row>
    <row r="414" spans="1:32">
      <c r="A414" t="s">
        <v>723</v>
      </c>
      <c r="B414" t="s">
        <v>20</v>
      </c>
      <c r="C414" t="s">
        <v>1057</v>
      </c>
      <c r="D414" t="s">
        <v>1064</v>
      </c>
      <c r="E414" t="s">
        <v>1058</v>
      </c>
      <c r="F414" t="s">
        <v>1059</v>
      </c>
      <c r="G414" t="s">
        <v>1052</v>
      </c>
      <c r="H414" t="s">
        <v>1107</v>
      </c>
      <c r="I414" t="s">
        <v>1464</v>
      </c>
      <c r="J414">
        <v>11</v>
      </c>
      <c r="K414" t="s">
        <v>335</v>
      </c>
      <c r="L414" t="s">
        <v>49</v>
      </c>
      <c r="M414">
        <v>5</v>
      </c>
      <c r="N414" t="s">
        <v>726</v>
      </c>
      <c r="O414" t="s">
        <v>14</v>
      </c>
      <c r="P414">
        <v>1</v>
      </c>
      <c r="Q414" t="s">
        <v>35</v>
      </c>
      <c r="R414" t="s">
        <v>26</v>
      </c>
      <c r="S414">
        <v>0</v>
      </c>
      <c r="T414">
        <v>1</v>
      </c>
      <c r="U414">
        <v>1</v>
      </c>
      <c r="V414">
        <v>27.5</v>
      </c>
      <c r="W414">
        <v>270</v>
      </c>
      <c r="X414">
        <f t="shared" si="53"/>
        <v>0</v>
      </c>
      <c r="Y414">
        <f t="shared" si="54"/>
        <v>0</v>
      </c>
      <c r="Z414">
        <f t="shared" si="55"/>
        <v>270</v>
      </c>
      <c r="AA414">
        <f t="shared" si="56"/>
        <v>270</v>
      </c>
      <c r="AB414">
        <f t="shared" si="57"/>
        <v>0</v>
      </c>
      <c r="AC414">
        <f t="shared" si="58"/>
        <v>0</v>
      </c>
      <c r="AD414">
        <f t="shared" si="59"/>
        <v>0</v>
      </c>
      <c r="AE414">
        <f t="shared" si="60"/>
        <v>2</v>
      </c>
      <c r="AF414">
        <f>MONTH(A414)</f>
        <v>2</v>
      </c>
    </row>
    <row r="415" spans="1:32">
      <c r="A415" t="s">
        <v>723</v>
      </c>
      <c r="B415" t="s">
        <v>27</v>
      </c>
      <c r="C415" t="s">
        <v>1057</v>
      </c>
      <c r="D415" t="s">
        <v>1081</v>
      </c>
      <c r="E415" t="s">
        <v>1058</v>
      </c>
      <c r="F415" t="s">
        <v>1059</v>
      </c>
      <c r="G415" t="s">
        <v>1052</v>
      </c>
      <c r="H415" t="s">
        <v>1107</v>
      </c>
      <c r="I415" t="s">
        <v>1465</v>
      </c>
      <c r="J415">
        <v>10</v>
      </c>
      <c r="K415" t="s">
        <v>438</v>
      </c>
      <c r="L415" t="s">
        <v>26</v>
      </c>
      <c r="M415">
        <v>3</v>
      </c>
      <c r="N415" t="s">
        <v>496</v>
      </c>
      <c r="O415" t="s">
        <v>119</v>
      </c>
      <c r="P415">
        <v>2</v>
      </c>
      <c r="Q415" t="s">
        <v>727</v>
      </c>
      <c r="R415" t="s">
        <v>49</v>
      </c>
      <c r="S415">
        <v>1</v>
      </c>
      <c r="T415">
        <v>0</v>
      </c>
      <c r="U415">
        <v>1</v>
      </c>
      <c r="V415">
        <v>35.5</v>
      </c>
      <c r="W415">
        <v>629.5</v>
      </c>
      <c r="X415">
        <f t="shared" si="53"/>
        <v>0</v>
      </c>
      <c r="Y415">
        <f t="shared" si="54"/>
        <v>0</v>
      </c>
      <c r="Z415">
        <f t="shared" si="55"/>
        <v>0</v>
      </c>
      <c r="AA415">
        <f t="shared" si="56"/>
        <v>0</v>
      </c>
      <c r="AB415">
        <f t="shared" si="57"/>
        <v>0</v>
      </c>
      <c r="AC415">
        <f t="shared" si="58"/>
        <v>0</v>
      </c>
      <c r="AD415">
        <f t="shared" si="59"/>
        <v>0</v>
      </c>
      <c r="AE415">
        <f t="shared" si="60"/>
        <v>0</v>
      </c>
      <c r="AF415">
        <f>MONTH(A415)</f>
        <v>2</v>
      </c>
    </row>
    <row r="416" spans="1:32">
      <c r="A416" t="s">
        <v>723</v>
      </c>
      <c r="B416" t="s">
        <v>32</v>
      </c>
      <c r="C416" t="s">
        <v>1057</v>
      </c>
      <c r="D416" t="s">
        <v>1055</v>
      </c>
      <c r="E416" t="s">
        <v>1058</v>
      </c>
      <c r="F416" t="s">
        <v>1059</v>
      </c>
      <c r="G416" t="s">
        <v>1052</v>
      </c>
      <c r="H416" t="s">
        <v>1107</v>
      </c>
      <c r="I416" t="s">
        <v>1466</v>
      </c>
      <c r="J416">
        <v>7</v>
      </c>
      <c r="K416" t="s">
        <v>64</v>
      </c>
      <c r="L416" t="s">
        <v>31</v>
      </c>
      <c r="M416">
        <v>5</v>
      </c>
      <c r="N416" t="s">
        <v>728</v>
      </c>
      <c r="O416" t="s">
        <v>49</v>
      </c>
      <c r="P416">
        <v>11</v>
      </c>
      <c r="Q416" t="s">
        <v>223</v>
      </c>
      <c r="R416" t="s">
        <v>137</v>
      </c>
      <c r="S416">
        <v>0</v>
      </c>
      <c r="T416">
        <v>2</v>
      </c>
      <c r="U416">
        <v>0</v>
      </c>
      <c r="V416">
        <v>66.5</v>
      </c>
      <c r="W416">
        <v>993</v>
      </c>
      <c r="X416">
        <f t="shared" si="53"/>
        <v>0</v>
      </c>
      <c r="Y416">
        <f t="shared" si="54"/>
        <v>0</v>
      </c>
      <c r="Z416">
        <f t="shared" si="55"/>
        <v>993</v>
      </c>
      <c r="AA416">
        <f t="shared" si="56"/>
        <v>0</v>
      </c>
      <c r="AB416">
        <f t="shared" si="57"/>
        <v>0</v>
      </c>
      <c r="AC416">
        <f t="shared" si="58"/>
        <v>0</v>
      </c>
      <c r="AD416">
        <f t="shared" si="59"/>
        <v>993</v>
      </c>
      <c r="AE416">
        <f t="shared" si="60"/>
        <v>2</v>
      </c>
      <c r="AF416">
        <f>MONTH(A416)</f>
        <v>2</v>
      </c>
    </row>
    <row r="417" spans="1:32">
      <c r="A417" t="s">
        <v>723</v>
      </c>
      <c r="B417" t="s">
        <v>37</v>
      </c>
      <c r="C417" t="s">
        <v>1057</v>
      </c>
      <c r="D417" t="s">
        <v>1081</v>
      </c>
      <c r="E417" t="s">
        <v>1058</v>
      </c>
      <c r="F417" t="s">
        <v>1059</v>
      </c>
      <c r="G417" t="s">
        <v>1052</v>
      </c>
      <c r="H417" t="s">
        <v>1107</v>
      </c>
      <c r="I417" t="s">
        <v>1465</v>
      </c>
      <c r="J417">
        <v>3</v>
      </c>
      <c r="K417" t="s">
        <v>353</v>
      </c>
      <c r="L417" t="s">
        <v>63</v>
      </c>
      <c r="M417">
        <v>7</v>
      </c>
      <c r="N417" t="s">
        <v>604</v>
      </c>
      <c r="O417" t="s">
        <v>10</v>
      </c>
      <c r="P417">
        <v>5</v>
      </c>
      <c r="Q417" t="s">
        <v>729</v>
      </c>
      <c r="R417" t="s">
        <v>24</v>
      </c>
      <c r="S417">
        <v>1</v>
      </c>
      <c r="T417">
        <v>1</v>
      </c>
      <c r="U417">
        <v>0</v>
      </c>
      <c r="V417">
        <v>88</v>
      </c>
      <c r="W417">
        <v>110</v>
      </c>
      <c r="X417">
        <f t="shared" si="53"/>
        <v>110</v>
      </c>
      <c r="Y417">
        <f t="shared" si="54"/>
        <v>0</v>
      </c>
      <c r="Z417">
        <f t="shared" si="55"/>
        <v>0</v>
      </c>
      <c r="AA417">
        <f t="shared" si="56"/>
        <v>0</v>
      </c>
      <c r="AB417">
        <f t="shared" si="57"/>
        <v>0</v>
      </c>
      <c r="AC417">
        <f t="shared" si="58"/>
        <v>0</v>
      </c>
      <c r="AD417">
        <f t="shared" si="59"/>
        <v>0</v>
      </c>
      <c r="AE417">
        <f t="shared" si="60"/>
        <v>0</v>
      </c>
      <c r="AF417">
        <f>MONTH(A417)</f>
        <v>2</v>
      </c>
    </row>
    <row r="418" spans="1:32">
      <c r="A418" t="s">
        <v>723</v>
      </c>
      <c r="B418" t="s">
        <v>42</v>
      </c>
      <c r="C418" t="s">
        <v>1057</v>
      </c>
      <c r="D418" t="s">
        <v>1055</v>
      </c>
      <c r="E418" t="s">
        <v>1058</v>
      </c>
      <c r="F418" t="s">
        <v>1059</v>
      </c>
      <c r="G418" t="s">
        <v>1052</v>
      </c>
      <c r="H418" t="s">
        <v>1107</v>
      </c>
      <c r="I418" t="s">
        <v>1467</v>
      </c>
      <c r="J418">
        <v>10</v>
      </c>
      <c r="K418" t="s">
        <v>575</v>
      </c>
      <c r="L418" t="s">
        <v>31</v>
      </c>
      <c r="M418">
        <v>8</v>
      </c>
      <c r="N418" t="s">
        <v>138</v>
      </c>
      <c r="O418" t="s">
        <v>24</v>
      </c>
      <c r="P418">
        <v>6</v>
      </c>
      <c r="Q418" t="s">
        <v>730</v>
      </c>
      <c r="R418" t="s">
        <v>83</v>
      </c>
      <c r="S418">
        <v>0</v>
      </c>
      <c r="T418">
        <v>1</v>
      </c>
      <c r="U418">
        <v>1</v>
      </c>
      <c r="V418">
        <v>114</v>
      </c>
      <c r="W418">
        <v>1082.5</v>
      </c>
      <c r="X418">
        <f t="shared" si="53"/>
        <v>0</v>
      </c>
      <c r="Y418">
        <f t="shared" si="54"/>
        <v>0</v>
      </c>
      <c r="Z418">
        <f t="shared" si="55"/>
        <v>0</v>
      </c>
      <c r="AA418">
        <f t="shared" si="56"/>
        <v>0</v>
      </c>
      <c r="AB418">
        <f t="shared" si="57"/>
        <v>0</v>
      </c>
      <c r="AC418">
        <f t="shared" si="58"/>
        <v>0</v>
      </c>
      <c r="AD418">
        <f t="shared" si="59"/>
        <v>1082.5</v>
      </c>
      <c r="AE418">
        <f t="shared" si="60"/>
        <v>1</v>
      </c>
      <c r="AF418">
        <f>MONTH(A418)</f>
        <v>2</v>
      </c>
    </row>
    <row r="419" spans="1:32">
      <c r="A419" t="s">
        <v>723</v>
      </c>
      <c r="B419" t="s">
        <v>47</v>
      </c>
      <c r="C419" t="s">
        <v>1066</v>
      </c>
      <c r="D419" t="s">
        <v>1055</v>
      </c>
      <c r="E419" t="s">
        <v>1067</v>
      </c>
      <c r="F419" t="s">
        <v>1068</v>
      </c>
      <c r="G419" t="s">
        <v>1052</v>
      </c>
      <c r="H419" t="s">
        <v>1107</v>
      </c>
      <c r="I419" t="s">
        <v>1468</v>
      </c>
      <c r="J419">
        <v>7</v>
      </c>
      <c r="K419" t="s">
        <v>731</v>
      </c>
      <c r="L419" t="s">
        <v>10</v>
      </c>
      <c r="M419">
        <v>6</v>
      </c>
      <c r="N419" t="s">
        <v>578</v>
      </c>
      <c r="O419" t="s">
        <v>24</v>
      </c>
      <c r="P419">
        <v>5</v>
      </c>
      <c r="Q419" t="s">
        <v>67</v>
      </c>
      <c r="R419" t="s">
        <v>63</v>
      </c>
      <c r="S419">
        <v>0</v>
      </c>
      <c r="T419">
        <v>2</v>
      </c>
      <c r="U419">
        <v>0</v>
      </c>
      <c r="V419">
        <v>46</v>
      </c>
      <c r="W419">
        <v>74</v>
      </c>
      <c r="X419">
        <f t="shared" si="53"/>
        <v>74</v>
      </c>
      <c r="Y419">
        <f t="shared" si="54"/>
        <v>0</v>
      </c>
      <c r="Z419">
        <f t="shared" si="55"/>
        <v>0</v>
      </c>
      <c r="AA419">
        <f t="shared" si="56"/>
        <v>0</v>
      </c>
      <c r="AB419">
        <f t="shared" si="57"/>
        <v>0</v>
      </c>
      <c r="AC419">
        <f t="shared" si="58"/>
        <v>0</v>
      </c>
      <c r="AD419">
        <f t="shared" si="59"/>
        <v>0</v>
      </c>
      <c r="AE419">
        <f t="shared" si="60"/>
        <v>0</v>
      </c>
      <c r="AF419">
        <f>MONTH(A419)</f>
        <v>2</v>
      </c>
    </row>
    <row r="420" spans="1:32">
      <c r="A420" t="s">
        <v>723</v>
      </c>
      <c r="B420" t="s">
        <v>52</v>
      </c>
      <c r="C420" t="s">
        <v>1066</v>
      </c>
      <c r="D420" t="s">
        <v>1081</v>
      </c>
      <c r="E420" t="s">
        <v>1067</v>
      </c>
      <c r="F420" t="s">
        <v>1068</v>
      </c>
      <c r="G420" t="s">
        <v>1052</v>
      </c>
      <c r="H420" t="s">
        <v>1107</v>
      </c>
      <c r="I420" t="s">
        <v>1469</v>
      </c>
      <c r="J420">
        <v>4</v>
      </c>
      <c r="K420" t="s">
        <v>232</v>
      </c>
      <c r="L420" t="s">
        <v>440</v>
      </c>
      <c r="M420">
        <v>1</v>
      </c>
      <c r="N420" t="s">
        <v>189</v>
      </c>
      <c r="O420" t="s">
        <v>10</v>
      </c>
      <c r="P420">
        <v>12</v>
      </c>
      <c r="Q420" t="s">
        <v>160</v>
      </c>
      <c r="R420" t="s">
        <v>24</v>
      </c>
      <c r="S420">
        <v>2</v>
      </c>
      <c r="T420">
        <v>0</v>
      </c>
      <c r="U420">
        <v>0</v>
      </c>
      <c r="V420">
        <v>49</v>
      </c>
      <c r="W420">
        <v>126</v>
      </c>
      <c r="X420">
        <f t="shared" si="53"/>
        <v>126</v>
      </c>
      <c r="Y420">
        <f t="shared" si="54"/>
        <v>0</v>
      </c>
      <c r="Z420">
        <f t="shared" si="55"/>
        <v>0</v>
      </c>
      <c r="AA420">
        <f t="shared" si="56"/>
        <v>0</v>
      </c>
      <c r="AB420">
        <f t="shared" si="57"/>
        <v>0</v>
      </c>
      <c r="AC420">
        <f t="shared" si="58"/>
        <v>0</v>
      </c>
      <c r="AD420">
        <f t="shared" si="59"/>
        <v>0</v>
      </c>
      <c r="AE420">
        <f t="shared" si="60"/>
        <v>0</v>
      </c>
      <c r="AF420">
        <f>MONTH(A420)</f>
        <v>2</v>
      </c>
    </row>
    <row r="421" spans="1:32">
      <c r="A421" t="s">
        <v>732</v>
      </c>
      <c r="B421" t="s">
        <v>8</v>
      </c>
      <c r="C421" t="s">
        <v>1048</v>
      </c>
      <c r="D421" t="s">
        <v>1070</v>
      </c>
      <c r="E421" t="s">
        <v>1050</v>
      </c>
      <c r="F421" t="s">
        <v>1051</v>
      </c>
      <c r="G421" t="s">
        <v>1052</v>
      </c>
      <c r="H421" t="s">
        <v>1053</v>
      </c>
      <c r="I421" t="s">
        <v>1470</v>
      </c>
      <c r="J421">
        <v>10</v>
      </c>
      <c r="K421" t="s">
        <v>733</v>
      </c>
      <c r="L421" t="s">
        <v>10</v>
      </c>
      <c r="M421">
        <v>13</v>
      </c>
      <c r="N421" t="s">
        <v>668</v>
      </c>
      <c r="O421" t="s">
        <v>24</v>
      </c>
      <c r="P421">
        <v>12</v>
      </c>
      <c r="Q421" t="s">
        <v>584</v>
      </c>
      <c r="R421" t="s">
        <v>22</v>
      </c>
      <c r="S421">
        <v>0</v>
      </c>
      <c r="T421">
        <v>0</v>
      </c>
      <c r="U421">
        <v>2</v>
      </c>
      <c r="V421">
        <v>36</v>
      </c>
      <c r="W421">
        <v>206.5</v>
      </c>
      <c r="X421">
        <f t="shared" si="53"/>
        <v>206.5</v>
      </c>
      <c r="Y421">
        <f t="shared" si="54"/>
        <v>0</v>
      </c>
      <c r="Z421">
        <f t="shared" si="55"/>
        <v>0</v>
      </c>
      <c r="AA421">
        <f t="shared" si="56"/>
        <v>0</v>
      </c>
      <c r="AB421">
        <f t="shared" si="57"/>
        <v>0</v>
      </c>
      <c r="AC421">
        <f t="shared" si="58"/>
        <v>0</v>
      </c>
      <c r="AD421">
        <f t="shared" si="59"/>
        <v>0</v>
      </c>
      <c r="AE421">
        <f t="shared" si="60"/>
        <v>0</v>
      </c>
      <c r="AF421">
        <f>MONTH(A421)</f>
        <v>2</v>
      </c>
    </row>
    <row r="422" spans="1:32">
      <c r="A422" t="s">
        <v>732</v>
      </c>
      <c r="B422" t="s">
        <v>15</v>
      </c>
      <c r="C422" t="s">
        <v>1057</v>
      </c>
      <c r="D422" t="s">
        <v>1162</v>
      </c>
      <c r="E422" t="s">
        <v>1058</v>
      </c>
      <c r="F422" t="s">
        <v>1059</v>
      </c>
      <c r="G422" t="s">
        <v>1052</v>
      </c>
      <c r="H422" t="s">
        <v>1053</v>
      </c>
      <c r="I422" t="s">
        <v>1471</v>
      </c>
      <c r="J422">
        <v>9</v>
      </c>
      <c r="K422" t="s">
        <v>734</v>
      </c>
      <c r="L422" t="s">
        <v>83</v>
      </c>
      <c r="M422">
        <v>12</v>
      </c>
      <c r="N422" t="s">
        <v>526</v>
      </c>
      <c r="O422" t="s">
        <v>10</v>
      </c>
      <c r="P422">
        <v>3</v>
      </c>
      <c r="Q422" t="s">
        <v>184</v>
      </c>
      <c r="R422" t="s">
        <v>36</v>
      </c>
      <c r="S422">
        <v>0</v>
      </c>
      <c r="T422">
        <v>1</v>
      </c>
      <c r="U422">
        <v>1</v>
      </c>
      <c r="V422">
        <v>208.5</v>
      </c>
      <c r="W422">
        <v>470</v>
      </c>
      <c r="X422">
        <f t="shared" si="53"/>
        <v>470</v>
      </c>
      <c r="Y422">
        <f t="shared" si="54"/>
        <v>0</v>
      </c>
      <c r="Z422">
        <f t="shared" si="55"/>
        <v>0</v>
      </c>
      <c r="AA422">
        <f t="shared" si="56"/>
        <v>0</v>
      </c>
      <c r="AB422">
        <f t="shared" si="57"/>
        <v>0</v>
      </c>
      <c r="AC422">
        <f t="shared" si="58"/>
        <v>470</v>
      </c>
      <c r="AD422">
        <f t="shared" si="59"/>
        <v>0</v>
      </c>
      <c r="AE422">
        <f t="shared" si="60"/>
        <v>1</v>
      </c>
      <c r="AF422">
        <f>MONTH(A422)</f>
        <v>2</v>
      </c>
    </row>
    <row r="423" spans="1:32">
      <c r="A423" t="s">
        <v>732</v>
      </c>
      <c r="B423" t="s">
        <v>20</v>
      </c>
      <c r="C423" t="s">
        <v>1061</v>
      </c>
      <c r="D423" t="s">
        <v>1070</v>
      </c>
      <c r="E423" t="s">
        <v>1472</v>
      </c>
      <c r="F423" t="s">
        <v>1052</v>
      </c>
      <c r="G423" t="s">
        <v>1053</v>
      </c>
      <c r="H423" t="s">
        <v>1473</v>
      </c>
      <c r="J423">
        <v>7</v>
      </c>
      <c r="K423" t="s">
        <v>332</v>
      </c>
      <c r="L423" t="s">
        <v>22</v>
      </c>
      <c r="M423">
        <v>1</v>
      </c>
      <c r="N423" t="s">
        <v>378</v>
      </c>
      <c r="O423" t="s">
        <v>10</v>
      </c>
      <c r="P423">
        <v>4</v>
      </c>
      <c r="Q423" t="s">
        <v>412</v>
      </c>
      <c r="R423" t="s">
        <v>66</v>
      </c>
      <c r="S423">
        <v>1</v>
      </c>
      <c r="T423">
        <v>1</v>
      </c>
      <c r="U423">
        <v>0</v>
      </c>
      <c r="V423">
        <v>57.5</v>
      </c>
      <c r="W423">
        <v>134.5</v>
      </c>
      <c r="X423">
        <f t="shared" si="53"/>
        <v>134.5</v>
      </c>
      <c r="Y423">
        <f t="shared" si="54"/>
        <v>0</v>
      </c>
      <c r="Z423">
        <f t="shared" si="55"/>
        <v>0</v>
      </c>
      <c r="AA423">
        <f t="shared" si="56"/>
        <v>0</v>
      </c>
      <c r="AB423">
        <f t="shared" si="57"/>
        <v>0</v>
      </c>
      <c r="AC423">
        <f t="shared" si="58"/>
        <v>0</v>
      </c>
      <c r="AD423">
        <f t="shared" si="59"/>
        <v>0</v>
      </c>
      <c r="AE423">
        <f t="shared" si="60"/>
        <v>0</v>
      </c>
      <c r="AF423">
        <f>MONTH(A423)</f>
        <v>2</v>
      </c>
    </row>
    <row r="424" spans="1:32">
      <c r="A424" t="s">
        <v>732</v>
      </c>
      <c r="B424" t="s">
        <v>27</v>
      </c>
      <c r="C424" t="s">
        <v>1057</v>
      </c>
      <c r="D424" t="s">
        <v>1064</v>
      </c>
      <c r="E424" t="s">
        <v>1058</v>
      </c>
      <c r="F424" t="s">
        <v>1059</v>
      </c>
      <c r="G424" t="s">
        <v>1052</v>
      </c>
      <c r="H424" t="s">
        <v>1053</v>
      </c>
      <c r="I424" t="s">
        <v>1474</v>
      </c>
      <c r="J424">
        <v>2</v>
      </c>
      <c r="K424" t="s">
        <v>200</v>
      </c>
      <c r="L424" t="s">
        <v>83</v>
      </c>
      <c r="M424">
        <v>8</v>
      </c>
      <c r="N424" t="s">
        <v>735</v>
      </c>
      <c r="O424" t="s">
        <v>36</v>
      </c>
      <c r="P424">
        <v>1</v>
      </c>
      <c r="Q424" t="s">
        <v>736</v>
      </c>
      <c r="R424" t="s">
        <v>165</v>
      </c>
      <c r="S424">
        <v>1</v>
      </c>
      <c r="T424">
        <v>1</v>
      </c>
      <c r="U424">
        <v>0</v>
      </c>
      <c r="V424">
        <v>77</v>
      </c>
      <c r="W424">
        <v>926.5</v>
      </c>
      <c r="X424">
        <f t="shared" ref="X424:X487" si="61">IF(OR(L424="潘頓",O424="潘頓"),W424, 0)</f>
        <v>0</v>
      </c>
      <c r="Y424">
        <f t="shared" ref="Y424:Y487" si="62">IF(OR(L424="蘇兆輝",O424="蘇兆輝"),W424, 0)</f>
        <v>0</v>
      </c>
      <c r="Z424">
        <f t="shared" ref="Z424:Z487" si="63">IF(OR(L424="何澤堯",O424="何澤堯"),W424, 0)</f>
        <v>0</v>
      </c>
      <c r="AA424">
        <f t="shared" ref="AA424:AA487" si="64">IF(OR(L424="鍾易禮",O424="鍾易禮"),W424, 0)</f>
        <v>0</v>
      </c>
      <c r="AB424">
        <f t="shared" si="57"/>
        <v>0</v>
      </c>
      <c r="AC424">
        <f t="shared" si="58"/>
        <v>926.5</v>
      </c>
      <c r="AD424">
        <f t="shared" si="59"/>
        <v>0</v>
      </c>
      <c r="AE424">
        <f t="shared" si="60"/>
        <v>1</v>
      </c>
      <c r="AF424">
        <f>MONTH(A424)</f>
        <v>2</v>
      </c>
    </row>
    <row r="425" spans="1:32">
      <c r="A425" t="s">
        <v>732</v>
      </c>
      <c r="B425" t="s">
        <v>32</v>
      </c>
      <c r="C425" t="s">
        <v>1057</v>
      </c>
      <c r="D425" t="s">
        <v>1049</v>
      </c>
      <c r="E425" t="s">
        <v>1058</v>
      </c>
      <c r="F425" t="s">
        <v>1059</v>
      </c>
      <c r="G425" t="s">
        <v>1052</v>
      </c>
      <c r="H425" t="s">
        <v>1053</v>
      </c>
      <c r="I425" t="s">
        <v>1475</v>
      </c>
      <c r="J425">
        <v>6</v>
      </c>
      <c r="K425" t="s">
        <v>590</v>
      </c>
      <c r="L425" t="s">
        <v>10</v>
      </c>
      <c r="M425">
        <v>8</v>
      </c>
      <c r="N425" t="s">
        <v>700</v>
      </c>
      <c r="O425" t="s">
        <v>440</v>
      </c>
      <c r="P425">
        <v>9</v>
      </c>
      <c r="Q425" t="s">
        <v>110</v>
      </c>
      <c r="R425" t="s">
        <v>22</v>
      </c>
      <c r="S425">
        <v>0</v>
      </c>
      <c r="T425">
        <v>2</v>
      </c>
      <c r="U425">
        <v>0</v>
      </c>
      <c r="V425">
        <v>26</v>
      </c>
      <c r="W425">
        <v>218.5</v>
      </c>
      <c r="X425">
        <f t="shared" si="61"/>
        <v>218.5</v>
      </c>
      <c r="Y425">
        <f t="shared" si="62"/>
        <v>0</v>
      </c>
      <c r="Z425">
        <f t="shared" si="63"/>
        <v>0</v>
      </c>
      <c r="AA425">
        <f t="shared" si="64"/>
        <v>0</v>
      </c>
      <c r="AB425">
        <f t="shared" si="57"/>
        <v>0</v>
      </c>
      <c r="AC425">
        <f t="shared" si="58"/>
        <v>0</v>
      </c>
      <c r="AD425">
        <f t="shared" si="59"/>
        <v>0</v>
      </c>
      <c r="AE425">
        <f t="shared" si="60"/>
        <v>0</v>
      </c>
      <c r="AF425">
        <f>MONTH(A425)</f>
        <v>2</v>
      </c>
    </row>
    <row r="426" spans="1:32">
      <c r="A426" t="s">
        <v>732</v>
      </c>
      <c r="B426" t="s">
        <v>37</v>
      </c>
      <c r="C426" t="s">
        <v>1057</v>
      </c>
      <c r="D426" t="s">
        <v>1055</v>
      </c>
      <c r="E426" t="s">
        <v>1058</v>
      </c>
      <c r="F426" t="s">
        <v>1059</v>
      </c>
      <c r="G426" t="s">
        <v>1052</v>
      </c>
      <c r="H426" t="s">
        <v>1053</v>
      </c>
      <c r="I426" t="s">
        <v>1476</v>
      </c>
      <c r="J426">
        <v>3</v>
      </c>
      <c r="K426" t="s">
        <v>662</v>
      </c>
      <c r="L426" t="s">
        <v>10</v>
      </c>
      <c r="M426">
        <v>12</v>
      </c>
      <c r="N426" t="s">
        <v>686</v>
      </c>
      <c r="O426" t="s">
        <v>31</v>
      </c>
      <c r="P426">
        <v>6</v>
      </c>
      <c r="Q426" t="s">
        <v>704</v>
      </c>
      <c r="R426" t="s">
        <v>49</v>
      </c>
      <c r="S426">
        <v>1</v>
      </c>
      <c r="T426">
        <v>0</v>
      </c>
      <c r="U426">
        <v>1</v>
      </c>
      <c r="V426">
        <v>35</v>
      </c>
      <c r="W426">
        <v>140.5</v>
      </c>
      <c r="X426">
        <f t="shared" si="61"/>
        <v>140.5</v>
      </c>
      <c r="Y426">
        <f t="shared" si="62"/>
        <v>0</v>
      </c>
      <c r="Z426">
        <f t="shared" si="63"/>
        <v>0</v>
      </c>
      <c r="AA426">
        <f t="shared" si="64"/>
        <v>0</v>
      </c>
      <c r="AB426">
        <f t="shared" si="57"/>
        <v>0</v>
      </c>
      <c r="AC426">
        <f t="shared" si="58"/>
        <v>0</v>
      </c>
      <c r="AD426">
        <f t="shared" si="59"/>
        <v>140.5</v>
      </c>
      <c r="AE426">
        <f t="shared" si="60"/>
        <v>1</v>
      </c>
      <c r="AF426">
        <f>MONTH(A426)</f>
        <v>2</v>
      </c>
    </row>
    <row r="427" spans="1:32">
      <c r="A427" t="s">
        <v>732</v>
      </c>
      <c r="B427" t="s">
        <v>42</v>
      </c>
      <c r="C427" t="s">
        <v>1072</v>
      </c>
      <c r="D427" t="s">
        <v>1064</v>
      </c>
      <c r="E427" t="s">
        <v>1073</v>
      </c>
      <c r="F427" t="s">
        <v>1272</v>
      </c>
      <c r="G427" t="s">
        <v>1052</v>
      </c>
      <c r="H427" t="s">
        <v>1053</v>
      </c>
      <c r="I427" t="s">
        <v>1477</v>
      </c>
      <c r="J427">
        <v>7</v>
      </c>
      <c r="K427" t="s">
        <v>737</v>
      </c>
      <c r="L427" t="s">
        <v>24</v>
      </c>
      <c r="M427">
        <v>5</v>
      </c>
      <c r="N427" t="s">
        <v>684</v>
      </c>
      <c r="O427" t="s">
        <v>76</v>
      </c>
      <c r="P427">
        <v>8</v>
      </c>
      <c r="Q427" t="s">
        <v>261</v>
      </c>
      <c r="R427" t="s">
        <v>22</v>
      </c>
      <c r="S427">
        <v>0</v>
      </c>
      <c r="T427">
        <v>2</v>
      </c>
      <c r="U427">
        <v>0</v>
      </c>
      <c r="V427">
        <v>29</v>
      </c>
      <c r="W427">
        <v>78</v>
      </c>
      <c r="X427">
        <f t="shared" si="61"/>
        <v>0</v>
      </c>
      <c r="Y427">
        <f t="shared" si="62"/>
        <v>0</v>
      </c>
      <c r="Z427">
        <f t="shared" si="63"/>
        <v>0</v>
      </c>
      <c r="AA427">
        <f t="shared" si="64"/>
        <v>0</v>
      </c>
      <c r="AB427">
        <f t="shared" si="57"/>
        <v>0</v>
      </c>
      <c r="AC427">
        <f t="shared" si="58"/>
        <v>0</v>
      </c>
      <c r="AD427">
        <f t="shared" si="59"/>
        <v>0</v>
      </c>
      <c r="AE427">
        <f t="shared" si="60"/>
        <v>0</v>
      </c>
      <c r="AF427">
        <f>MONTH(A427)</f>
        <v>2</v>
      </c>
    </row>
    <row r="428" spans="1:32">
      <c r="A428" t="s">
        <v>732</v>
      </c>
      <c r="B428" t="s">
        <v>47</v>
      </c>
      <c r="C428" t="s">
        <v>1072</v>
      </c>
      <c r="D428" t="s">
        <v>1162</v>
      </c>
      <c r="E428" t="s">
        <v>1073</v>
      </c>
      <c r="F428" t="s">
        <v>1272</v>
      </c>
      <c r="G428" t="s">
        <v>1052</v>
      </c>
      <c r="H428" t="s">
        <v>1053</v>
      </c>
      <c r="I428" t="s">
        <v>1478</v>
      </c>
      <c r="J428">
        <v>1</v>
      </c>
      <c r="K428" t="s">
        <v>326</v>
      </c>
      <c r="L428" t="s">
        <v>440</v>
      </c>
      <c r="M428">
        <v>2</v>
      </c>
      <c r="N428" t="s">
        <v>738</v>
      </c>
      <c r="O428" t="s">
        <v>10</v>
      </c>
      <c r="P428">
        <v>6</v>
      </c>
      <c r="Q428" t="s">
        <v>555</v>
      </c>
      <c r="R428" t="s">
        <v>83</v>
      </c>
      <c r="S428">
        <v>2</v>
      </c>
      <c r="T428">
        <v>0</v>
      </c>
      <c r="U428">
        <v>0</v>
      </c>
      <c r="V428">
        <v>57.5</v>
      </c>
      <c r="W428">
        <v>195</v>
      </c>
      <c r="X428">
        <f t="shared" si="61"/>
        <v>195</v>
      </c>
      <c r="Y428">
        <f t="shared" si="62"/>
        <v>0</v>
      </c>
      <c r="Z428">
        <f t="shared" si="63"/>
        <v>0</v>
      </c>
      <c r="AA428">
        <f t="shared" si="64"/>
        <v>0</v>
      </c>
      <c r="AB428">
        <f t="shared" si="57"/>
        <v>0</v>
      </c>
      <c r="AC428">
        <f t="shared" si="58"/>
        <v>0</v>
      </c>
      <c r="AD428">
        <f t="shared" si="59"/>
        <v>0</v>
      </c>
      <c r="AE428">
        <f t="shared" si="60"/>
        <v>0</v>
      </c>
      <c r="AF428">
        <f>MONTH(A428)</f>
        <v>2</v>
      </c>
    </row>
    <row r="429" spans="1:32">
      <c r="A429" t="s">
        <v>732</v>
      </c>
      <c r="B429" t="s">
        <v>52</v>
      </c>
      <c r="C429" t="s">
        <v>1066</v>
      </c>
      <c r="D429" t="s">
        <v>1055</v>
      </c>
      <c r="E429" t="s">
        <v>1067</v>
      </c>
      <c r="F429" t="s">
        <v>1068</v>
      </c>
      <c r="G429" t="s">
        <v>1052</v>
      </c>
      <c r="H429" t="s">
        <v>1053</v>
      </c>
      <c r="I429" t="s">
        <v>1479</v>
      </c>
      <c r="J429">
        <v>4</v>
      </c>
      <c r="K429" t="s">
        <v>739</v>
      </c>
      <c r="L429" t="s">
        <v>440</v>
      </c>
      <c r="M429">
        <v>8</v>
      </c>
      <c r="N429" t="s">
        <v>665</v>
      </c>
      <c r="O429" t="s">
        <v>10</v>
      </c>
      <c r="P429">
        <v>13</v>
      </c>
      <c r="Q429" t="s">
        <v>740</v>
      </c>
      <c r="R429" t="s">
        <v>36</v>
      </c>
      <c r="S429">
        <v>1</v>
      </c>
      <c r="T429">
        <v>1</v>
      </c>
      <c r="U429">
        <v>0</v>
      </c>
      <c r="V429">
        <v>318</v>
      </c>
      <c r="W429">
        <v>738.5</v>
      </c>
      <c r="X429">
        <f t="shared" si="61"/>
        <v>738.5</v>
      </c>
      <c r="Y429">
        <f t="shared" si="62"/>
        <v>0</v>
      </c>
      <c r="Z429">
        <f t="shared" si="63"/>
        <v>0</v>
      </c>
      <c r="AA429">
        <f t="shared" si="64"/>
        <v>0</v>
      </c>
      <c r="AB429">
        <f t="shared" si="57"/>
        <v>0</v>
      </c>
      <c r="AC429">
        <f t="shared" si="58"/>
        <v>0</v>
      </c>
      <c r="AD429">
        <f t="shared" si="59"/>
        <v>0</v>
      </c>
      <c r="AE429">
        <f t="shared" si="60"/>
        <v>0</v>
      </c>
      <c r="AF429">
        <f>MONTH(A429)</f>
        <v>2</v>
      </c>
    </row>
    <row r="430" spans="1:32">
      <c r="A430" t="s">
        <v>732</v>
      </c>
      <c r="B430" t="s">
        <v>57</v>
      </c>
      <c r="C430" t="s">
        <v>1066</v>
      </c>
      <c r="D430" t="s">
        <v>1049</v>
      </c>
      <c r="E430" t="s">
        <v>1067</v>
      </c>
      <c r="F430" t="s">
        <v>1068</v>
      </c>
      <c r="G430" t="s">
        <v>1052</v>
      </c>
      <c r="H430" t="s">
        <v>1053</v>
      </c>
      <c r="I430" t="s">
        <v>1480</v>
      </c>
      <c r="J430">
        <v>4</v>
      </c>
      <c r="K430" t="s">
        <v>310</v>
      </c>
      <c r="L430" t="s">
        <v>440</v>
      </c>
      <c r="M430">
        <v>3</v>
      </c>
      <c r="N430" t="s">
        <v>38</v>
      </c>
      <c r="O430" t="s">
        <v>24</v>
      </c>
      <c r="P430">
        <v>11</v>
      </c>
      <c r="Q430" t="s">
        <v>534</v>
      </c>
      <c r="R430" t="s">
        <v>76</v>
      </c>
      <c r="S430">
        <v>2</v>
      </c>
      <c r="T430">
        <v>0</v>
      </c>
      <c r="U430">
        <v>0</v>
      </c>
      <c r="V430">
        <v>109</v>
      </c>
      <c r="W430">
        <v>945.5</v>
      </c>
      <c r="X430">
        <f t="shared" si="61"/>
        <v>0</v>
      </c>
      <c r="Y430">
        <f t="shared" si="62"/>
        <v>0</v>
      </c>
      <c r="Z430">
        <f t="shared" si="63"/>
        <v>0</v>
      </c>
      <c r="AA430">
        <f t="shared" si="64"/>
        <v>0</v>
      </c>
      <c r="AB430">
        <f t="shared" si="57"/>
        <v>0</v>
      </c>
      <c r="AC430">
        <f t="shared" si="58"/>
        <v>0</v>
      </c>
      <c r="AD430">
        <f t="shared" si="59"/>
        <v>0</v>
      </c>
      <c r="AE430">
        <f t="shared" si="60"/>
        <v>0</v>
      </c>
      <c r="AF430">
        <f>MONTH(A430)</f>
        <v>2</v>
      </c>
    </row>
    <row r="431" spans="1:32">
      <c r="A431" t="s">
        <v>741</v>
      </c>
      <c r="B431" t="s">
        <v>8</v>
      </c>
      <c r="C431" t="s">
        <v>1048</v>
      </c>
      <c r="D431" t="s">
        <v>1055</v>
      </c>
      <c r="E431" t="s">
        <v>1050</v>
      </c>
      <c r="F431" t="s">
        <v>1051</v>
      </c>
      <c r="G431" t="s">
        <v>1052</v>
      </c>
      <c r="H431" t="s">
        <v>1123</v>
      </c>
      <c r="I431" t="s">
        <v>1481</v>
      </c>
      <c r="J431">
        <v>2</v>
      </c>
      <c r="K431" t="s">
        <v>742</v>
      </c>
      <c r="L431" t="s">
        <v>76</v>
      </c>
      <c r="M431">
        <v>4</v>
      </c>
      <c r="N431" t="s">
        <v>368</v>
      </c>
      <c r="O431" t="s">
        <v>83</v>
      </c>
      <c r="P431">
        <v>3</v>
      </c>
      <c r="Q431" t="s">
        <v>109</v>
      </c>
      <c r="R431" t="s">
        <v>41</v>
      </c>
      <c r="S431">
        <v>2</v>
      </c>
      <c r="T431">
        <v>0</v>
      </c>
      <c r="U431">
        <v>0</v>
      </c>
      <c r="V431">
        <v>249.5</v>
      </c>
      <c r="W431">
        <v>484.5</v>
      </c>
      <c r="X431">
        <f t="shared" si="61"/>
        <v>0</v>
      </c>
      <c r="Y431">
        <f t="shared" si="62"/>
        <v>0</v>
      </c>
      <c r="Z431">
        <f t="shared" si="63"/>
        <v>0</v>
      </c>
      <c r="AA431">
        <f t="shared" si="64"/>
        <v>0</v>
      </c>
      <c r="AB431">
        <f t="shared" si="57"/>
        <v>0</v>
      </c>
      <c r="AC431">
        <f t="shared" si="58"/>
        <v>484.5</v>
      </c>
      <c r="AD431">
        <f t="shared" si="59"/>
        <v>0</v>
      </c>
      <c r="AE431">
        <f t="shared" si="60"/>
        <v>1</v>
      </c>
      <c r="AF431">
        <f>MONTH(A431)</f>
        <v>2</v>
      </c>
    </row>
    <row r="432" spans="1:32">
      <c r="A432" t="s">
        <v>741</v>
      </c>
      <c r="B432" t="s">
        <v>15</v>
      </c>
      <c r="C432" t="s">
        <v>1048</v>
      </c>
      <c r="D432" t="s">
        <v>1055</v>
      </c>
      <c r="E432" t="s">
        <v>1050</v>
      </c>
      <c r="F432" t="s">
        <v>1051</v>
      </c>
      <c r="G432" t="s">
        <v>1052</v>
      </c>
      <c r="H432" t="s">
        <v>1123</v>
      </c>
      <c r="I432" t="s">
        <v>1481</v>
      </c>
      <c r="J432">
        <v>11</v>
      </c>
      <c r="K432" t="s">
        <v>75</v>
      </c>
      <c r="L432" t="s">
        <v>24</v>
      </c>
      <c r="M432">
        <v>1</v>
      </c>
      <c r="N432" t="s">
        <v>230</v>
      </c>
      <c r="O432" t="s">
        <v>66</v>
      </c>
      <c r="P432">
        <v>10</v>
      </c>
      <c r="Q432" t="s">
        <v>743</v>
      </c>
      <c r="R432" t="s">
        <v>31</v>
      </c>
      <c r="S432">
        <v>1</v>
      </c>
      <c r="T432">
        <v>0</v>
      </c>
      <c r="U432">
        <v>1</v>
      </c>
      <c r="V432">
        <v>42.5</v>
      </c>
      <c r="W432">
        <v>255</v>
      </c>
      <c r="X432">
        <f t="shared" si="61"/>
        <v>0</v>
      </c>
      <c r="Y432">
        <f t="shared" si="62"/>
        <v>0</v>
      </c>
      <c r="Z432">
        <f t="shared" si="63"/>
        <v>0</v>
      </c>
      <c r="AA432">
        <f t="shared" si="64"/>
        <v>0</v>
      </c>
      <c r="AB432">
        <f t="shared" si="57"/>
        <v>255</v>
      </c>
      <c r="AC432">
        <f t="shared" si="58"/>
        <v>0</v>
      </c>
      <c r="AD432">
        <f t="shared" si="59"/>
        <v>0</v>
      </c>
      <c r="AE432">
        <f t="shared" si="60"/>
        <v>1</v>
      </c>
      <c r="AF432">
        <f>MONTH(A432)</f>
        <v>2</v>
      </c>
    </row>
    <row r="433" spans="1:32">
      <c r="A433" t="s">
        <v>741</v>
      </c>
      <c r="B433" t="s">
        <v>20</v>
      </c>
      <c r="C433" t="s">
        <v>1057</v>
      </c>
      <c r="D433" t="s">
        <v>1081</v>
      </c>
      <c r="E433" t="s">
        <v>1058</v>
      </c>
      <c r="F433" t="s">
        <v>1059</v>
      </c>
      <c r="G433" t="s">
        <v>1052</v>
      </c>
      <c r="H433" t="s">
        <v>1123</v>
      </c>
      <c r="I433" t="s">
        <v>1482</v>
      </c>
      <c r="J433">
        <v>11</v>
      </c>
      <c r="K433" t="s">
        <v>81</v>
      </c>
      <c r="L433" t="s">
        <v>140</v>
      </c>
      <c r="M433">
        <v>10</v>
      </c>
      <c r="N433" t="s">
        <v>744</v>
      </c>
      <c r="O433" t="s">
        <v>22</v>
      </c>
      <c r="P433">
        <v>6</v>
      </c>
      <c r="Q433" t="s">
        <v>745</v>
      </c>
      <c r="R433" t="s">
        <v>10</v>
      </c>
      <c r="S433">
        <v>0</v>
      </c>
      <c r="T433">
        <v>0</v>
      </c>
      <c r="U433">
        <v>2</v>
      </c>
      <c r="V433">
        <v>194.5</v>
      </c>
      <c r="W433">
        <v>465.5</v>
      </c>
      <c r="X433">
        <f t="shared" si="61"/>
        <v>0</v>
      </c>
      <c r="Y433">
        <f t="shared" si="62"/>
        <v>0</v>
      </c>
      <c r="Z433">
        <f t="shared" si="63"/>
        <v>0</v>
      </c>
      <c r="AA433">
        <f t="shared" si="64"/>
        <v>0</v>
      </c>
      <c r="AB433">
        <f t="shared" si="57"/>
        <v>0</v>
      </c>
      <c r="AC433">
        <f t="shared" si="58"/>
        <v>0</v>
      </c>
      <c r="AD433">
        <f t="shared" si="59"/>
        <v>0</v>
      </c>
      <c r="AE433">
        <f t="shared" si="60"/>
        <v>0</v>
      </c>
      <c r="AF433">
        <f>MONTH(A433)</f>
        <v>2</v>
      </c>
    </row>
    <row r="434" spans="1:32">
      <c r="A434" t="s">
        <v>741</v>
      </c>
      <c r="B434" t="s">
        <v>27</v>
      </c>
      <c r="C434" t="s">
        <v>1057</v>
      </c>
      <c r="D434" t="s">
        <v>1055</v>
      </c>
      <c r="E434" t="s">
        <v>1058</v>
      </c>
      <c r="F434" t="s">
        <v>1059</v>
      </c>
      <c r="G434" t="s">
        <v>1052</v>
      </c>
      <c r="H434" t="s">
        <v>1123</v>
      </c>
      <c r="I434" t="s">
        <v>1483</v>
      </c>
      <c r="J434">
        <v>4</v>
      </c>
      <c r="K434" t="s">
        <v>252</v>
      </c>
      <c r="L434" t="s">
        <v>19</v>
      </c>
      <c r="M434">
        <v>11</v>
      </c>
      <c r="N434" t="s">
        <v>358</v>
      </c>
      <c r="O434" t="s">
        <v>140</v>
      </c>
      <c r="P434">
        <v>1</v>
      </c>
      <c r="Q434" t="s">
        <v>746</v>
      </c>
      <c r="R434" t="s">
        <v>10</v>
      </c>
      <c r="S434">
        <v>1</v>
      </c>
      <c r="T434">
        <v>0</v>
      </c>
      <c r="U434">
        <v>1</v>
      </c>
      <c r="V434">
        <v>27.5</v>
      </c>
      <c r="W434">
        <v>106.5</v>
      </c>
      <c r="X434">
        <f t="shared" si="61"/>
        <v>0</v>
      </c>
      <c r="Y434">
        <f t="shared" si="62"/>
        <v>106.5</v>
      </c>
      <c r="Z434">
        <f t="shared" si="63"/>
        <v>0</v>
      </c>
      <c r="AA434">
        <f t="shared" si="64"/>
        <v>0</v>
      </c>
      <c r="AB434">
        <f t="shared" si="57"/>
        <v>0</v>
      </c>
      <c r="AC434">
        <f t="shared" si="58"/>
        <v>0</v>
      </c>
      <c r="AD434">
        <f t="shared" si="59"/>
        <v>0</v>
      </c>
      <c r="AE434">
        <f t="shared" si="60"/>
        <v>0</v>
      </c>
      <c r="AF434">
        <f>MONTH(A434)</f>
        <v>2</v>
      </c>
    </row>
    <row r="435" spans="1:32">
      <c r="A435" t="s">
        <v>741</v>
      </c>
      <c r="B435" t="s">
        <v>32</v>
      </c>
      <c r="C435" t="s">
        <v>1057</v>
      </c>
      <c r="D435" t="s">
        <v>1081</v>
      </c>
      <c r="E435" t="s">
        <v>1058</v>
      </c>
      <c r="F435" t="s">
        <v>1059</v>
      </c>
      <c r="G435" t="s">
        <v>1052</v>
      </c>
      <c r="H435" t="s">
        <v>1123</v>
      </c>
      <c r="I435" t="s">
        <v>1482</v>
      </c>
      <c r="J435">
        <v>5</v>
      </c>
      <c r="K435" t="s">
        <v>634</v>
      </c>
      <c r="L435" t="s">
        <v>10</v>
      </c>
      <c r="M435">
        <v>9</v>
      </c>
      <c r="N435" t="s">
        <v>747</v>
      </c>
      <c r="O435" t="s">
        <v>31</v>
      </c>
      <c r="P435">
        <v>11</v>
      </c>
      <c r="Q435" t="s">
        <v>748</v>
      </c>
      <c r="R435" t="s">
        <v>19</v>
      </c>
      <c r="S435">
        <v>0</v>
      </c>
      <c r="T435">
        <v>2</v>
      </c>
      <c r="U435">
        <v>0</v>
      </c>
      <c r="V435">
        <v>38</v>
      </c>
      <c r="W435">
        <v>143.5</v>
      </c>
      <c r="X435">
        <f t="shared" si="61"/>
        <v>143.5</v>
      </c>
      <c r="Y435">
        <f t="shared" si="62"/>
        <v>0</v>
      </c>
      <c r="Z435">
        <f t="shared" si="63"/>
        <v>0</v>
      </c>
      <c r="AA435">
        <f t="shared" si="64"/>
        <v>0</v>
      </c>
      <c r="AB435">
        <f t="shared" si="57"/>
        <v>0</v>
      </c>
      <c r="AC435">
        <f t="shared" si="58"/>
        <v>0</v>
      </c>
      <c r="AD435">
        <f t="shared" si="59"/>
        <v>143.5</v>
      </c>
      <c r="AE435">
        <f t="shared" si="60"/>
        <v>1</v>
      </c>
      <c r="AF435">
        <f>MONTH(A435)</f>
        <v>2</v>
      </c>
    </row>
    <row r="436" spans="1:32">
      <c r="A436" t="s">
        <v>741</v>
      </c>
      <c r="B436" t="s">
        <v>37</v>
      </c>
      <c r="C436" t="s">
        <v>1057</v>
      </c>
      <c r="D436" t="s">
        <v>1055</v>
      </c>
      <c r="E436" t="s">
        <v>1058</v>
      </c>
      <c r="F436" t="s">
        <v>1059</v>
      </c>
      <c r="G436" t="s">
        <v>1052</v>
      </c>
      <c r="H436" t="s">
        <v>1123</v>
      </c>
      <c r="I436" t="s">
        <v>1484</v>
      </c>
      <c r="J436">
        <v>4</v>
      </c>
      <c r="K436" t="s">
        <v>505</v>
      </c>
      <c r="L436" t="s">
        <v>49</v>
      </c>
      <c r="M436">
        <v>2</v>
      </c>
      <c r="N436" t="s">
        <v>652</v>
      </c>
      <c r="O436" t="s">
        <v>24</v>
      </c>
      <c r="P436">
        <v>5</v>
      </c>
      <c r="Q436" t="s">
        <v>389</v>
      </c>
      <c r="R436" t="s">
        <v>36</v>
      </c>
      <c r="S436">
        <v>2</v>
      </c>
      <c r="T436">
        <v>0</v>
      </c>
      <c r="U436">
        <v>0</v>
      </c>
      <c r="V436">
        <v>29</v>
      </c>
      <c r="W436">
        <v>158</v>
      </c>
      <c r="X436">
        <f t="shared" si="61"/>
        <v>0</v>
      </c>
      <c r="Y436">
        <f t="shared" si="62"/>
        <v>0</v>
      </c>
      <c r="Z436">
        <f t="shared" si="63"/>
        <v>158</v>
      </c>
      <c r="AA436">
        <f t="shared" si="64"/>
        <v>0</v>
      </c>
      <c r="AB436">
        <f t="shared" si="57"/>
        <v>0</v>
      </c>
      <c r="AC436">
        <f t="shared" si="58"/>
        <v>0</v>
      </c>
      <c r="AD436">
        <f t="shared" si="59"/>
        <v>0</v>
      </c>
      <c r="AE436">
        <f t="shared" si="60"/>
        <v>1</v>
      </c>
      <c r="AF436">
        <f>MONTH(A436)</f>
        <v>2</v>
      </c>
    </row>
    <row r="437" spans="1:32">
      <c r="A437" t="s">
        <v>741</v>
      </c>
      <c r="B437" t="s">
        <v>42</v>
      </c>
      <c r="C437" t="s">
        <v>1057</v>
      </c>
      <c r="D437" t="s">
        <v>1055</v>
      </c>
      <c r="E437" t="s">
        <v>1058</v>
      </c>
      <c r="F437" t="s">
        <v>1059</v>
      </c>
      <c r="G437" t="s">
        <v>1052</v>
      </c>
      <c r="H437" t="s">
        <v>1123</v>
      </c>
      <c r="I437" t="s">
        <v>1484</v>
      </c>
      <c r="J437">
        <v>8</v>
      </c>
      <c r="K437" t="s">
        <v>556</v>
      </c>
      <c r="L437" t="s">
        <v>10</v>
      </c>
      <c r="M437">
        <v>2</v>
      </c>
      <c r="N437" t="s">
        <v>530</v>
      </c>
      <c r="O437" t="s">
        <v>12</v>
      </c>
      <c r="P437">
        <v>4</v>
      </c>
      <c r="Q437" t="s">
        <v>629</v>
      </c>
      <c r="R437" t="s">
        <v>19</v>
      </c>
      <c r="S437">
        <v>1</v>
      </c>
      <c r="T437">
        <v>1</v>
      </c>
      <c r="U437">
        <v>0</v>
      </c>
      <c r="V437">
        <v>45</v>
      </c>
      <c r="W437">
        <v>332</v>
      </c>
      <c r="X437">
        <f t="shared" si="61"/>
        <v>332</v>
      </c>
      <c r="Y437">
        <f t="shared" si="62"/>
        <v>0</v>
      </c>
      <c r="Z437">
        <f t="shared" si="63"/>
        <v>0</v>
      </c>
      <c r="AA437">
        <f t="shared" si="64"/>
        <v>0</v>
      </c>
      <c r="AB437">
        <f t="shared" si="57"/>
        <v>0</v>
      </c>
      <c r="AC437">
        <f t="shared" si="58"/>
        <v>0</v>
      </c>
      <c r="AD437">
        <f t="shared" si="59"/>
        <v>0</v>
      </c>
      <c r="AE437">
        <f t="shared" si="60"/>
        <v>0</v>
      </c>
      <c r="AF437">
        <f>MONTH(A437)</f>
        <v>2</v>
      </c>
    </row>
    <row r="438" spans="1:32">
      <c r="A438" t="s">
        <v>749</v>
      </c>
      <c r="B438" t="s">
        <v>8</v>
      </c>
      <c r="C438" t="s">
        <v>1057</v>
      </c>
      <c r="D438" t="s">
        <v>1081</v>
      </c>
      <c r="E438" t="s">
        <v>1058</v>
      </c>
      <c r="F438" t="s">
        <v>1276</v>
      </c>
      <c r="G438" t="s">
        <v>1085</v>
      </c>
      <c r="H438" t="s">
        <v>1485</v>
      </c>
      <c r="J438">
        <v>13</v>
      </c>
      <c r="K438" t="s">
        <v>750</v>
      </c>
      <c r="L438" t="s">
        <v>140</v>
      </c>
      <c r="M438">
        <v>6</v>
      </c>
      <c r="N438" t="s">
        <v>751</v>
      </c>
      <c r="O438" t="s">
        <v>500</v>
      </c>
      <c r="P438">
        <v>2</v>
      </c>
      <c r="Q438" t="s">
        <v>752</v>
      </c>
      <c r="R438" t="s">
        <v>19</v>
      </c>
      <c r="S438">
        <v>0</v>
      </c>
      <c r="T438">
        <v>1</v>
      </c>
      <c r="U438">
        <v>1</v>
      </c>
      <c r="V438">
        <v>526</v>
      </c>
      <c r="W438">
        <v>3964</v>
      </c>
      <c r="X438">
        <f t="shared" si="61"/>
        <v>0</v>
      </c>
      <c r="Y438">
        <f t="shared" si="62"/>
        <v>0</v>
      </c>
      <c r="Z438">
        <f t="shared" si="63"/>
        <v>0</v>
      </c>
      <c r="AA438">
        <f t="shared" si="64"/>
        <v>0</v>
      </c>
      <c r="AB438">
        <f t="shared" si="57"/>
        <v>0</v>
      </c>
      <c r="AC438">
        <f t="shared" si="58"/>
        <v>0</v>
      </c>
      <c r="AD438">
        <f t="shared" si="59"/>
        <v>0</v>
      </c>
      <c r="AE438">
        <f t="shared" si="60"/>
        <v>0</v>
      </c>
      <c r="AF438">
        <f>MONTH(A438)</f>
        <v>2</v>
      </c>
    </row>
    <row r="439" spans="1:32">
      <c r="A439" t="s">
        <v>749</v>
      </c>
      <c r="B439" t="s">
        <v>15</v>
      </c>
      <c r="C439" t="s">
        <v>1066</v>
      </c>
      <c r="D439" t="s">
        <v>1081</v>
      </c>
      <c r="E439" t="s">
        <v>1121</v>
      </c>
      <c r="F439" t="s">
        <v>1068</v>
      </c>
      <c r="G439" t="s">
        <v>1085</v>
      </c>
      <c r="H439" t="s">
        <v>1486</v>
      </c>
      <c r="J439">
        <v>1</v>
      </c>
      <c r="K439" t="s">
        <v>350</v>
      </c>
      <c r="L439" t="s">
        <v>14</v>
      </c>
      <c r="M439">
        <v>4</v>
      </c>
      <c r="N439" t="s">
        <v>492</v>
      </c>
      <c r="O439" t="s">
        <v>500</v>
      </c>
      <c r="P439">
        <v>10</v>
      </c>
      <c r="Q439" t="s">
        <v>151</v>
      </c>
      <c r="R439" t="s">
        <v>54</v>
      </c>
      <c r="S439">
        <v>2</v>
      </c>
      <c r="T439">
        <v>0</v>
      </c>
      <c r="U439">
        <v>0</v>
      </c>
      <c r="V439">
        <v>36.5</v>
      </c>
      <c r="W439">
        <v>57.5</v>
      </c>
      <c r="X439">
        <f t="shared" si="61"/>
        <v>0</v>
      </c>
      <c r="Y439">
        <f t="shared" si="62"/>
        <v>0</v>
      </c>
      <c r="Z439">
        <f t="shared" si="63"/>
        <v>0</v>
      </c>
      <c r="AA439">
        <f t="shared" si="64"/>
        <v>57.5</v>
      </c>
      <c r="AB439">
        <f t="shared" si="57"/>
        <v>0</v>
      </c>
      <c r="AC439">
        <f t="shared" si="58"/>
        <v>0</v>
      </c>
      <c r="AD439">
        <f t="shared" si="59"/>
        <v>0</v>
      </c>
      <c r="AE439">
        <f t="shared" si="60"/>
        <v>1</v>
      </c>
      <c r="AF439">
        <f>MONTH(A439)</f>
        <v>2</v>
      </c>
    </row>
    <row r="440" spans="1:32">
      <c r="A440" t="s">
        <v>749</v>
      </c>
      <c r="B440" t="s">
        <v>20</v>
      </c>
      <c r="C440" t="s">
        <v>1072</v>
      </c>
      <c r="D440" t="s">
        <v>1049</v>
      </c>
      <c r="E440" t="s">
        <v>1073</v>
      </c>
      <c r="F440" t="s">
        <v>1272</v>
      </c>
      <c r="G440" t="s">
        <v>1052</v>
      </c>
      <c r="H440" t="s">
        <v>1160</v>
      </c>
      <c r="I440" t="s">
        <v>1487</v>
      </c>
      <c r="J440">
        <v>9</v>
      </c>
      <c r="K440" t="s">
        <v>250</v>
      </c>
      <c r="L440" t="s">
        <v>10</v>
      </c>
      <c r="M440">
        <v>6</v>
      </c>
      <c r="N440" t="s">
        <v>658</v>
      </c>
      <c r="O440" t="s">
        <v>63</v>
      </c>
      <c r="P440">
        <v>7</v>
      </c>
      <c r="Q440" t="s">
        <v>458</v>
      </c>
      <c r="R440" t="s">
        <v>76</v>
      </c>
      <c r="S440">
        <v>0</v>
      </c>
      <c r="T440">
        <v>2</v>
      </c>
      <c r="U440">
        <v>0</v>
      </c>
      <c r="V440">
        <v>11.5</v>
      </c>
      <c r="W440">
        <v>48.5</v>
      </c>
      <c r="X440">
        <f t="shared" si="61"/>
        <v>48.5</v>
      </c>
      <c r="Y440">
        <f t="shared" si="62"/>
        <v>0</v>
      </c>
      <c r="Z440">
        <f t="shared" si="63"/>
        <v>0</v>
      </c>
      <c r="AA440">
        <f t="shared" si="64"/>
        <v>0</v>
      </c>
      <c r="AB440">
        <f t="shared" si="57"/>
        <v>0</v>
      </c>
      <c r="AC440">
        <f t="shared" si="58"/>
        <v>0</v>
      </c>
      <c r="AD440">
        <f t="shared" si="59"/>
        <v>0</v>
      </c>
      <c r="AE440">
        <f t="shared" si="60"/>
        <v>0</v>
      </c>
      <c r="AF440">
        <f>MONTH(A440)</f>
        <v>2</v>
      </c>
    </row>
    <row r="441" spans="1:32">
      <c r="A441" t="s">
        <v>749</v>
      </c>
      <c r="B441" t="s">
        <v>27</v>
      </c>
      <c r="C441" t="s">
        <v>1057</v>
      </c>
      <c r="D441" t="s">
        <v>1055</v>
      </c>
      <c r="E441" t="s">
        <v>1058</v>
      </c>
      <c r="F441" t="s">
        <v>1059</v>
      </c>
      <c r="G441" t="s">
        <v>1052</v>
      </c>
      <c r="H441" t="s">
        <v>1160</v>
      </c>
      <c r="I441" t="s">
        <v>1488</v>
      </c>
      <c r="J441">
        <v>3</v>
      </c>
      <c r="K441" t="s">
        <v>39</v>
      </c>
      <c r="L441" t="s">
        <v>10</v>
      </c>
      <c r="M441">
        <v>1</v>
      </c>
      <c r="N441" t="s">
        <v>558</v>
      </c>
      <c r="O441" t="s">
        <v>500</v>
      </c>
      <c r="P441">
        <v>7</v>
      </c>
      <c r="Q441" t="s">
        <v>753</v>
      </c>
      <c r="R441" t="s">
        <v>24</v>
      </c>
      <c r="S441">
        <v>2</v>
      </c>
      <c r="T441">
        <v>0</v>
      </c>
      <c r="U441">
        <v>0</v>
      </c>
      <c r="V441">
        <v>42.5</v>
      </c>
      <c r="W441">
        <v>139.5</v>
      </c>
      <c r="X441">
        <f t="shared" si="61"/>
        <v>139.5</v>
      </c>
      <c r="Y441">
        <f t="shared" si="62"/>
        <v>0</v>
      </c>
      <c r="Z441">
        <f t="shared" si="63"/>
        <v>0</v>
      </c>
      <c r="AA441">
        <f t="shared" si="64"/>
        <v>0</v>
      </c>
      <c r="AB441">
        <f t="shared" si="57"/>
        <v>0</v>
      </c>
      <c r="AC441">
        <f t="shared" si="58"/>
        <v>0</v>
      </c>
      <c r="AD441">
        <f t="shared" si="59"/>
        <v>0</v>
      </c>
      <c r="AE441">
        <f t="shared" si="60"/>
        <v>0</v>
      </c>
      <c r="AF441">
        <f>MONTH(A441)</f>
        <v>2</v>
      </c>
    </row>
    <row r="442" spans="1:32">
      <c r="A442" t="s">
        <v>749</v>
      </c>
      <c r="B442" t="s">
        <v>32</v>
      </c>
      <c r="C442" t="s">
        <v>1066</v>
      </c>
      <c r="D442" t="s">
        <v>1064</v>
      </c>
      <c r="E442" t="s">
        <v>1067</v>
      </c>
      <c r="F442" t="s">
        <v>1068</v>
      </c>
      <c r="G442" t="s">
        <v>1052</v>
      </c>
      <c r="H442" t="s">
        <v>1160</v>
      </c>
      <c r="I442" t="s">
        <v>1489</v>
      </c>
      <c r="J442">
        <v>5</v>
      </c>
      <c r="K442" t="s">
        <v>290</v>
      </c>
      <c r="L442" t="s">
        <v>66</v>
      </c>
      <c r="M442">
        <v>6</v>
      </c>
      <c r="N442" t="s">
        <v>754</v>
      </c>
      <c r="O442" t="s">
        <v>49</v>
      </c>
      <c r="P442">
        <v>2</v>
      </c>
      <c r="Q442" t="s">
        <v>120</v>
      </c>
      <c r="R442" t="s">
        <v>448</v>
      </c>
      <c r="S442">
        <v>0</v>
      </c>
      <c r="T442">
        <v>2</v>
      </c>
      <c r="U442">
        <v>0</v>
      </c>
      <c r="V442">
        <v>202</v>
      </c>
      <c r="W442">
        <v>963.5</v>
      </c>
      <c r="X442">
        <f t="shared" si="61"/>
        <v>0</v>
      </c>
      <c r="Y442">
        <f t="shared" si="62"/>
        <v>0</v>
      </c>
      <c r="Z442">
        <f t="shared" si="63"/>
        <v>963.5</v>
      </c>
      <c r="AA442">
        <f t="shared" si="64"/>
        <v>0</v>
      </c>
      <c r="AB442">
        <f t="shared" si="57"/>
        <v>963.5</v>
      </c>
      <c r="AC442">
        <f t="shared" si="58"/>
        <v>0</v>
      </c>
      <c r="AD442">
        <f t="shared" si="59"/>
        <v>0</v>
      </c>
      <c r="AE442">
        <f t="shared" si="60"/>
        <v>2</v>
      </c>
      <c r="AF442">
        <f>MONTH(A442)</f>
        <v>2</v>
      </c>
    </row>
    <row r="443" spans="1:32">
      <c r="A443" t="s">
        <v>749</v>
      </c>
      <c r="B443" t="s">
        <v>37</v>
      </c>
      <c r="C443" t="s">
        <v>1057</v>
      </c>
      <c r="D443" t="s">
        <v>1070</v>
      </c>
      <c r="E443" t="s">
        <v>1058</v>
      </c>
      <c r="F443" t="s">
        <v>1059</v>
      </c>
      <c r="G443" t="s">
        <v>1052</v>
      </c>
      <c r="H443" t="s">
        <v>1160</v>
      </c>
      <c r="I443" t="s">
        <v>1490</v>
      </c>
      <c r="J443">
        <v>2</v>
      </c>
      <c r="K443" t="s">
        <v>687</v>
      </c>
      <c r="L443" t="s">
        <v>10</v>
      </c>
      <c r="M443">
        <v>1</v>
      </c>
      <c r="N443" t="s">
        <v>493</v>
      </c>
      <c r="O443" t="s">
        <v>500</v>
      </c>
      <c r="P443">
        <v>8</v>
      </c>
      <c r="Q443" t="s">
        <v>439</v>
      </c>
      <c r="R443" t="s">
        <v>19</v>
      </c>
      <c r="S443">
        <v>2</v>
      </c>
      <c r="T443">
        <v>0</v>
      </c>
      <c r="U443">
        <v>0</v>
      </c>
      <c r="V443">
        <v>38</v>
      </c>
      <c r="W443">
        <v>115.5</v>
      </c>
      <c r="X443">
        <f t="shared" si="61"/>
        <v>115.5</v>
      </c>
      <c r="Y443">
        <f t="shared" si="62"/>
        <v>0</v>
      </c>
      <c r="Z443">
        <f t="shared" si="63"/>
        <v>0</v>
      </c>
      <c r="AA443">
        <f t="shared" si="64"/>
        <v>0</v>
      </c>
      <c r="AB443">
        <f t="shared" si="57"/>
        <v>0</v>
      </c>
      <c r="AC443">
        <f t="shared" si="58"/>
        <v>0</v>
      </c>
      <c r="AD443">
        <f t="shared" si="59"/>
        <v>0</v>
      </c>
      <c r="AE443">
        <f t="shared" si="60"/>
        <v>0</v>
      </c>
      <c r="AF443">
        <f>MONTH(A443)</f>
        <v>2</v>
      </c>
    </row>
    <row r="444" spans="1:32">
      <c r="A444" t="s">
        <v>749</v>
      </c>
      <c r="B444" t="s">
        <v>42</v>
      </c>
      <c r="C444" t="s">
        <v>1304</v>
      </c>
      <c r="D444" t="s">
        <v>1162</v>
      </c>
      <c r="G444" t="s">
        <v>1052</v>
      </c>
      <c r="H444" t="s">
        <v>1160</v>
      </c>
      <c r="I444" t="s">
        <v>1491</v>
      </c>
      <c r="J444">
        <v>1</v>
      </c>
      <c r="K444" t="s">
        <v>443</v>
      </c>
      <c r="L444" t="s">
        <v>49</v>
      </c>
      <c r="M444">
        <v>2</v>
      </c>
      <c r="N444" t="s">
        <v>445</v>
      </c>
      <c r="O444" t="s">
        <v>24</v>
      </c>
      <c r="P444">
        <v>5</v>
      </c>
      <c r="Q444" t="s">
        <v>217</v>
      </c>
      <c r="R444" t="s">
        <v>19</v>
      </c>
      <c r="S444">
        <v>2</v>
      </c>
      <c r="T444">
        <v>0</v>
      </c>
      <c r="U444">
        <v>0</v>
      </c>
      <c r="V444">
        <v>23</v>
      </c>
      <c r="W444">
        <v>12.5</v>
      </c>
      <c r="X444">
        <f t="shared" si="61"/>
        <v>0</v>
      </c>
      <c r="Y444">
        <f t="shared" si="62"/>
        <v>0</v>
      </c>
      <c r="Z444">
        <f t="shared" si="63"/>
        <v>12.5</v>
      </c>
      <c r="AA444">
        <f t="shared" si="64"/>
        <v>0</v>
      </c>
      <c r="AB444">
        <f t="shared" si="57"/>
        <v>0</v>
      </c>
      <c r="AC444">
        <f t="shared" si="58"/>
        <v>0</v>
      </c>
      <c r="AD444">
        <f t="shared" si="59"/>
        <v>0</v>
      </c>
      <c r="AE444">
        <f t="shared" si="60"/>
        <v>1</v>
      </c>
      <c r="AF444">
        <f>MONTH(A444)</f>
        <v>2</v>
      </c>
    </row>
    <row r="445" spans="1:32">
      <c r="A445" t="s">
        <v>749</v>
      </c>
      <c r="B445" t="s">
        <v>47</v>
      </c>
      <c r="C445" t="s">
        <v>1066</v>
      </c>
      <c r="D445" t="s">
        <v>1098</v>
      </c>
      <c r="E445" t="s">
        <v>1067</v>
      </c>
      <c r="F445" t="s">
        <v>1068</v>
      </c>
      <c r="G445" t="s">
        <v>1052</v>
      </c>
      <c r="H445" t="s">
        <v>1160</v>
      </c>
      <c r="I445" t="s">
        <v>1492</v>
      </c>
      <c r="J445">
        <v>5</v>
      </c>
      <c r="K445" t="s">
        <v>755</v>
      </c>
      <c r="L445" t="s">
        <v>448</v>
      </c>
      <c r="M445">
        <v>11</v>
      </c>
      <c r="N445" t="s">
        <v>554</v>
      </c>
      <c r="O445" t="s">
        <v>500</v>
      </c>
      <c r="P445">
        <v>9</v>
      </c>
      <c r="Q445" t="s">
        <v>756</v>
      </c>
      <c r="R445" t="s">
        <v>24</v>
      </c>
      <c r="S445">
        <v>0</v>
      </c>
      <c r="T445">
        <v>1</v>
      </c>
      <c r="U445">
        <v>1</v>
      </c>
      <c r="V445">
        <v>65.5</v>
      </c>
      <c r="W445">
        <v>436</v>
      </c>
      <c r="X445">
        <f t="shared" si="61"/>
        <v>0</v>
      </c>
      <c r="Y445">
        <f t="shared" si="62"/>
        <v>0</v>
      </c>
      <c r="Z445">
        <f t="shared" si="63"/>
        <v>0</v>
      </c>
      <c r="AA445">
        <f t="shared" si="64"/>
        <v>0</v>
      </c>
      <c r="AB445">
        <f t="shared" si="57"/>
        <v>0</v>
      </c>
      <c r="AC445">
        <f t="shared" si="58"/>
        <v>0</v>
      </c>
      <c r="AD445">
        <f t="shared" si="59"/>
        <v>0</v>
      </c>
      <c r="AE445">
        <f t="shared" si="60"/>
        <v>0</v>
      </c>
      <c r="AF445">
        <f>MONTH(A445)</f>
        <v>2</v>
      </c>
    </row>
    <row r="446" spans="1:32">
      <c r="A446" t="s">
        <v>749</v>
      </c>
      <c r="B446" t="s">
        <v>52</v>
      </c>
      <c r="C446" t="s">
        <v>1425</v>
      </c>
      <c r="D446" t="s">
        <v>1098</v>
      </c>
      <c r="G446" t="s">
        <v>1052</v>
      </c>
      <c r="H446" t="s">
        <v>1160</v>
      </c>
      <c r="I446" t="s">
        <v>1493</v>
      </c>
      <c r="J446">
        <v>8</v>
      </c>
      <c r="K446" t="s">
        <v>320</v>
      </c>
      <c r="L446" t="s">
        <v>49</v>
      </c>
      <c r="M446">
        <v>9</v>
      </c>
      <c r="N446" t="s">
        <v>621</v>
      </c>
      <c r="O446" t="s">
        <v>440</v>
      </c>
      <c r="P446">
        <v>7</v>
      </c>
      <c r="Q446" t="s">
        <v>331</v>
      </c>
      <c r="R446" t="s">
        <v>448</v>
      </c>
      <c r="S446">
        <v>0</v>
      </c>
      <c r="T446">
        <v>2</v>
      </c>
      <c r="U446">
        <v>0</v>
      </c>
      <c r="V446">
        <v>34</v>
      </c>
      <c r="W446">
        <v>236.5</v>
      </c>
      <c r="X446">
        <f t="shared" si="61"/>
        <v>0</v>
      </c>
      <c r="Y446">
        <f t="shared" si="62"/>
        <v>0</v>
      </c>
      <c r="Z446">
        <f t="shared" si="63"/>
        <v>236.5</v>
      </c>
      <c r="AA446">
        <f t="shared" si="64"/>
        <v>0</v>
      </c>
      <c r="AB446">
        <f t="shared" si="57"/>
        <v>0</v>
      </c>
      <c r="AC446">
        <f t="shared" si="58"/>
        <v>0</v>
      </c>
      <c r="AD446">
        <f t="shared" si="59"/>
        <v>0</v>
      </c>
      <c r="AE446">
        <f t="shared" si="60"/>
        <v>1</v>
      </c>
      <c r="AF446">
        <f>MONTH(A446)</f>
        <v>2</v>
      </c>
    </row>
    <row r="447" spans="1:32">
      <c r="A447" t="s">
        <v>749</v>
      </c>
      <c r="B447" t="s">
        <v>57</v>
      </c>
      <c r="C447" t="s">
        <v>1066</v>
      </c>
      <c r="D447" t="s">
        <v>1070</v>
      </c>
      <c r="E447" t="s">
        <v>1067</v>
      </c>
      <c r="F447" t="s">
        <v>1068</v>
      </c>
      <c r="G447" t="s">
        <v>1052</v>
      </c>
      <c r="H447" t="s">
        <v>1160</v>
      </c>
      <c r="I447" t="s">
        <v>1494</v>
      </c>
      <c r="J447">
        <v>9</v>
      </c>
      <c r="K447" t="s">
        <v>617</v>
      </c>
      <c r="L447" t="s">
        <v>12</v>
      </c>
      <c r="M447">
        <v>14</v>
      </c>
      <c r="N447" t="s">
        <v>757</v>
      </c>
      <c r="O447" t="s">
        <v>140</v>
      </c>
      <c r="P447">
        <v>2</v>
      </c>
      <c r="Q447" t="s">
        <v>325</v>
      </c>
      <c r="R447" t="s">
        <v>435</v>
      </c>
      <c r="S447">
        <v>0</v>
      </c>
      <c r="T447">
        <v>1</v>
      </c>
      <c r="U447">
        <v>1</v>
      </c>
      <c r="V447">
        <v>135</v>
      </c>
      <c r="W447">
        <v>5460.5</v>
      </c>
      <c r="X447">
        <f t="shared" si="61"/>
        <v>0</v>
      </c>
      <c r="Y447">
        <f t="shared" si="62"/>
        <v>0</v>
      </c>
      <c r="Z447">
        <f t="shared" si="63"/>
        <v>0</v>
      </c>
      <c r="AA447">
        <f t="shared" si="64"/>
        <v>0</v>
      </c>
      <c r="AB447">
        <f t="shared" si="57"/>
        <v>0</v>
      </c>
      <c r="AC447">
        <f t="shared" si="58"/>
        <v>0</v>
      </c>
      <c r="AD447">
        <f t="shared" si="59"/>
        <v>0</v>
      </c>
      <c r="AE447">
        <f t="shared" si="60"/>
        <v>0</v>
      </c>
      <c r="AF447">
        <f>MONTH(A447)</f>
        <v>2</v>
      </c>
    </row>
    <row r="448" spans="1:32">
      <c r="A448" t="s">
        <v>758</v>
      </c>
      <c r="B448" t="s">
        <v>8</v>
      </c>
      <c r="C448" t="s">
        <v>1048</v>
      </c>
      <c r="D448" t="s">
        <v>1081</v>
      </c>
      <c r="E448" t="s">
        <v>1050</v>
      </c>
      <c r="F448" t="s">
        <v>1051</v>
      </c>
      <c r="G448" t="s">
        <v>1052</v>
      </c>
      <c r="H448" t="s">
        <v>1053</v>
      </c>
      <c r="I448" t="s">
        <v>1495</v>
      </c>
      <c r="J448">
        <v>6</v>
      </c>
      <c r="K448" t="s">
        <v>84</v>
      </c>
      <c r="L448" t="s">
        <v>63</v>
      </c>
      <c r="M448">
        <v>3</v>
      </c>
      <c r="N448" t="s">
        <v>126</v>
      </c>
      <c r="O448" t="s">
        <v>19</v>
      </c>
      <c r="P448">
        <v>11</v>
      </c>
      <c r="Q448" t="s">
        <v>759</v>
      </c>
      <c r="R448" t="s">
        <v>83</v>
      </c>
      <c r="S448">
        <v>1</v>
      </c>
      <c r="T448">
        <v>1</v>
      </c>
      <c r="U448">
        <v>0</v>
      </c>
      <c r="V448">
        <v>68.5</v>
      </c>
      <c r="W448">
        <v>275.5</v>
      </c>
      <c r="X448">
        <f t="shared" si="61"/>
        <v>0</v>
      </c>
      <c r="Y448">
        <f t="shared" si="62"/>
        <v>275.5</v>
      </c>
      <c r="Z448">
        <f t="shared" si="63"/>
        <v>0</v>
      </c>
      <c r="AA448">
        <f t="shared" si="64"/>
        <v>0</v>
      </c>
      <c r="AB448">
        <f t="shared" si="57"/>
        <v>0</v>
      </c>
      <c r="AC448">
        <f t="shared" si="58"/>
        <v>0</v>
      </c>
      <c r="AD448">
        <f t="shared" si="59"/>
        <v>0</v>
      </c>
      <c r="AE448">
        <f t="shared" si="60"/>
        <v>0</v>
      </c>
      <c r="AF448">
        <f>MONTH(A448)</f>
        <v>3</v>
      </c>
    </row>
    <row r="449" spans="1:32">
      <c r="A449" t="s">
        <v>758</v>
      </c>
      <c r="B449" t="s">
        <v>15</v>
      </c>
      <c r="C449" t="s">
        <v>1057</v>
      </c>
      <c r="D449" t="s">
        <v>1081</v>
      </c>
      <c r="E449" t="s">
        <v>1058</v>
      </c>
      <c r="F449" t="s">
        <v>1059</v>
      </c>
      <c r="G449" t="s">
        <v>1052</v>
      </c>
      <c r="H449" t="s">
        <v>1053</v>
      </c>
      <c r="I449" t="s">
        <v>1496</v>
      </c>
      <c r="J449">
        <v>1</v>
      </c>
      <c r="K449" t="s">
        <v>760</v>
      </c>
      <c r="L449" t="s">
        <v>36</v>
      </c>
      <c r="M449">
        <v>12</v>
      </c>
      <c r="N449" t="s">
        <v>653</v>
      </c>
      <c r="O449" t="s">
        <v>24</v>
      </c>
      <c r="P449">
        <v>9</v>
      </c>
      <c r="Q449" t="s">
        <v>357</v>
      </c>
      <c r="R449" t="s">
        <v>140</v>
      </c>
      <c r="S449">
        <v>1</v>
      </c>
      <c r="T449">
        <v>0</v>
      </c>
      <c r="U449">
        <v>1</v>
      </c>
      <c r="V449">
        <v>166.5</v>
      </c>
      <c r="W449">
        <v>492.5</v>
      </c>
      <c r="X449">
        <f t="shared" si="61"/>
        <v>0</v>
      </c>
      <c r="Y449">
        <f t="shared" si="62"/>
        <v>0</v>
      </c>
      <c r="Z449">
        <f t="shared" si="63"/>
        <v>0</v>
      </c>
      <c r="AA449">
        <f t="shared" si="64"/>
        <v>0</v>
      </c>
      <c r="AB449">
        <f t="shared" si="57"/>
        <v>0</v>
      </c>
      <c r="AC449">
        <f t="shared" si="58"/>
        <v>0</v>
      </c>
      <c r="AD449">
        <f t="shared" si="59"/>
        <v>0</v>
      </c>
      <c r="AE449">
        <f t="shared" si="60"/>
        <v>0</v>
      </c>
      <c r="AF449">
        <f>MONTH(A449)</f>
        <v>3</v>
      </c>
    </row>
    <row r="450" spans="1:32">
      <c r="A450" t="s">
        <v>758</v>
      </c>
      <c r="B450" t="s">
        <v>20</v>
      </c>
      <c r="C450" t="s">
        <v>1057</v>
      </c>
      <c r="D450" t="s">
        <v>1055</v>
      </c>
      <c r="E450" t="s">
        <v>1058</v>
      </c>
      <c r="F450" t="s">
        <v>1059</v>
      </c>
      <c r="G450" t="s">
        <v>1052</v>
      </c>
      <c r="H450" t="s">
        <v>1053</v>
      </c>
      <c r="I450" t="s">
        <v>1497</v>
      </c>
      <c r="J450">
        <v>9</v>
      </c>
      <c r="K450" t="s">
        <v>616</v>
      </c>
      <c r="L450" t="s">
        <v>10</v>
      </c>
      <c r="M450">
        <v>12</v>
      </c>
      <c r="N450" t="s">
        <v>478</v>
      </c>
      <c r="O450" t="s">
        <v>24</v>
      </c>
      <c r="P450">
        <v>7</v>
      </c>
      <c r="Q450" t="s">
        <v>761</v>
      </c>
      <c r="R450" t="s">
        <v>31</v>
      </c>
      <c r="S450">
        <v>0</v>
      </c>
      <c r="T450">
        <v>1</v>
      </c>
      <c r="U450">
        <v>1</v>
      </c>
      <c r="V450">
        <v>19.5</v>
      </c>
      <c r="W450">
        <v>78</v>
      </c>
      <c r="X450">
        <f t="shared" si="61"/>
        <v>78</v>
      </c>
      <c r="Y450">
        <f t="shared" si="62"/>
        <v>0</v>
      </c>
      <c r="Z450">
        <f t="shared" si="63"/>
        <v>0</v>
      </c>
      <c r="AA450">
        <f t="shared" si="64"/>
        <v>0</v>
      </c>
      <c r="AB450">
        <f t="shared" si="57"/>
        <v>0</v>
      </c>
      <c r="AC450">
        <f t="shared" si="58"/>
        <v>0</v>
      </c>
      <c r="AD450">
        <f t="shared" si="59"/>
        <v>0</v>
      </c>
      <c r="AE450">
        <f t="shared" si="60"/>
        <v>0</v>
      </c>
      <c r="AF450">
        <f>MONTH(A450)</f>
        <v>3</v>
      </c>
    </row>
    <row r="451" spans="1:32">
      <c r="A451" t="s">
        <v>758</v>
      </c>
      <c r="B451" t="s">
        <v>27</v>
      </c>
      <c r="C451" t="s">
        <v>1057</v>
      </c>
      <c r="D451" t="s">
        <v>1204</v>
      </c>
      <c r="E451" t="s">
        <v>1058</v>
      </c>
      <c r="F451" t="s">
        <v>1276</v>
      </c>
      <c r="G451" t="s">
        <v>1052</v>
      </c>
      <c r="H451" t="s">
        <v>1053</v>
      </c>
      <c r="I451" t="s">
        <v>1498</v>
      </c>
      <c r="J451">
        <v>8</v>
      </c>
      <c r="K451" t="s">
        <v>709</v>
      </c>
      <c r="L451" t="s">
        <v>19</v>
      </c>
      <c r="M451">
        <v>9</v>
      </c>
      <c r="N451" t="s">
        <v>277</v>
      </c>
      <c r="O451" t="s">
        <v>22</v>
      </c>
      <c r="P451">
        <v>7</v>
      </c>
      <c r="Q451" t="s">
        <v>526</v>
      </c>
      <c r="R451" t="s">
        <v>10</v>
      </c>
      <c r="S451">
        <v>0</v>
      </c>
      <c r="T451">
        <v>2</v>
      </c>
      <c r="U451">
        <v>0</v>
      </c>
      <c r="V451">
        <v>39</v>
      </c>
      <c r="W451">
        <v>714</v>
      </c>
      <c r="X451">
        <f t="shared" si="61"/>
        <v>0</v>
      </c>
      <c r="Y451">
        <f t="shared" si="62"/>
        <v>714</v>
      </c>
      <c r="Z451">
        <f t="shared" si="63"/>
        <v>0</v>
      </c>
      <c r="AA451">
        <f t="shared" si="64"/>
        <v>0</v>
      </c>
      <c r="AB451">
        <f t="shared" ref="AB451:AB514" si="65">IF(OR(L451="梁家俊",O451="梁家俊"),W451, 0)</f>
        <v>0</v>
      </c>
      <c r="AC451">
        <f t="shared" ref="AC451:AC514" si="66">IF(OR(L451="蔡明紹",O451="蔡明紹"),W451, 0)</f>
        <v>0</v>
      </c>
      <c r="AD451">
        <f t="shared" ref="AD451:AD514" si="67">IF(OR(L451="周俊樂",O451="周俊樂"),W451, 0)</f>
        <v>0</v>
      </c>
      <c r="AE451">
        <f t="shared" ref="AE451:AE514" si="68">COUNTIF(Z451:AD451, "&gt;0")</f>
        <v>0</v>
      </c>
      <c r="AF451">
        <f>MONTH(A451)</f>
        <v>3</v>
      </c>
    </row>
    <row r="452" spans="1:32">
      <c r="A452" t="s">
        <v>758</v>
      </c>
      <c r="B452" t="s">
        <v>32</v>
      </c>
      <c r="C452" t="s">
        <v>1057</v>
      </c>
      <c r="D452" t="s">
        <v>1055</v>
      </c>
      <c r="E452" t="s">
        <v>1058</v>
      </c>
      <c r="F452" t="s">
        <v>1059</v>
      </c>
      <c r="G452" t="s">
        <v>1052</v>
      </c>
      <c r="H452" t="s">
        <v>1053</v>
      </c>
      <c r="I452" t="s">
        <v>1497</v>
      </c>
      <c r="J452">
        <v>10</v>
      </c>
      <c r="K452" t="s">
        <v>203</v>
      </c>
      <c r="L452" t="s">
        <v>36</v>
      </c>
      <c r="M452">
        <v>1</v>
      </c>
      <c r="N452" t="s">
        <v>607</v>
      </c>
      <c r="O452" t="s">
        <v>49</v>
      </c>
      <c r="P452">
        <v>2</v>
      </c>
      <c r="Q452" t="s">
        <v>710</v>
      </c>
      <c r="R452" t="s">
        <v>19</v>
      </c>
      <c r="S452">
        <v>1</v>
      </c>
      <c r="T452">
        <v>0</v>
      </c>
      <c r="U452">
        <v>1</v>
      </c>
      <c r="V452">
        <v>68.5</v>
      </c>
      <c r="W452">
        <v>125</v>
      </c>
      <c r="X452">
        <f t="shared" si="61"/>
        <v>0</v>
      </c>
      <c r="Y452">
        <f t="shared" si="62"/>
        <v>0</v>
      </c>
      <c r="Z452">
        <f t="shared" si="63"/>
        <v>125</v>
      </c>
      <c r="AA452">
        <f t="shared" si="64"/>
        <v>0</v>
      </c>
      <c r="AB452">
        <f t="shared" si="65"/>
        <v>0</v>
      </c>
      <c r="AC452">
        <f t="shared" si="66"/>
        <v>0</v>
      </c>
      <c r="AD452">
        <f t="shared" si="67"/>
        <v>0</v>
      </c>
      <c r="AE452">
        <f t="shared" si="68"/>
        <v>1</v>
      </c>
      <c r="AF452">
        <f>MONTH(A452)</f>
        <v>3</v>
      </c>
    </row>
    <row r="453" spans="1:32">
      <c r="A453" t="s">
        <v>758</v>
      </c>
      <c r="B453" t="s">
        <v>37</v>
      </c>
      <c r="C453" t="s">
        <v>1057</v>
      </c>
      <c r="D453" t="s">
        <v>1055</v>
      </c>
      <c r="E453" t="s">
        <v>1058</v>
      </c>
      <c r="F453" t="s">
        <v>1059</v>
      </c>
      <c r="G453" t="s">
        <v>1052</v>
      </c>
      <c r="H453" t="s">
        <v>1053</v>
      </c>
      <c r="I453" t="s">
        <v>1497</v>
      </c>
      <c r="J453">
        <v>2</v>
      </c>
      <c r="K453" t="s">
        <v>628</v>
      </c>
      <c r="L453" t="s">
        <v>10</v>
      </c>
      <c r="M453">
        <v>3</v>
      </c>
      <c r="N453" t="s">
        <v>434</v>
      </c>
      <c r="O453" t="s">
        <v>14</v>
      </c>
      <c r="P453">
        <v>10</v>
      </c>
      <c r="Q453" t="s">
        <v>762</v>
      </c>
      <c r="R453" t="s">
        <v>140</v>
      </c>
      <c r="S453">
        <v>2</v>
      </c>
      <c r="T453">
        <v>0</v>
      </c>
      <c r="U453">
        <v>0</v>
      </c>
      <c r="V453">
        <v>33</v>
      </c>
      <c r="W453">
        <v>93.5</v>
      </c>
      <c r="X453">
        <f t="shared" si="61"/>
        <v>93.5</v>
      </c>
      <c r="Y453">
        <f t="shared" si="62"/>
        <v>0</v>
      </c>
      <c r="Z453">
        <f t="shared" si="63"/>
        <v>0</v>
      </c>
      <c r="AA453">
        <f t="shared" si="64"/>
        <v>93.5</v>
      </c>
      <c r="AB453">
        <f t="shared" si="65"/>
        <v>0</v>
      </c>
      <c r="AC453">
        <f t="shared" si="66"/>
        <v>0</v>
      </c>
      <c r="AD453">
        <f t="shared" si="67"/>
        <v>0</v>
      </c>
      <c r="AE453">
        <f t="shared" si="68"/>
        <v>1</v>
      </c>
      <c r="AF453">
        <f>MONTH(A453)</f>
        <v>3</v>
      </c>
    </row>
    <row r="454" spans="1:32">
      <c r="A454" t="s">
        <v>758</v>
      </c>
      <c r="B454" t="s">
        <v>42</v>
      </c>
      <c r="C454" t="s">
        <v>1066</v>
      </c>
      <c r="D454" t="s">
        <v>1064</v>
      </c>
      <c r="E454" t="s">
        <v>1067</v>
      </c>
      <c r="F454" t="s">
        <v>1068</v>
      </c>
      <c r="G454" t="s">
        <v>1052</v>
      </c>
      <c r="H454" t="s">
        <v>1053</v>
      </c>
      <c r="I454" t="s">
        <v>1499</v>
      </c>
      <c r="J454">
        <v>4</v>
      </c>
      <c r="K454" t="s">
        <v>763</v>
      </c>
      <c r="L454" t="s">
        <v>26</v>
      </c>
      <c r="M454">
        <v>9</v>
      </c>
      <c r="N454" t="s">
        <v>764</v>
      </c>
      <c r="O454" t="s">
        <v>10</v>
      </c>
      <c r="P454">
        <v>7</v>
      </c>
      <c r="Q454" t="s">
        <v>533</v>
      </c>
      <c r="R454" t="s">
        <v>49</v>
      </c>
      <c r="S454">
        <v>1</v>
      </c>
      <c r="T454">
        <v>1</v>
      </c>
      <c r="U454">
        <v>0</v>
      </c>
      <c r="V454">
        <v>250</v>
      </c>
      <c r="W454">
        <v>916.5</v>
      </c>
      <c r="X454">
        <f t="shared" si="61"/>
        <v>916.5</v>
      </c>
      <c r="Y454">
        <f t="shared" si="62"/>
        <v>0</v>
      </c>
      <c r="Z454">
        <f t="shared" si="63"/>
        <v>0</v>
      </c>
      <c r="AA454">
        <f t="shared" si="64"/>
        <v>0</v>
      </c>
      <c r="AB454">
        <f t="shared" si="65"/>
        <v>0</v>
      </c>
      <c r="AC454">
        <f t="shared" si="66"/>
        <v>0</v>
      </c>
      <c r="AD454">
        <f t="shared" si="67"/>
        <v>0</v>
      </c>
      <c r="AE454">
        <f t="shared" si="68"/>
        <v>0</v>
      </c>
      <c r="AF454">
        <f>MONTH(A454)</f>
        <v>3</v>
      </c>
    </row>
    <row r="455" spans="1:32">
      <c r="A455" t="s">
        <v>758</v>
      </c>
      <c r="B455" t="s">
        <v>47</v>
      </c>
      <c r="C455" t="s">
        <v>1066</v>
      </c>
      <c r="D455" t="s">
        <v>1081</v>
      </c>
      <c r="E455" t="s">
        <v>1067</v>
      </c>
      <c r="F455" t="s">
        <v>1068</v>
      </c>
      <c r="G455" t="s">
        <v>1052</v>
      </c>
      <c r="H455" t="s">
        <v>1053</v>
      </c>
      <c r="I455" t="s">
        <v>1500</v>
      </c>
      <c r="J455">
        <v>11</v>
      </c>
      <c r="K455" t="s">
        <v>160</v>
      </c>
      <c r="L455" t="s">
        <v>24</v>
      </c>
      <c r="M455">
        <v>6</v>
      </c>
      <c r="N455" t="s">
        <v>161</v>
      </c>
      <c r="O455" t="s">
        <v>140</v>
      </c>
      <c r="P455">
        <v>8</v>
      </c>
      <c r="Q455" t="s">
        <v>307</v>
      </c>
      <c r="R455" t="s">
        <v>83</v>
      </c>
      <c r="S455">
        <v>0</v>
      </c>
      <c r="T455">
        <v>1</v>
      </c>
      <c r="U455">
        <v>1</v>
      </c>
      <c r="V455">
        <v>42</v>
      </c>
      <c r="W455">
        <v>108.5</v>
      </c>
      <c r="X455">
        <f t="shared" si="61"/>
        <v>0</v>
      </c>
      <c r="Y455">
        <f t="shared" si="62"/>
        <v>0</v>
      </c>
      <c r="Z455">
        <f t="shared" si="63"/>
        <v>0</v>
      </c>
      <c r="AA455">
        <f t="shared" si="64"/>
        <v>0</v>
      </c>
      <c r="AB455">
        <f t="shared" si="65"/>
        <v>0</v>
      </c>
      <c r="AC455">
        <f t="shared" si="66"/>
        <v>0</v>
      </c>
      <c r="AD455">
        <f t="shared" si="67"/>
        <v>0</v>
      </c>
      <c r="AE455">
        <f t="shared" si="68"/>
        <v>0</v>
      </c>
      <c r="AF455">
        <f>MONTH(A455)</f>
        <v>3</v>
      </c>
    </row>
    <row r="456" spans="1:32">
      <c r="A456" t="s">
        <v>758</v>
      </c>
      <c r="B456" t="s">
        <v>52</v>
      </c>
      <c r="C456" t="s">
        <v>1066</v>
      </c>
      <c r="D456" t="s">
        <v>1055</v>
      </c>
      <c r="E456" t="s">
        <v>1067</v>
      </c>
      <c r="F456" t="s">
        <v>1068</v>
      </c>
      <c r="G456" t="s">
        <v>1052</v>
      </c>
      <c r="H456" t="s">
        <v>1053</v>
      </c>
      <c r="I456" t="s">
        <v>1501</v>
      </c>
      <c r="J456">
        <v>9</v>
      </c>
      <c r="K456" t="s">
        <v>425</v>
      </c>
      <c r="L456" t="s">
        <v>24</v>
      </c>
      <c r="M456">
        <v>3</v>
      </c>
      <c r="N456" t="s">
        <v>491</v>
      </c>
      <c r="O456" t="s">
        <v>19</v>
      </c>
      <c r="P456">
        <v>1</v>
      </c>
      <c r="Q456" t="s">
        <v>577</v>
      </c>
      <c r="R456" t="s">
        <v>14</v>
      </c>
      <c r="S456">
        <v>1</v>
      </c>
      <c r="T456">
        <v>1</v>
      </c>
      <c r="U456">
        <v>0</v>
      </c>
      <c r="V456">
        <v>16</v>
      </c>
      <c r="W456">
        <v>66.5</v>
      </c>
      <c r="X456">
        <f t="shared" si="61"/>
        <v>0</v>
      </c>
      <c r="Y456">
        <f t="shared" si="62"/>
        <v>66.5</v>
      </c>
      <c r="Z456">
        <f t="shared" si="63"/>
        <v>0</v>
      </c>
      <c r="AA456">
        <f t="shared" si="64"/>
        <v>0</v>
      </c>
      <c r="AB456">
        <f t="shared" si="65"/>
        <v>0</v>
      </c>
      <c r="AC456">
        <f t="shared" si="66"/>
        <v>0</v>
      </c>
      <c r="AD456">
        <f t="shared" si="67"/>
        <v>0</v>
      </c>
      <c r="AE456">
        <f t="shared" si="68"/>
        <v>0</v>
      </c>
      <c r="AF456">
        <f>MONTH(A456)</f>
        <v>3</v>
      </c>
    </row>
    <row r="457" spans="1:32">
      <c r="A457" t="s">
        <v>765</v>
      </c>
      <c r="B457" t="s">
        <v>8</v>
      </c>
      <c r="C457" t="s">
        <v>1048</v>
      </c>
      <c r="D457" t="s">
        <v>1081</v>
      </c>
      <c r="E457" t="s">
        <v>1050</v>
      </c>
      <c r="F457" t="s">
        <v>1051</v>
      </c>
      <c r="G457" t="s">
        <v>1085</v>
      </c>
      <c r="H457" t="s">
        <v>1502</v>
      </c>
      <c r="J457">
        <v>6</v>
      </c>
      <c r="K457" t="s">
        <v>698</v>
      </c>
      <c r="L457" t="s">
        <v>66</v>
      </c>
      <c r="M457">
        <v>7</v>
      </c>
      <c r="N457" t="s">
        <v>680</v>
      </c>
      <c r="O457" t="s">
        <v>440</v>
      </c>
      <c r="P457">
        <v>13</v>
      </c>
      <c r="Q457" t="s">
        <v>584</v>
      </c>
      <c r="R457" t="s">
        <v>36</v>
      </c>
      <c r="S457">
        <v>0</v>
      </c>
      <c r="T457">
        <v>2</v>
      </c>
      <c r="U457">
        <v>0</v>
      </c>
      <c r="V457">
        <v>131.5</v>
      </c>
      <c r="W457">
        <v>221.5</v>
      </c>
      <c r="X457">
        <f t="shared" si="61"/>
        <v>0</v>
      </c>
      <c r="Y457">
        <f t="shared" si="62"/>
        <v>0</v>
      </c>
      <c r="Z457">
        <f t="shared" si="63"/>
        <v>0</v>
      </c>
      <c r="AA457">
        <f t="shared" si="64"/>
        <v>0</v>
      </c>
      <c r="AB457">
        <f t="shared" si="65"/>
        <v>221.5</v>
      </c>
      <c r="AC457">
        <f t="shared" si="66"/>
        <v>0</v>
      </c>
      <c r="AD457">
        <f t="shared" si="67"/>
        <v>0</v>
      </c>
      <c r="AE457">
        <f t="shared" si="68"/>
        <v>1</v>
      </c>
      <c r="AF457">
        <f>MONTH(A457)</f>
        <v>3</v>
      </c>
    </row>
    <row r="458" spans="1:32">
      <c r="A458" t="s">
        <v>765</v>
      </c>
      <c r="B458" t="s">
        <v>15</v>
      </c>
      <c r="C458" t="s">
        <v>1057</v>
      </c>
      <c r="D458" t="s">
        <v>1055</v>
      </c>
      <c r="E458" t="s">
        <v>1058</v>
      </c>
      <c r="F458" t="s">
        <v>1059</v>
      </c>
      <c r="G458" t="s">
        <v>1052</v>
      </c>
      <c r="H458" t="s">
        <v>1179</v>
      </c>
      <c r="I458" t="s">
        <v>1503</v>
      </c>
      <c r="J458">
        <v>3</v>
      </c>
      <c r="K458" t="s">
        <v>540</v>
      </c>
      <c r="L458" t="s">
        <v>19</v>
      </c>
      <c r="M458">
        <v>6</v>
      </c>
      <c r="N458" t="s">
        <v>702</v>
      </c>
      <c r="O458" t="s">
        <v>49</v>
      </c>
      <c r="P458">
        <v>1</v>
      </c>
      <c r="Q458" t="s">
        <v>766</v>
      </c>
      <c r="R458" t="s">
        <v>83</v>
      </c>
      <c r="S458">
        <v>1</v>
      </c>
      <c r="T458">
        <v>1</v>
      </c>
      <c r="U458">
        <v>0</v>
      </c>
      <c r="V458">
        <v>47</v>
      </c>
      <c r="W458">
        <v>144.5</v>
      </c>
      <c r="X458">
        <f t="shared" si="61"/>
        <v>0</v>
      </c>
      <c r="Y458">
        <f t="shared" si="62"/>
        <v>144.5</v>
      </c>
      <c r="Z458">
        <f t="shared" si="63"/>
        <v>144.5</v>
      </c>
      <c r="AA458">
        <f t="shared" si="64"/>
        <v>0</v>
      </c>
      <c r="AB458">
        <f t="shared" si="65"/>
        <v>0</v>
      </c>
      <c r="AC458">
        <f t="shared" si="66"/>
        <v>0</v>
      </c>
      <c r="AD458">
        <f t="shared" si="67"/>
        <v>0</v>
      </c>
      <c r="AE458">
        <f t="shared" si="68"/>
        <v>1</v>
      </c>
      <c r="AF458">
        <f>MONTH(A458)</f>
        <v>3</v>
      </c>
    </row>
    <row r="459" spans="1:32">
      <c r="A459" t="s">
        <v>765</v>
      </c>
      <c r="B459" t="s">
        <v>20</v>
      </c>
      <c r="C459" t="s">
        <v>1061</v>
      </c>
      <c r="D459" t="s">
        <v>1055</v>
      </c>
      <c r="E459" t="s">
        <v>1472</v>
      </c>
      <c r="G459" t="s">
        <v>1052</v>
      </c>
      <c r="H459" t="s">
        <v>1179</v>
      </c>
      <c r="I459" t="s">
        <v>1504</v>
      </c>
      <c r="J459">
        <v>2</v>
      </c>
      <c r="K459" t="s">
        <v>30</v>
      </c>
      <c r="L459" t="s">
        <v>31</v>
      </c>
      <c r="M459">
        <v>1</v>
      </c>
      <c r="N459" t="s">
        <v>767</v>
      </c>
      <c r="O459" t="s">
        <v>440</v>
      </c>
      <c r="P459">
        <v>5</v>
      </c>
      <c r="Q459" t="s">
        <v>768</v>
      </c>
      <c r="R459" t="s">
        <v>36</v>
      </c>
      <c r="S459">
        <v>2</v>
      </c>
      <c r="T459">
        <v>0</v>
      </c>
      <c r="U459">
        <v>0</v>
      </c>
      <c r="V459">
        <v>79</v>
      </c>
      <c r="W459">
        <v>93</v>
      </c>
      <c r="X459">
        <f t="shared" si="61"/>
        <v>0</v>
      </c>
      <c r="Y459">
        <f t="shared" si="62"/>
        <v>0</v>
      </c>
      <c r="Z459">
        <f t="shared" si="63"/>
        <v>0</v>
      </c>
      <c r="AA459">
        <f t="shared" si="64"/>
        <v>0</v>
      </c>
      <c r="AB459">
        <f t="shared" si="65"/>
        <v>0</v>
      </c>
      <c r="AC459">
        <f t="shared" si="66"/>
        <v>0</v>
      </c>
      <c r="AD459">
        <f t="shared" si="67"/>
        <v>93</v>
      </c>
      <c r="AE459">
        <f t="shared" si="68"/>
        <v>1</v>
      </c>
      <c r="AF459">
        <f>MONTH(A459)</f>
        <v>3</v>
      </c>
    </row>
    <row r="460" spans="1:32">
      <c r="A460" t="s">
        <v>765</v>
      </c>
      <c r="B460" t="s">
        <v>27</v>
      </c>
      <c r="C460" t="s">
        <v>1048</v>
      </c>
      <c r="D460" t="s">
        <v>1055</v>
      </c>
      <c r="E460" t="s">
        <v>1050</v>
      </c>
      <c r="F460" t="s">
        <v>1051</v>
      </c>
      <c r="G460" t="s">
        <v>1052</v>
      </c>
      <c r="H460" t="s">
        <v>1179</v>
      </c>
      <c r="I460" t="s">
        <v>1505</v>
      </c>
      <c r="J460">
        <v>11</v>
      </c>
      <c r="K460" t="s">
        <v>424</v>
      </c>
      <c r="L460" t="s">
        <v>19</v>
      </c>
      <c r="M460">
        <v>10</v>
      </c>
      <c r="N460" t="s">
        <v>769</v>
      </c>
      <c r="O460" t="s">
        <v>26</v>
      </c>
      <c r="P460">
        <v>2</v>
      </c>
      <c r="Q460" t="s">
        <v>770</v>
      </c>
      <c r="R460" t="s">
        <v>22</v>
      </c>
      <c r="S460">
        <v>0</v>
      </c>
      <c r="T460">
        <v>0</v>
      </c>
      <c r="U460">
        <v>2</v>
      </c>
      <c r="V460">
        <v>115</v>
      </c>
      <c r="W460">
        <v>414</v>
      </c>
      <c r="X460">
        <f t="shared" si="61"/>
        <v>0</v>
      </c>
      <c r="Y460">
        <f t="shared" si="62"/>
        <v>414</v>
      </c>
      <c r="Z460">
        <f t="shared" si="63"/>
        <v>0</v>
      </c>
      <c r="AA460">
        <f t="shared" si="64"/>
        <v>0</v>
      </c>
      <c r="AB460">
        <f t="shared" si="65"/>
        <v>0</v>
      </c>
      <c r="AC460">
        <f t="shared" si="66"/>
        <v>0</v>
      </c>
      <c r="AD460">
        <f t="shared" si="67"/>
        <v>0</v>
      </c>
      <c r="AE460">
        <f t="shared" si="68"/>
        <v>0</v>
      </c>
      <c r="AF460">
        <f>MONTH(A460)</f>
        <v>3</v>
      </c>
    </row>
    <row r="461" spans="1:32">
      <c r="A461" t="s">
        <v>765</v>
      </c>
      <c r="B461" t="s">
        <v>32</v>
      </c>
      <c r="C461" t="s">
        <v>1057</v>
      </c>
      <c r="D461" t="s">
        <v>1055</v>
      </c>
      <c r="E461" t="s">
        <v>1058</v>
      </c>
      <c r="F461" t="s">
        <v>1059</v>
      </c>
      <c r="G461" t="s">
        <v>1085</v>
      </c>
      <c r="H461" t="s">
        <v>1506</v>
      </c>
      <c r="J461">
        <v>9</v>
      </c>
      <c r="K461" t="s">
        <v>336</v>
      </c>
      <c r="L461" t="s">
        <v>36</v>
      </c>
      <c r="M461">
        <v>1</v>
      </c>
      <c r="N461" t="s">
        <v>719</v>
      </c>
      <c r="O461" t="s">
        <v>268</v>
      </c>
      <c r="P461">
        <v>4</v>
      </c>
      <c r="Q461" t="s">
        <v>80</v>
      </c>
      <c r="R461" t="s">
        <v>24</v>
      </c>
      <c r="S461">
        <v>1</v>
      </c>
      <c r="T461">
        <v>1</v>
      </c>
      <c r="U461">
        <v>0</v>
      </c>
      <c r="V461">
        <v>36</v>
      </c>
      <c r="W461">
        <v>244.5</v>
      </c>
      <c r="X461">
        <f t="shared" si="61"/>
        <v>0</v>
      </c>
      <c r="Y461">
        <f t="shared" si="62"/>
        <v>0</v>
      </c>
      <c r="Z461">
        <f t="shared" si="63"/>
        <v>0</v>
      </c>
      <c r="AA461">
        <f t="shared" si="64"/>
        <v>0</v>
      </c>
      <c r="AB461">
        <f t="shared" si="65"/>
        <v>0</v>
      </c>
      <c r="AC461">
        <f t="shared" si="66"/>
        <v>0</v>
      </c>
      <c r="AD461">
        <f t="shared" si="67"/>
        <v>0</v>
      </c>
      <c r="AE461">
        <f t="shared" si="68"/>
        <v>0</v>
      </c>
      <c r="AF461">
        <f>MONTH(A461)</f>
        <v>3</v>
      </c>
    </row>
    <row r="462" spans="1:32">
      <c r="A462" t="s">
        <v>765</v>
      </c>
      <c r="B462" t="s">
        <v>37</v>
      </c>
      <c r="C462" t="s">
        <v>1057</v>
      </c>
      <c r="D462" t="s">
        <v>1049</v>
      </c>
      <c r="E462" t="s">
        <v>1058</v>
      </c>
      <c r="F462" t="s">
        <v>1059</v>
      </c>
      <c r="G462" t="s">
        <v>1052</v>
      </c>
      <c r="H462" t="s">
        <v>1179</v>
      </c>
      <c r="I462" t="s">
        <v>1507</v>
      </c>
      <c r="J462">
        <v>5</v>
      </c>
      <c r="K462" t="s">
        <v>699</v>
      </c>
      <c r="L462" t="s">
        <v>24</v>
      </c>
      <c r="M462">
        <v>6</v>
      </c>
      <c r="N462" t="s">
        <v>376</v>
      </c>
      <c r="O462" t="s">
        <v>83</v>
      </c>
      <c r="P462">
        <v>8</v>
      </c>
      <c r="Q462" t="s">
        <v>304</v>
      </c>
      <c r="R462" t="s">
        <v>49</v>
      </c>
      <c r="S462">
        <v>0</v>
      </c>
      <c r="T462">
        <v>2</v>
      </c>
      <c r="U462">
        <v>0</v>
      </c>
      <c r="V462">
        <v>54.5</v>
      </c>
      <c r="W462">
        <v>561.5</v>
      </c>
      <c r="X462">
        <f t="shared" si="61"/>
        <v>0</v>
      </c>
      <c r="Y462">
        <f t="shared" si="62"/>
        <v>0</v>
      </c>
      <c r="Z462">
        <f t="shared" si="63"/>
        <v>0</v>
      </c>
      <c r="AA462">
        <f t="shared" si="64"/>
        <v>0</v>
      </c>
      <c r="AB462">
        <f t="shared" si="65"/>
        <v>0</v>
      </c>
      <c r="AC462">
        <f t="shared" si="66"/>
        <v>561.5</v>
      </c>
      <c r="AD462">
        <f t="shared" si="67"/>
        <v>0</v>
      </c>
      <c r="AE462">
        <f t="shared" si="68"/>
        <v>1</v>
      </c>
      <c r="AF462">
        <f>MONTH(A462)</f>
        <v>3</v>
      </c>
    </row>
    <row r="463" spans="1:32">
      <c r="A463" t="s">
        <v>765</v>
      </c>
      <c r="B463" t="s">
        <v>42</v>
      </c>
      <c r="C463" t="s">
        <v>1061</v>
      </c>
      <c r="D463" t="s">
        <v>1081</v>
      </c>
      <c r="E463" t="s">
        <v>1142</v>
      </c>
      <c r="F463" t="s">
        <v>1143</v>
      </c>
      <c r="G463" t="s">
        <v>1085</v>
      </c>
      <c r="H463" t="s">
        <v>1508</v>
      </c>
      <c r="J463">
        <v>8</v>
      </c>
      <c r="K463" t="s">
        <v>273</v>
      </c>
      <c r="L463" t="s">
        <v>83</v>
      </c>
      <c r="M463">
        <v>10</v>
      </c>
      <c r="N463" t="s">
        <v>253</v>
      </c>
      <c r="O463" t="s">
        <v>31</v>
      </c>
      <c r="P463">
        <v>6</v>
      </c>
      <c r="Q463" t="s">
        <v>341</v>
      </c>
      <c r="R463" t="s">
        <v>19</v>
      </c>
      <c r="S463">
        <v>0</v>
      </c>
      <c r="T463">
        <v>1</v>
      </c>
      <c r="U463">
        <v>1</v>
      </c>
      <c r="V463">
        <v>272</v>
      </c>
      <c r="W463">
        <v>427.5</v>
      </c>
      <c r="X463">
        <f t="shared" si="61"/>
        <v>0</v>
      </c>
      <c r="Y463">
        <f t="shared" si="62"/>
        <v>0</v>
      </c>
      <c r="Z463">
        <f t="shared" si="63"/>
        <v>0</v>
      </c>
      <c r="AA463">
        <f t="shared" si="64"/>
        <v>0</v>
      </c>
      <c r="AB463">
        <f t="shared" si="65"/>
        <v>0</v>
      </c>
      <c r="AC463">
        <f t="shared" si="66"/>
        <v>427.5</v>
      </c>
      <c r="AD463">
        <f t="shared" si="67"/>
        <v>427.5</v>
      </c>
      <c r="AE463">
        <f t="shared" si="68"/>
        <v>2</v>
      </c>
      <c r="AF463">
        <f>MONTH(A463)</f>
        <v>3</v>
      </c>
    </row>
    <row r="464" spans="1:32">
      <c r="A464" t="s">
        <v>765</v>
      </c>
      <c r="B464" t="s">
        <v>47</v>
      </c>
      <c r="C464" t="s">
        <v>1072</v>
      </c>
      <c r="D464" t="s">
        <v>1098</v>
      </c>
      <c r="E464" t="s">
        <v>1192</v>
      </c>
      <c r="F464" t="s">
        <v>1272</v>
      </c>
      <c r="G464" t="s">
        <v>1052</v>
      </c>
      <c r="H464" t="s">
        <v>1179</v>
      </c>
      <c r="I464" t="s">
        <v>1509</v>
      </c>
      <c r="J464">
        <v>10</v>
      </c>
      <c r="K464" t="s">
        <v>520</v>
      </c>
      <c r="L464" t="s">
        <v>83</v>
      </c>
      <c r="M464">
        <v>1</v>
      </c>
      <c r="N464" t="s">
        <v>326</v>
      </c>
      <c r="O464" t="s">
        <v>440</v>
      </c>
      <c r="P464">
        <v>5</v>
      </c>
      <c r="Q464" t="s">
        <v>738</v>
      </c>
      <c r="R464" t="s">
        <v>31</v>
      </c>
      <c r="S464">
        <v>1</v>
      </c>
      <c r="T464">
        <v>0</v>
      </c>
      <c r="U464">
        <v>1</v>
      </c>
      <c r="V464">
        <v>44</v>
      </c>
      <c r="W464">
        <v>103</v>
      </c>
      <c r="X464">
        <f t="shared" si="61"/>
        <v>0</v>
      </c>
      <c r="Y464">
        <f t="shared" si="62"/>
        <v>0</v>
      </c>
      <c r="Z464">
        <f t="shared" si="63"/>
        <v>0</v>
      </c>
      <c r="AA464">
        <f t="shared" si="64"/>
        <v>0</v>
      </c>
      <c r="AB464">
        <f t="shared" si="65"/>
        <v>0</v>
      </c>
      <c r="AC464">
        <f t="shared" si="66"/>
        <v>103</v>
      </c>
      <c r="AD464">
        <f t="shared" si="67"/>
        <v>0</v>
      </c>
      <c r="AE464">
        <f t="shared" si="68"/>
        <v>1</v>
      </c>
      <c r="AF464">
        <f>MONTH(A464)</f>
        <v>3</v>
      </c>
    </row>
    <row r="465" spans="1:32">
      <c r="A465" t="s">
        <v>765</v>
      </c>
      <c r="B465" t="s">
        <v>52</v>
      </c>
      <c r="C465" t="s">
        <v>1066</v>
      </c>
      <c r="D465" t="s">
        <v>1055</v>
      </c>
      <c r="E465" t="s">
        <v>1121</v>
      </c>
      <c r="F465" t="s">
        <v>1068</v>
      </c>
      <c r="G465" t="s">
        <v>1085</v>
      </c>
      <c r="H465" t="s">
        <v>1510</v>
      </c>
      <c r="J465">
        <v>11</v>
      </c>
      <c r="K465" t="s">
        <v>660</v>
      </c>
      <c r="L465" t="s">
        <v>24</v>
      </c>
      <c r="M465">
        <v>2</v>
      </c>
      <c r="N465" t="s">
        <v>235</v>
      </c>
      <c r="O465" t="s">
        <v>66</v>
      </c>
      <c r="P465">
        <v>6</v>
      </c>
      <c r="Q465" t="s">
        <v>115</v>
      </c>
      <c r="R465" t="s">
        <v>19</v>
      </c>
      <c r="S465">
        <v>1</v>
      </c>
      <c r="T465">
        <v>0</v>
      </c>
      <c r="U465">
        <v>1</v>
      </c>
      <c r="V465">
        <v>18.5</v>
      </c>
      <c r="W465">
        <v>93.5</v>
      </c>
      <c r="X465">
        <f t="shared" si="61"/>
        <v>0</v>
      </c>
      <c r="Y465">
        <f t="shared" si="62"/>
        <v>0</v>
      </c>
      <c r="Z465">
        <f t="shared" si="63"/>
        <v>0</v>
      </c>
      <c r="AA465">
        <f t="shared" si="64"/>
        <v>0</v>
      </c>
      <c r="AB465">
        <f t="shared" si="65"/>
        <v>93.5</v>
      </c>
      <c r="AC465">
        <f t="shared" si="66"/>
        <v>0</v>
      </c>
      <c r="AD465">
        <f t="shared" si="67"/>
        <v>0</v>
      </c>
      <c r="AE465">
        <f t="shared" si="68"/>
        <v>1</v>
      </c>
      <c r="AF465">
        <f>MONTH(A465)</f>
        <v>3</v>
      </c>
    </row>
    <row r="466" spans="1:32">
      <c r="A466" t="s">
        <v>765</v>
      </c>
      <c r="B466" t="s">
        <v>57</v>
      </c>
      <c r="C466" t="s">
        <v>1066</v>
      </c>
      <c r="D466" t="s">
        <v>1049</v>
      </c>
      <c r="E466" t="s">
        <v>1067</v>
      </c>
      <c r="F466" t="s">
        <v>1068</v>
      </c>
      <c r="G466" t="s">
        <v>1052</v>
      </c>
      <c r="H466" t="s">
        <v>1179</v>
      </c>
      <c r="I466" t="s">
        <v>1511</v>
      </c>
      <c r="J466">
        <v>12</v>
      </c>
      <c r="K466" t="s">
        <v>374</v>
      </c>
      <c r="L466" t="s">
        <v>36</v>
      </c>
      <c r="M466">
        <v>5</v>
      </c>
      <c r="N466" t="s">
        <v>771</v>
      </c>
      <c r="O466" t="s">
        <v>19</v>
      </c>
      <c r="P466">
        <v>3</v>
      </c>
      <c r="Q466" t="s">
        <v>772</v>
      </c>
      <c r="R466" t="s">
        <v>63</v>
      </c>
      <c r="S466">
        <v>0</v>
      </c>
      <c r="T466">
        <v>1</v>
      </c>
      <c r="U466">
        <v>1</v>
      </c>
      <c r="V466">
        <v>26</v>
      </c>
      <c r="W466">
        <v>105</v>
      </c>
      <c r="X466">
        <f t="shared" si="61"/>
        <v>0</v>
      </c>
      <c r="Y466">
        <f t="shared" si="62"/>
        <v>105</v>
      </c>
      <c r="Z466">
        <f t="shared" si="63"/>
        <v>0</v>
      </c>
      <c r="AA466">
        <f t="shared" si="64"/>
        <v>0</v>
      </c>
      <c r="AB466">
        <f t="shared" si="65"/>
        <v>0</v>
      </c>
      <c r="AC466">
        <f t="shared" si="66"/>
        <v>0</v>
      </c>
      <c r="AD466">
        <f t="shared" si="67"/>
        <v>0</v>
      </c>
      <c r="AE466">
        <f t="shared" si="68"/>
        <v>0</v>
      </c>
      <c r="AF466">
        <f>MONTH(A466)</f>
        <v>3</v>
      </c>
    </row>
    <row r="467" spans="1:32">
      <c r="A467" t="s">
        <v>773</v>
      </c>
      <c r="B467" t="s">
        <v>8</v>
      </c>
      <c r="C467" t="s">
        <v>1057</v>
      </c>
      <c r="D467" t="s">
        <v>1055</v>
      </c>
      <c r="E467" t="s">
        <v>1058</v>
      </c>
      <c r="F467" t="s">
        <v>1059</v>
      </c>
      <c r="G467" t="s">
        <v>1052</v>
      </c>
      <c r="H467" t="s">
        <v>1087</v>
      </c>
      <c r="I467" t="s">
        <v>1512</v>
      </c>
      <c r="J467">
        <v>10</v>
      </c>
      <c r="K467" t="s">
        <v>575</v>
      </c>
      <c r="L467" t="s">
        <v>31</v>
      </c>
      <c r="M467">
        <v>3</v>
      </c>
      <c r="N467" t="s">
        <v>582</v>
      </c>
      <c r="O467" t="s">
        <v>66</v>
      </c>
      <c r="P467">
        <v>1</v>
      </c>
      <c r="Q467" t="s">
        <v>652</v>
      </c>
      <c r="R467" t="s">
        <v>440</v>
      </c>
      <c r="S467">
        <v>1</v>
      </c>
      <c r="T467">
        <v>0</v>
      </c>
      <c r="U467">
        <v>1</v>
      </c>
      <c r="V467">
        <v>28</v>
      </c>
      <c r="W467">
        <v>137</v>
      </c>
      <c r="X467">
        <f t="shared" si="61"/>
        <v>0</v>
      </c>
      <c r="Y467">
        <f t="shared" si="62"/>
        <v>0</v>
      </c>
      <c r="Z467">
        <f t="shared" si="63"/>
        <v>0</v>
      </c>
      <c r="AA467">
        <f t="shared" si="64"/>
        <v>0</v>
      </c>
      <c r="AB467">
        <f t="shared" si="65"/>
        <v>137</v>
      </c>
      <c r="AC467">
        <f t="shared" si="66"/>
        <v>0</v>
      </c>
      <c r="AD467">
        <f t="shared" si="67"/>
        <v>137</v>
      </c>
      <c r="AE467">
        <f t="shared" si="68"/>
        <v>2</v>
      </c>
      <c r="AF467">
        <f>MONTH(A467)</f>
        <v>3</v>
      </c>
    </row>
    <row r="468" spans="1:32">
      <c r="A468" t="s">
        <v>773</v>
      </c>
      <c r="B468" t="s">
        <v>15</v>
      </c>
      <c r="C468" t="s">
        <v>1048</v>
      </c>
      <c r="D468" t="s">
        <v>1064</v>
      </c>
      <c r="E468" t="s">
        <v>1050</v>
      </c>
      <c r="F468" t="s">
        <v>1051</v>
      </c>
      <c r="G468" t="s">
        <v>1052</v>
      </c>
      <c r="H468" t="s">
        <v>1087</v>
      </c>
      <c r="I468" t="s">
        <v>1513</v>
      </c>
      <c r="J468">
        <v>1</v>
      </c>
      <c r="K468" t="s">
        <v>724</v>
      </c>
      <c r="L468" t="s">
        <v>83</v>
      </c>
      <c r="M468">
        <v>9</v>
      </c>
      <c r="N468" t="s">
        <v>75</v>
      </c>
      <c r="O468" t="s">
        <v>66</v>
      </c>
      <c r="P468">
        <v>6</v>
      </c>
      <c r="Q468" t="s">
        <v>470</v>
      </c>
      <c r="R468" t="s">
        <v>49</v>
      </c>
      <c r="S468">
        <v>1</v>
      </c>
      <c r="T468">
        <v>1</v>
      </c>
      <c r="U468">
        <v>0</v>
      </c>
      <c r="V468">
        <v>56.5</v>
      </c>
      <c r="W468">
        <v>190.5</v>
      </c>
      <c r="X468">
        <f t="shared" si="61"/>
        <v>0</v>
      </c>
      <c r="Y468">
        <f t="shared" si="62"/>
        <v>0</v>
      </c>
      <c r="Z468">
        <f t="shared" si="63"/>
        <v>0</v>
      </c>
      <c r="AA468">
        <f t="shared" si="64"/>
        <v>0</v>
      </c>
      <c r="AB468">
        <f t="shared" si="65"/>
        <v>190.5</v>
      </c>
      <c r="AC468">
        <f t="shared" si="66"/>
        <v>190.5</v>
      </c>
      <c r="AD468">
        <f t="shared" si="67"/>
        <v>0</v>
      </c>
      <c r="AE468">
        <f t="shared" si="68"/>
        <v>2</v>
      </c>
      <c r="AF468">
        <f>MONTH(A468)</f>
        <v>3</v>
      </c>
    </row>
    <row r="469" spans="1:32">
      <c r="A469" t="s">
        <v>773</v>
      </c>
      <c r="B469" t="s">
        <v>20</v>
      </c>
      <c r="C469" t="s">
        <v>1057</v>
      </c>
      <c r="D469" t="s">
        <v>1081</v>
      </c>
      <c r="E469" t="s">
        <v>1058</v>
      </c>
      <c r="F469" t="s">
        <v>1059</v>
      </c>
      <c r="G469" t="s">
        <v>1052</v>
      </c>
      <c r="H469" t="s">
        <v>1087</v>
      </c>
      <c r="I469" t="s">
        <v>1514</v>
      </c>
      <c r="J469">
        <v>8</v>
      </c>
      <c r="K469" t="s">
        <v>373</v>
      </c>
      <c r="L469" t="s">
        <v>83</v>
      </c>
      <c r="M469">
        <v>6</v>
      </c>
      <c r="N469" t="s">
        <v>462</v>
      </c>
      <c r="O469" t="s">
        <v>49</v>
      </c>
      <c r="P469">
        <v>3</v>
      </c>
      <c r="Q469" t="s">
        <v>604</v>
      </c>
      <c r="R469" t="s">
        <v>440</v>
      </c>
      <c r="S469">
        <v>0</v>
      </c>
      <c r="T469">
        <v>2</v>
      </c>
      <c r="U469">
        <v>0</v>
      </c>
      <c r="V469">
        <v>625</v>
      </c>
      <c r="W469">
        <v>1116.5</v>
      </c>
      <c r="X469">
        <f t="shared" si="61"/>
        <v>0</v>
      </c>
      <c r="Y469">
        <f t="shared" si="62"/>
        <v>0</v>
      </c>
      <c r="Z469">
        <f t="shared" si="63"/>
        <v>1116.5</v>
      </c>
      <c r="AA469">
        <f t="shared" si="64"/>
        <v>0</v>
      </c>
      <c r="AB469">
        <f t="shared" si="65"/>
        <v>0</v>
      </c>
      <c r="AC469">
        <f t="shared" si="66"/>
        <v>1116.5</v>
      </c>
      <c r="AD469">
        <f t="shared" si="67"/>
        <v>0</v>
      </c>
      <c r="AE469">
        <f t="shared" si="68"/>
        <v>2</v>
      </c>
      <c r="AF469">
        <f>MONTH(A469)</f>
        <v>3</v>
      </c>
    </row>
    <row r="470" spans="1:32">
      <c r="A470" t="s">
        <v>773</v>
      </c>
      <c r="B470" t="s">
        <v>27</v>
      </c>
      <c r="C470" t="s">
        <v>1057</v>
      </c>
      <c r="D470" t="s">
        <v>1081</v>
      </c>
      <c r="E470" t="s">
        <v>1058</v>
      </c>
      <c r="F470" t="s">
        <v>1059</v>
      </c>
      <c r="G470" t="s">
        <v>1052</v>
      </c>
      <c r="H470" t="s">
        <v>1087</v>
      </c>
      <c r="I470" t="s">
        <v>1514</v>
      </c>
      <c r="J470">
        <v>12</v>
      </c>
      <c r="K470" t="s">
        <v>168</v>
      </c>
      <c r="L470" t="s">
        <v>36</v>
      </c>
      <c r="M470">
        <v>3</v>
      </c>
      <c r="N470" t="s">
        <v>422</v>
      </c>
      <c r="O470" t="s">
        <v>63</v>
      </c>
      <c r="P470">
        <v>4</v>
      </c>
      <c r="Q470" t="s">
        <v>774</v>
      </c>
      <c r="R470" t="s">
        <v>440</v>
      </c>
      <c r="S470">
        <v>1</v>
      </c>
      <c r="T470">
        <v>0</v>
      </c>
      <c r="U470">
        <v>1</v>
      </c>
      <c r="V470">
        <v>170.5</v>
      </c>
      <c r="W470">
        <v>734</v>
      </c>
      <c r="X470">
        <f t="shared" si="61"/>
        <v>0</v>
      </c>
      <c r="Y470">
        <f t="shared" si="62"/>
        <v>0</v>
      </c>
      <c r="Z470">
        <f t="shared" si="63"/>
        <v>0</v>
      </c>
      <c r="AA470">
        <f t="shared" si="64"/>
        <v>0</v>
      </c>
      <c r="AB470">
        <f t="shared" si="65"/>
        <v>0</v>
      </c>
      <c r="AC470">
        <f t="shared" si="66"/>
        <v>0</v>
      </c>
      <c r="AD470">
        <f t="shared" si="67"/>
        <v>0</v>
      </c>
      <c r="AE470">
        <f t="shared" si="68"/>
        <v>0</v>
      </c>
      <c r="AF470">
        <f>MONTH(A470)</f>
        <v>3</v>
      </c>
    </row>
    <row r="471" spans="1:32">
      <c r="A471" t="s">
        <v>773</v>
      </c>
      <c r="B471" t="s">
        <v>32</v>
      </c>
      <c r="C471" t="s">
        <v>1057</v>
      </c>
      <c r="D471" t="s">
        <v>1055</v>
      </c>
      <c r="E471" t="s">
        <v>1058</v>
      </c>
      <c r="F471" t="s">
        <v>1059</v>
      </c>
      <c r="G471" t="s">
        <v>1052</v>
      </c>
      <c r="H471" t="s">
        <v>1087</v>
      </c>
      <c r="I471" t="s">
        <v>1515</v>
      </c>
      <c r="J471">
        <v>1</v>
      </c>
      <c r="K471" t="s">
        <v>775</v>
      </c>
      <c r="L471" t="s">
        <v>24</v>
      </c>
      <c r="M471">
        <v>7</v>
      </c>
      <c r="N471" t="s">
        <v>776</v>
      </c>
      <c r="O471" t="s">
        <v>440</v>
      </c>
      <c r="P471">
        <v>10</v>
      </c>
      <c r="Q471" t="s">
        <v>703</v>
      </c>
      <c r="R471" t="s">
        <v>63</v>
      </c>
      <c r="S471">
        <v>1</v>
      </c>
      <c r="T471">
        <v>1</v>
      </c>
      <c r="U471">
        <v>0</v>
      </c>
      <c r="V471">
        <v>78</v>
      </c>
      <c r="W471">
        <v>195.5</v>
      </c>
      <c r="X471">
        <f t="shared" si="61"/>
        <v>0</v>
      </c>
      <c r="Y471">
        <f t="shared" si="62"/>
        <v>0</v>
      </c>
      <c r="Z471">
        <f t="shared" si="63"/>
        <v>0</v>
      </c>
      <c r="AA471">
        <f t="shared" si="64"/>
        <v>0</v>
      </c>
      <c r="AB471">
        <f t="shared" si="65"/>
        <v>0</v>
      </c>
      <c r="AC471">
        <f t="shared" si="66"/>
        <v>0</v>
      </c>
      <c r="AD471">
        <f t="shared" si="67"/>
        <v>0</v>
      </c>
      <c r="AE471">
        <f t="shared" si="68"/>
        <v>0</v>
      </c>
      <c r="AF471">
        <f>MONTH(A471)</f>
        <v>3</v>
      </c>
    </row>
    <row r="472" spans="1:32">
      <c r="A472" t="s">
        <v>773</v>
      </c>
      <c r="B472" t="s">
        <v>37</v>
      </c>
      <c r="C472" t="s">
        <v>1066</v>
      </c>
      <c r="D472" t="s">
        <v>1098</v>
      </c>
      <c r="E472" t="s">
        <v>1067</v>
      </c>
      <c r="F472" t="s">
        <v>1068</v>
      </c>
      <c r="G472" t="s">
        <v>1052</v>
      </c>
      <c r="H472" t="s">
        <v>1087</v>
      </c>
      <c r="I472" t="s">
        <v>1516</v>
      </c>
      <c r="J472">
        <v>11</v>
      </c>
      <c r="K472" t="s">
        <v>429</v>
      </c>
      <c r="L472" t="s">
        <v>83</v>
      </c>
      <c r="M472">
        <v>10</v>
      </c>
      <c r="N472" t="s">
        <v>623</v>
      </c>
      <c r="O472" t="s">
        <v>22</v>
      </c>
      <c r="P472">
        <v>1</v>
      </c>
      <c r="Q472" t="s">
        <v>480</v>
      </c>
      <c r="R472" t="s">
        <v>36</v>
      </c>
      <c r="S472">
        <v>0</v>
      </c>
      <c r="T472">
        <v>0</v>
      </c>
      <c r="U472">
        <v>2</v>
      </c>
      <c r="V472">
        <v>98.5</v>
      </c>
      <c r="W472">
        <v>474</v>
      </c>
      <c r="X472">
        <f t="shared" si="61"/>
        <v>0</v>
      </c>
      <c r="Y472">
        <f t="shared" si="62"/>
        <v>0</v>
      </c>
      <c r="Z472">
        <f t="shared" si="63"/>
        <v>0</v>
      </c>
      <c r="AA472">
        <f t="shared" si="64"/>
        <v>0</v>
      </c>
      <c r="AB472">
        <f t="shared" si="65"/>
        <v>0</v>
      </c>
      <c r="AC472">
        <f t="shared" si="66"/>
        <v>474</v>
      </c>
      <c r="AD472">
        <f t="shared" si="67"/>
        <v>0</v>
      </c>
      <c r="AE472">
        <f t="shared" si="68"/>
        <v>1</v>
      </c>
      <c r="AF472">
        <f>MONTH(A472)</f>
        <v>3</v>
      </c>
    </row>
    <row r="473" spans="1:32">
      <c r="A473" t="s">
        <v>773</v>
      </c>
      <c r="B473" t="s">
        <v>42</v>
      </c>
      <c r="C473" t="s">
        <v>1066</v>
      </c>
      <c r="D473" t="s">
        <v>1055</v>
      </c>
      <c r="E473" t="s">
        <v>1067</v>
      </c>
      <c r="F473" t="s">
        <v>1068</v>
      </c>
      <c r="G473" t="s">
        <v>1052</v>
      </c>
      <c r="H473" t="s">
        <v>1087</v>
      </c>
      <c r="I473" t="s">
        <v>1517</v>
      </c>
      <c r="J473">
        <v>12</v>
      </c>
      <c r="K473" t="s">
        <v>239</v>
      </c>
      <c r="L473" t="s">
        <v>49</v>
      </c>
      <c r="M473">
        <v>7</v>
      </c>
      <c r="N473" t="s">
        <v>777</v>
      </c>
      <c r="O473" t="s">
        <v>31</v>
      </c>
      <c r="P473">
        <v>4</v>
      </c>
      <c r="Q473" t="s">
        <v>731</v>
      </c>
      <c r="R473" t="s">
        <v>440</v>
      </c>
      <c r="S473">
        <v>0</v>
      </c>
      <c r="T473">
        <v>1</v>
      </c>
      <c r="U473">
        <v>1</v>
      </c>
      <c r="V473">
        <v>31</v>
      </c>
      <c r="W473">
        <v>255</v>
      </c>
      <c r="X473">
        <f t="shared" si="61"/>
        <v>0</v>
      </c>
      <c r="Y473">
        <f t="shared" si="62"/>
        <v>0</v>
      </c>
      <c r="Z473">
        <f t="shared" si="63"/>
        <v>255</v>
      </c>
      <c r="AA473">
        <f t="shared" si="64"/>
        <v>0</v>
      </c>
      <c r="AB473">
        <f t="shared" si="65"/>
        <v>0</v>
      </c>
      <c r="AC473">
        <f t="shared" si="66"/>
        <v>0</v>
      </c>
      <c r="AD473">
        <f t="shared" si="67"/>
        <v>255</v>
      </c>
      <c r="AE473">
        <f t="shared" si="68"/>
        <v>2</v>
      </c>
      <c r="AF473">
        <f>MONTH(A473)</f>
        <v>3</v>
      </c>
    </row>
    <row r="474" spans="1:32">
      <c r="A474" t="s">
        <v>773</v>
      </c>
      <c r="B474" t="s">
        <v>47</v>
      </c>
      <c r="C474" t="s">
        <v>1066</v>
      </c>
      <c r="D474" t="s">
        <v>1055</v>
      </c>
      <c r="E474" t="s">
        <v>1067</v>
      </c>
      <c r="F474" t="s">
        <v>1068</v>
      </c>
      <c r="G474" t="s">
        <v>1052</v>
      </c>
      <c r="H474" t="s">
        <v>1087</v>
      </c>
      <c r="I474" t="s">
        <v>1517</v>
      </c>
      <c r="J474">
        <v>6</v>
      </c>
      <c r="K474" t="s">
        <v>74</v>
      </c>
      <c r="L474" t="s">
        <v>49</v>
      </c>
      <c r="M474">
        <v>5</v>
      </c>
      <c r="N474" t="s">
        <v>237</v>
      </c>
      <c r="O474" t="s">
        <v>36</v>
      </c>
      <c r="P474">
        <v>3</v>
      </c>
      <c r="Q474" t="s">
        <v>67</v>
      </c>
      <c r="R474" t="s">
        <v>440</v>
      </c>
      <c r="S474">
        <v>0</v>
      </c>
      <c r="T474">
        <v>2</v>
      </c>
      <c r="U474">
        <v>0</v>
      </c>
      <c r="V474">
        <v>65</v>
      </c>
      <c r="W474">
        <v>338.5</v>
      </c>
      <c r="X474">
        <f t="shared" si="61"/>
        <v>0</v>
      </c>
      <c r="Y474">
        <f t="shared" si="62"/>
        <v>0</v>
      </c>
      <c r="Z474">
        <f t="shared" si="63"/>
        <v>338.5</v>
      </c>
      <c r="AA474">
        <f t="shared" si="64"/>
        <v>0</v>
      </c>
      <c r="AB474">
        <f t="shared" si="65"/>
        <v>0</v>
      </c>
      <c r="AC474">
        <f t="shared" si="66"/>
        <v>0</v>
      </c>
      <c r="AD474">
        <f t="shared" si="67"/>
        <v>0</v>
      </c>
      <c r="AE474">
        <f t="shared" si="68"/>
        <v>1</v>
      </c>
      <c r="AF474">
        <f>MONTH(A474)</f>
        <v>3</v>
      </c>
    </row>
    <row r="475" spans="1:32">
      <c r="A475" t="s">
        <v>773</v>
      </c>
      <c r="B475" t="s">
        <v>52</v>
      </c>
      <c r="C475" t="s">
        <v>1072</v>
      </c>
      <c r="D475" t="s">
        <v>1064</v>
      </c>
      <c r="E475" t="s">
        <v>1073</v>
      </c>
      <c r="F475" t="s">
        <v>1074</v>
      </c>
      <c r="G475" t="s">
        <v>1052</v>
      </c>
      <c r="H475" t="s">
        <v>1087</v>
      </c>
      <c r="I475" t="s">
        <v>1518</v>
      </c>
      <c r="J475">
        <v>2</v>
      </c>
      <c r="K475" t="s">
        <v>118</v>
      </c>
      <c r="L475" t="s">
        <v>440</v>
      </c>
      <c r="M475">
        <v>8</v>
      </c>
      <c r="N475" t="s">
        <v>778</v>
      </c>
      <c r="O475" t="s">
        <v>140</v>
      </c>
      <c r="P475">
        <v>10</v>
      </c>
      <c r="Q475" t="s">
        <v>395</v>
      </c>
      <c r="R475" t="s">
        <v>49</v>
      </c>
      <c r="S475">
        <v>1</v>
      </c>
      <c r="T475">
        <v>1</v>
      </c>
      <c r="U475">
        <v>0</v>
      </c>
      <c r="V475">
        <v>86</v>
      </c>
      <c r="W475">
        <v>680</v>
      </c>
      <c r="X475">
        <f t="shared" si="61"/>
        <v>0</v>
      </c>
      <c r="Y475">
        <f t="shared" si="62"/>
        <v>0</v>
      </c>
      <c r="Z475">
        <f t="shared" si="63"/>
        <v>0</v>
      </c>
      <c r="AA475">
        <f t="shared" si="64"/>
        <v>0</v>
      </c>
      <c r="AB475">
        <f t="shared" si="65"/>
        <v>0</v>
      </c>
      <c r="AC475">
        <f t="shared" si="66"/>
        <v>0</v>
      </c>
      <c r="AD475">
        <f t="shared" si="67"/>
        <v>0</v>
      </c>
      <c r="AE475">
        <f t="shared" si="68"/>
        <v>0</v>
      </c>
      <c r="AF475">
        <f>MONTH(A475)</f>
        <v>3</v>
      </c>
    </row>
    <row r="476" spans="1:32">
      <c r="A476" t="s">
        <v>779</v>
      </c>
      <c r="B476" t="s">
        <v>8</v>
      </c>
      <c r="C476" t="s">
        <v>1048</v>
      </c>
      <c r="D476" t="s">
        <v>1070</v>
      </c>
      <c r="E476" t="s">
        <v>1050</v>
      </c>
      <c r="F476" t="s">
        <v>1051</v>
      </c>
      <c r="G476" t="s">
        <v>1052</v>
      </c>
      <c r="H476" t="s">
        <v>1107</v>
      </c>
      <c r="I476" t="s">
        <v>1519</v>
      </c>
      <c r="J476">
        <v>1</v>
      </c>
      <c r="K476" t="s">
        <v>638</v>
      </c>
      <c r="L476" t="s">
        <v>440</v>
      </c>
      <c r="M476">
        <v>2</v>
      </c>
      <c r="N476" t="s">
        <v>639</v>
      </c>
      <c r="O476" t="s">
        <v>10</v>
      </c>
      <c r="P476">
        <v>14</v>
      </c>
      <c r="Q476" t="s">
        <v>780</v>
      </c>
      <c r="R476" t="s">
        <v>45</v>
      </c>
      <c r="S476">
        <v>2</v>
      </c>
      <c r="T476">
        <v>0</v>
      </c>
      <c r="U476">
        <v>0</v>
      </c>
      <c r="V476">
        <v>59.5</v>
      </c>
      <c r="W476">
        <v>50</v>
      </c>
      <c r="X476">
        <f t="shared" si="61"/>
        <v>50</v>
      </c>
      <c r="Y476">
        <f t="shared" si="62"/>
        <v>0</v>
      </c>
      <c r="Z476">
        <f t="shared" si="63"/>
        <v>0</v>
      </c>
      <c r="AA476">
        <f t="shared" si="64"/>
        <v>0</v>
      </c>
      <c r="AB476">
        <f t="shared" si="65"/>
        <v>0</v>
      </c>
      <c r="AC476">
        <f t="shared" si="66"/>
        <v>0</v>
      </c>
      <c r="AD476">
        <f t="shared" si="67"/>
        <v>0</v>
      </c>
      <c r="AE476">
        <f t="shared" si="68"/>
        <v>0</v>
      </c>
      <c r="AF476">
        <f>MONTH(A476)</f>
        <v>3</v>
      </c>
    </row>
    <row r="477" spans="1:32">
      <c r="A477" t="s">
        <v>779</v>
      </c>
      <c r="B477" t="s">
        <v>15</v>
      </c>
      <c r="C477" t="s">
        <v>1057</v>
      </c>
      <c r="D477" t="s">
        <v>1055</v>
      </c>
      <c r="E477" t="s">
        <v>1058</v>
      </c>
      <c r="F477" t="s">
        <v>1059</v>
      </c>
      <c r="G477" t="s">
        <v>1052</v>
      </c>
      <c r="H477" t="s">
        <v>1107</v>
      </c>
      <c r="I477" t="s">
        <v>1520</v>
      </c>
      <c r="J477">
        <v>7</v>
      </c>
      <c r="K477" t="s">
        <v>781</v>
      </c>
      <c r="L477" t="s">
        <v>440</v>
      </c>
      <c r="M477">
        <v>8</v>
      </c>
      <c r="N477" t="s">
        <v>686</v>
      </c>
      <c r="O477" t="s">
        <v>31</v>
      </c>
      <c r="P477">
        <v>3</v>
      </c>
      <c r="Q477" t="s">
        <v>704</v>
      </c>
      <c r="R477" t="s">
        <v>49</v>
      </c>
      <c r="S477">
        <v>0</v>
      </c>
      <c r="T477">
        <v>2</v>
      </c>
      <c r="U477">
        <v>0</v>
      </c>
      <c r="V477">
        <v>112</v>
      </c>
      <c r="W477">
        <v>431</v>
      </c>
      <c r="X477">
        <f t="shared" si="61"/>
        <v>0</v>
      </c>
      <c r="Y477">
        <f t="shared" si="62"/>
        <v>0</v>
      </c>
      <c r="Z477">
        <f t="shared" si="63"/>
        <v>0</v>
      </c>
      <c r="AA477">
        <f t="shared" si="64"/>
        <v>0</v>
      </c>
      <c r="AB477">
        <f t="shared" si="65"/>
        <v>0</v>
      </c>
      <c r="AC477">
        <f t="shared" si="66"/>
        <v>0</v>
      </c>
      <c r="AD477">
        <f t="shared" si="67"/>
        <v>431</v>
      </c>
      <c r="AE477">
        <f t="shared" si="68"/>
        <v>1</v>
      </c>
      <c r="AF477">
        <f>MONTH(A477)</f>
        <v>3</v>
      </c>
    </row>
    <row r="478" spans="1:32">
      <c r="A478" t="s">
        <v>779</v>
      </c>
      <c r="B478" t="s">
        <v>20</v>
      </c>
      <c r="C478" t="s">
        <v>1066</v>
      </c>
      <c r="D478" t="s">
        <v>1064</v>
      </c>
      <c r="E478" t="s">
        <v>1067</v>
      </c>
      <c r="F478" t="s">
        <v>1068</v>
      </c>
      <c r="G478" t="s">
        <v>1052</v>
      </c>
      <c r="H478" t="s">
        <v>1107</v>
      </c>
      <c r="I478" t="s">
        <v>1521</v>
      </c>
      <c r="J478">
        <v>2</v>
      </c>
      <c r="K478" t="s">
        <v>120</v>
      </c>
      <c r="L478" t="s">
        <v>10</v>
      </c>
      <c r="M478">
        <v>3</v>
      </c>
      <c r="N478" t="s">
        <v>782</v>
      </c>
      <c r="O478" t="s">
        <v>440</v>
      </c>
      <c r="P478">
        <v>5</v>
      </c>
      <c r="Q478" t="s">
        <v>92</v>
      </c>
      <c r="R478" t="s">
        <v>83</v>
      </c>
      <c r="S478">
        <v>2</v>
      </c>
      <c r="T478">
        <v>0</v>
      </c>
      <c r="U478">
        <v>0</v>
      </c>
      <c r="V478">
        <v>41.5</v>
      </c>
      <c r="W478">
        <v>200.5</v>
      </c>
      <c r="X478">
        <f t="shared" si="61"/>
        <v>200.5</v>
      </c>
      <c r="Y478">
        <f t="shared" si="62"/>
        <v>0</v>
      </c>
      <c r="Z478">
        <f t="shared" si="63"/>
        <v>0</v>
      </c>
      <c r="AA478">
        <f t="shared" si="64"/>
        <v>0</v>
      </c>
      <c r="AB478">
        <f t="shared" si="65"/>
        <v>0</v>
      </c>
      <c r="AC478">
        <f t="shared" si="66"/>
        <v>0</v>
      </c>
      <c r="AD478">
        <f t="shared" si="67"/>
        <v>0</v>
      </c>
      <c r="AE478">
        <f t="shared" si="68"/>
        <v>0</v>
      </c>
      <c r="AF478">
        <f>MONTH(A478)</f>
        <v>3</v>
      </c>
    </row>
    <row r="479" spans="1:32">
      <c r="A479" t="s">
        <v>779</v>
      </c>
      <c r="B479" t="s">
        <v>27</v>
      </c>
      <c r="C479" t="s">
        <v>1057</v>
      </c>
      <c r="D479" t="s">
        <v>1070</v>
      </c>
      <c r="E479" t="s">
        <v>1058</v>
      </c>
      <c r="F479" t="s">
        <v>1059</v>
      </c>
      <c r="G479" t="s">
        <v>1052</v>
      </c>
      <c r="H479" t="s">
        <v>1107</v>
      </c>
      <c r="I479" t="s">
        <v>1522</v>
      </c>
      <c r="J479">
        <v>14</v>
      </c>
      <c r="K479" t="s">
        <v>783</v>
      </c>
      <c r="L479" t="s">
        <v>24</v>
      </c>
      <c r="M479">
        <v>6</v>
      </c>
      <c r="N479" t="s">
        <v>356</v>
      </c>
      <c r="O479" t="s">
        <v>12</v>
      </c>
      <c r="P479">
        <v>5</v>
      </c>
      <c r="Q479" t="s">
        <v>784</v>
      </c>
      <c r="R479" t="s">
        <v>49</v>
      </c>
      <c r="S479">
        <v>0</v>
      </c>
      <c r="T479">
        <v>1</v>
      </c>
      <c r="U479">
        <v>1</v>
      </c>
      <c r="V479">
        <v>64</v>
      </c>
      <c r="W479">
        <v>1675.5</v>
      </c>
      <c r="X479">
        <f t="shared" si="61"/>
        <v>0</v>
      </c>
      <c r="Y479">
        <f t="shared" si="62"/>
        <v>0</v>
      </c>
      <c r="Z479">
        <f t="shared" si="63"/>
        <v>0</v>
      </c>
      <c r="AA479">
        <f t="shared" si="64"/>
        <v>0</v>
      </c>
      <c r="AB479">
        <f t="shared" si="65"/>
        <v>0</v>
      </c>
      <c r="AC479">
        <f t="shared" si="66"/>
        <v>0</v>
      </c>
      <c r="AD479">
        <f t="shared" si="67"/>
        <v>0</v>
      </c>
      <c r="AE479">
        <f t="shared" si="68"/>
        <v>0</v>
      </c>
      <c r="AF479">
        <f>MONTH(A479)</f>
        <v>3</v>
      </c>
    </row>
    <row r="480" spans="1:32">
      <c r="A480" t="s">
        <v>779</v>
      </c>
      <c r="B480" t="s">
        <v>32</v>
      </c>
      <c r="C480" t="s">
        <v>1057</v>
      </c>
      <c r="D480" t="s">
        <v>1098</v>
      </c>
      <c r="E480" t="s">
        <v>1058</v>
      </c>
      <c r="F480" t="s">
        <v>1059</v>
      </c>
      <c r="G480" t="s">
        <v>1052</v>
      </c>
      <c r="H480" t="s">
        <v>1107</v>
      </c>
      <c r="I480" t="s">
        <v>1523</v>
      </c>
      <c r="J480">
        <v>10</v>
      </c>
      <c r="K480" t="s">
        <v>673</v>
      </c>
      <c r="L480" t="s">
        <v>76</v>
      </c>
      <c r="M480">
        <v>12</v>
      </c>
      <c r="N480" t="s">
        <v>672</v>
      </c>
      <c r="O480" t="s">
        <v>24</v>
      </c>
      <c r="P480">
        <v>4</v>
      </c>
      <c r="Q480" t="s">
        <v>590</v>
      </c>
      <c r="R480" t="s">
        <v>10</v>
      </c>
      <c r="S480">
        <v>0</v>
      </c>
      <c r="T480">
        <v>0</v>
      </c>
      <c r="U480">
        <v>2</v>
      </c>
      <c r="V480">
        <v>112</v>
      </c>
      <c r="W480">
        <v>433</v>
      </c>
      <c r="X480">
        <f t="shared" si="61"/>
        <v>0</v>
      </c>
      <c r="Y480">
        <f t="shared" si="62"/>
        <v>0</v>
      </c>
      <c r="Z480">
        <f t="shared" si="63"/>
        <v>0</v>
      </c>
      <c r="AA480">
        <f t="shared" si="64"/>
        <v>0</v>
      </c>
      <c r="AB480">
        <f t="shared" si="65"/>
        <v>0</v>
      </c>
      <c r="AC480">
        <f t="shared" si="66"/>
        <v>0</v>
      </c>
      <c r="AD480">
        <f t="shared" si="67"/>
        <v>0</v>
      </c>
      <c r="AE480">
        <f t="shared" si="68"/>
        <v>0</v>
      </c>
      <c r="AF480">
        <f>MONTH(A480)</f>
        <v>3</v>
      </c>
    </row>
    <row r="481" spans="1:32">
      <c r="A481" t="s">
        <v>779</v>
      </c>
      <c r="B481" t="s">
        <v>37</v>
      </c>
      <c r="C481" t="s">
        <v>1057</v>
      </c>
      <c r="D481" t="s">
        <v>1064</v>
      </c>
      <c r="E481" t="s">
        <v>1058</v>
      </c>
      <c r="F481" t="s">
        <v>1059</v>
      </c>
      <c r="G481" t="s">
        <v>1052</v>
      </c>
      <c r="H481" t="s">
        <v>1107</v>
      </c>
      <c r="I481" t="s">
        <v>1524</v>
      </c>
      <c r="J481">
        <v>1</v>
      </c>
      <c r="K481" t="s">
        <v>35</v>
      </c>
      <c r="L481" t="s">
        <v>14</v>
      </c>
      <c r="M481">
        <v>14</v>
      </c>
      <c r="N481" t="s">
        <v>785</v>
      </c>
      <c r="O481" t="s">
        <v>54</v>
      </c>
      <c r="P481">
        <v>6</v>
      </c>
      <c r="Q481" t="s">
        <v>735</v>
      </c>
      <c r="R481" t="s">
        <v>440</v>
      </c>
      <c r="S481">
        <v>1</v>
      </c>
      <c r="T481">
        <v>0</v>
      </c>
      <c r="U481">
        <v>1</v>
      </c>
      <c r="V481">
        <v>55</v>
      </c>
      <c r="W481">
        <v>650</v>
      </c>
      <c r="X481">
        <f t="shared" si="61"/>
        <v>0</v>
      </c>
      <c r="Y481">
        <f t="shared" si="62"/>
        <v>0</v>
      </c>
      <c r="Z481">
        <f t="shared" si="63"/>
        <v>0</v>
      </c>
      <c r="AA481">
        <f t="shared" si="64"/>
        <v>650</v>
      </c>
      <c r="AB481">
        <f t="shared" si="65"/>
        <v>0</v>
      </c>
      <c r="AC481">
        <f t="shared" si="66"/>
        <v>0</v>
      </c>
      <c r="AD481">
        <f t="shared" si="67"/>
        <v>0</v>
      </c>
      <c r="AE481">
        <f t="shared" si="68"/>
        <v>1</v>
      </c>
      <c r="AF481">
        <f>MONTH(A481)</f>
        <v>3</v>
      </c>
    </row>
    <row r="482" spans="1:32">
      <c r="A482" t="s">
        <v>779</v>
      </c>
      <c r="B482" t="s">
        <v>42</v>
      </c>
      <c r="C482" t="s">
        <v>1072</v>
      </c>
      <c r="D482" t="s">
        <v>1070</v>
      </c>
      <c r="E482" t="s">
        <v>1073</v>
      </c>
      <c r="F482" t="s">
        <v>1074</v>
      </c>
      <c r="G482" t="s">
        <v>1052</v>
      </c>
      <c r="H482" t="s">
        <v>1107</v>
      </c>
      <c r="I482" t="s">
        <v>1525</v>
      </c>
      <c r="J482">
        <v>3</v>
      </c>
      <c r="K482" t="s">
        <v>323</v>
      </c>
      <c r="L482" t="s">
        <v>10</v>
      </c>
      <c r="M482">
        <v>2</v>
      </c>
      <c r="N482" t="s">
        <v>176</v>
      </c>
      <c r="O482" t="s">
        <v>66</v>
      </c>
      <c r="P482">
        <v>9</v>
      </c>
      <c r="Q482" t="s">
        <v>38</v>
      </c>
      <c r="R482" t="s">
        <v>24</v>
      </c>
      <c r="S482">
        <v>2</v>
      </c>
      <c r="T482">
        <v>0</v>
      </c>
      <c r="U482">
        <v>0</v>
      </c>
      <c r="V482">
        <v>39.5</v>
      </c>
      <c r="W482">
        <v>241</v>
      </c>
      <c r="X482">
        <f t="shared" si="61"/>
        <v>241</v>
      </c>
      <c r="Y482">
        <f t="shared" si="62"/>
        <v>0</v>
      </c>
      <c r="Z482">
        <f t="shared" si="63"/>
        <v>0</v>
      </c>
      <c r="AA482">
        <f t="shared" si="64"/>
        <v>0</v>
      </c>
      <c r="AB482">
        <f t="shared" si="65"/>
        <v>241</v>
      </c>
      <c r="AC482">
        <f t="shared" si="66"/>
        <v>0</v>
      </c>
      <c r="AD482">
        <f t="shared" si="67"/>
        <v>0</v>
      </c>
      <c r="AE482">
        <f t="shared" si="68"/>
        <v>1</v>
      </c>
      <c r="AF482">
        <f>MONTH(A482)</f>
        <v>3</v>
      </c>
    </row>
    <row r="483" spans="1:32">
      <c r="A483" t="s">
        <v>779</v>
      </c>
      <c r="B483" t="s">
        <v>47</v>
      </c>
      <c r="C483" t="s">
        <v>1057</v>
      </c>
      <c r="D483" t="s">
        <v>1070</v>
      </c>
      <c r="E483" t="s">
        <v>1058</v>
      </c>
      <c r="F483" t="s">
        <v>1059</v>
      </c>
      <c r="G483" t="s">
        <v>1052</v>
      </c>
      <c r="H483" t="s">
        <v>1107</v>
      </c>
      <c r="I483" t="s">
        <v>1522</v>
      </c>
      <c r="J483">
        <v>6</v>
      </c>
      <c r="K483" t="s">
        <v>567</v>
      </c>
      <c r="L483" t="s">
        <v>66</v>
      </c>
      <c r="M483">
        <v>4</v>
      </c>
      <c r="N483" t="s">
        <v>169</v>
      </c>
      <c r="O483" t="s">
        <v>49</v>
      </c>
      <c r="P483">
        <v>7</v>
      </c>
      <c r="Q483" t="s">
        <v>257</v>
      </c>
      <c r="R483" t="s">
        <v>440</v>
      </c>
      <c r="S483">
        <v>1</v>
      </c>
      <c r="T483">
        <v>1</v>
      </c>
      <c r="U483">
        <v>0</v>
      </c>
      <c r="V483">
        <v>54.5</v>
      </c>
      <c r="W483">
        <v>207.5</v>
      </c>
      <c r="X483">
        <f t="shared" si="61"/>
        <v>0</v>
      </c>
      <c r="Y483">
        <f t="shared" si="62"/>
        <v>0</v>
      </c>
      <c r="Z483">
        <f t="shared" si="63"/>
        <v>207.5</v>
      </c>
      <c r="AA483">
        <f t="shared" si="64"/>
        <v>0</v>
      </c>
      <c r="AB483">
        <f t="shared" si="65"/>
        <v>207.5</v>
      </c>
      <c r="AC483">
        <f t="shared" si="66"/>
        <v>0</v>
      </c>
      <c r="AD483">
        <f t="shared" si="67"/>
        <v>0</v>
      </c>
      <c r="AE483">
        <f t="shared" si="68"/>
        <v>2</v>
      </c>
      <c r="AF483">
        <f>MONTH(A483)</f>
        <v>3</v>
      </c>
    </row>
    <row r="484" spans="1:32">
      <c r="A484" t="s">
        <v>779</v>
      </c>
      <c r="B484" t="s">
        <v>52</v>
      </c>
      <c r="C484" t="s">
        <v>1066</v>
      </c>
      <c r="D484" t="s">
        <v>1070</v>
      </c>
      <c r="E484" t="s">
        <v>1067</v>
      </c>
      <c r="F484" t="s">
        <v>1068</v>
      </c>
      <c r="G484" t="s">
        <v>1052</v>
      </c>
      <c r="H484" t="s">
        <v>1107</v>
      </c>
      <c r="I484" t="s">
        <v>1526</v>
      </c>
      <c r="J484">
        <v>1</v>
      </c>
      <c r="K484" t="s">
        <v>508</v>
      </c>
      <c r="L484" t="s">
        <v>10</v>
      </c>
      <c r="M484">
        <v>5</v>
      </c>
      <c r="N484" t="s">
        <v>786</v>
      </c>
      <c r="O484" t="s">
        <v>76</v>
      </c>
      <c r="P484">
        <v>2</v>
      </c>
      <c r="Q484" t="s">
        <v>546</v>
      </c>
      <c r="R484" t="s">
        <v>49</v>
      </c>
      <c r="S484">
        <v>1</v>
      </c>
      <c r="T484">
        <v>1</v>
      </c>
      <c r="U484">
        <v>0</v>
      </c>
      <c r="V484">
        <v>24</v>
      </c>
      <c r="W484">
        <v>51</v>
      </c>
      <c r="X484">
        <f t="shared" si="61"/>
        <v>51</v>
      </c>
      <c r="Y484">
        <f t="shared" si="62"/>
        <v>0</v>
      </c>
      <c r="Z484">
        <f t="shared" si="63"/>
        <v>0</v>
      </c>
      <c r="AA484">
        <f t="shared" si="64"/>
        <v>0</v>
      </c>
      <c r="AB484">
        <f t="shared" si="65"/>
        <v>0</v>
      </c>
      <c r="AC484">
        <f t="shared" si="66"/>
        <v>0</v>
      </c>
      <c r="AD484">
        <f t="shared" si="67"/>
        <v>0</v>
      </c>
      <c r="AE484">
        <f t="shared" si="68"/>
        <v>0</v>
      </c>
      <c r="AF484">
        <f>MONTH(A484)</f>
        <v>3</v>
      </c>
    </row>
    <row r="485" spans="1:32">
      <c r="A485" t="s">
        <v>779</v>
      </c>
      <c r="B485" t="s">
        <v>57</v>
      </c>
      <c r="C485" t="s">
        <v>1066</v>
      </c>
      <c r="D485" t="s">
        <v>1055</v>
      </c>
      <c r="E485" t="s">
        <v>1067</v>
      </c>
      <c r="F485" t="s">
        <v>1068</v>
      </c>
      <c r="G485" t="s">
        <v>1052</v>
      </c>
      <c r="H485" t="s">
        <v>1107</v>
      </c>
      <c r="I485" t="s">
        <v>1527</v>
      </c>
      <c r="J485">
        <v>6</v>
      </c>
      <c r="K485" t="s">
        <v>441</v>
      </c>
      <c r="L485" t="s">
        <v>10</v>
      </c>
      <c r="M485">
        <v>10</v>
      </c>
      <c r="N485" t="s">
        <v>740</v>
      </c>
      <c r="O485" t="s">
        <v>49</v>
      </c>
      <c r="P485">
        <v>2</v>
      </c>
      <c r="Q485" t="s">
        <v>214</v>
      </c>
      <c r="R485" t="s">
        <v>14</v>
      </c>
      <c r="S485">
        <v>0</v>
      </c>
      <c r="T485">
        <v>1</v>
      </c>
      <c r="U485">
        <v>1</v>
      </c>
      <c r="V485">
        <v>20</v>
      </c>
      <c r="W485">
        <v>111</v>
      </c>
      <c r="X485">
        <f t="shared" si="61"/>
        <v>111</v>
      </c>
      <c r="Y485">
        <f t="shared" si="62"/>
        <v>0</v>
      </c>
      <c r="Z485">
        <f t="shared" si="63"/>
        <v>111</v>
      </c>
      <c r="AA485">
        <f t="shared" si="64"/>
        <v>0</v>
      </c>
      <c r="AB485">
        <f t="shared" si="65"/>
        <v>0</v>
      </c>
      <c r="AC485">
        <f t="shared" si="66"/>
        <v>0</v>
      </c>
      <c r="AD485">
        <f t="shared" si="67"/>
        <v>0</v>
      </c>
      <c r="AE485">
        <f t="shared" si="68"/>
        <v>1</v>
      </c>
      <c r="AF485">
        <f>MONTH(A485)</f>
        <v>3</v>
      </c>
    </row>
    <row r="486" spans="1:32">
      <c r="A486" t="s">
        <v>787</v>
      </c>
      <c r="B486" t="s">
        <v>8</v>
      </c>
      <c r="C486" t="s">
        <v>1048</v>
      </c>
      <c r="D486" t="s">
        <v>1098</v>
      </c>
      <c r="E486" t="s">
        <v>1050</v>
      </c>
      <c r="F486" t="s">
        <v>1051</v>
      </c>
      <c r="G486" t="s">
        <v>1052</v>
      </c>
      <c r="H486" t="s">
        <v>1107</v>
      </c>
      <c r="I486" t="s">
        <v>1528</v>
      </c>
      <c r="J486">
        <v>12</v>
      </c>
      <c r="K486" t="s">
        <v>527</v>
      </c>
      <c r="L486" t="s">
        <v>24</v>
      </c>
      <c r="M486">
        <v>2</v>
      </c>
      <c r="N486" t="s">
        <v>591</v>
      </c>
      <c r="O486" t="s">
        <v>10</v>
      </c>
      <c r="P486">
        <v>7</v>
      </c>
      <c r="Q486" t="s">
        <v>134</v>
      </c>
      <c r="R486" t="s">
        <v>440</v>
      </c>
      <c r="S486">
        <v>1</v>
      </c>
      <c r="T486">
        <v>0</v>
      </c>
      <c r="U486">
        <v>1</v>
      </c>
      <c r="V486">
        <v>34.5</v>
      </c>
      <c r="W486">
        <v>185</v>
      </c>
      <c r="X486">
        <f t="shared" si="61"/>
        <v>185</v>
      </c>
      <c r="Y486">
        <f t="shared" si="62"/>
        <v>0</v>
      </c>
      <c r="Z486">
        <f t="shared" si="63"/>
        <v>0</v>
      </c>
      <c r="AA486">
        <f t="shared" si="64"/>
        <v>0</v>
      </c>
      <c r="AB486">
        <f t="shared" si="65"/>
        <v>0</v>
      </c>
      <c r="AC486">
        <f t="shared" si="66"/>
        <v>0</v>
      </c>
      <c r="AD486">
        <f t="shared" si="67"/>
        <v>0</v>
      </c>
      <c r="AE486">
        <f t="shared" si="68"/>
        <v>0</v>
      </c>
      <c r="AF486">
        <f>MONTH(A486)</f>
        <v>3</v>
      </c>
    </row>
    <row r="487" spans="1:32">
      <c r="A487" t="s">
        <v>787</v>
      </c>
      <c r="B487" t="s">
        <v>15</v>
      </c>
      <c r="C487" t="s">
        <v>1048</v>
      </c>
      <c r="D487" t="s">
        <v>1055</v>
      </c>
      <c r="E487" t="s">
        <v>1050</v>
      </c>
      <c r="F487" t="s">
        <v>1051</v>
      </c>
      <c r="G487" t="s">
        <v>1052</v>
      </c>
      <c r="H487" t="s">
        <v>1107</v>
      </c>
      <c r="I487" t="s">
        <v>1529</v>
      </c>
      <c r="J487">
        <v>8</v>
      </c>
      <c r="K487" t="s">
        <v>75</v>
      </c>
      <c r="L487" t="s">
        <v>24</v>
      </c>
      <c r="M487">
        <v>5</v>
      </c>
      <c r="N487" t="s">
        <v>788</v>
      </c>
      <c r="O487" t="s">
        <v>14</v>
      </c>
      <c r="P487">
        <v>9</v>
      </c>
      <c r="Q487" t="s">
        <v>789</v>
      </c>
      <c r="R487" t="s">
        <v>63</v>
      </c>
      <c r="S487">
        <v>0</v>
      </c>
      <c r="T487">
        <v>2</v>
      </c>
      <c r="U487">
        <v>0</v>
      </c>
      <c r="V487">
        <v>35.5</v>
      </c>
      <c r="W487">
        <v>423</v>
      </c>
      <c r="X487">
        <f t="shared" si="61"/>
        <v>0</v>
      </c>
      <c r="Y487">
        <f t="shared" si="62"/>
        <v>0</v>
      </c>
      <c r="Z487">
        <f t="shared" si="63"/>
        <v>0</v>
      </c>
      <c r="AA487">
        <f t="shared" si="64"/>
        <v>423</v>
      </c>
      <c r="AB487">
        <f t="shared" si="65"/>
        <v>0</v>
      </c>
      <c r="AC487">
        <f t="shared" si="66"/>
        <v>0</v>
      </c>
      <c r="AD487">
        <f t="shared" si="67"/>
        <v>0</v>
      </c>
      <c r="AE487">
        <f t="shared" si="68"/>
        <v>1</v>
      </c>
      <c r="AF487">
        <f>MONTH(A487)</f>
        <v>3</v>
      </c>
    </row>
    <row r="488" spans="1:32">
      <c r="A488" t="s">
        <v>787</v>
      </c>
      <c r="B488" t="s">
        <v>20</v>
      </c>
      <c r="C488" t="s">
        <v>1057</v>
      </c>
      <c r="D488" t="s">
        <v>1055</v>
      </c>
      <c r="E488" t="s">
        <v>1058</v>
      </c>
      <c r="F488" t="s">
        <v>1059</v>
      </c>
      <c r="G488" t="s">
        <v>1052</v>
      </c>
      <c r="H488" t="s">
        <v>1107</v>
      </c>
      <c r="I488" t="s">
        <v>1530</v>
      </c>
      <c r="J488">
        <v>9</v>
      </c>
      <c r="K488" t="s">
        <v>306</v>
      </c>
      <c r="L488" t="s">
        <v>63</v>
      </c>
      <c r="M488">
        <v>8</v>
      </c>
      <c r="N488" t="s">
        <v>358</v>
      </c>
      <c r="O488" t="s">
        <v>66</v>
      </c>
      <c r="P488">
        <v>10</v>
      </c>
      <c r="Q488" t="s">
        <v>162</v>
      </c>
      <c r="R488" t="s">
        <v>49</v>
      </c>
      <c r="S488">
        <v>0</v>
      </c>
      <c r="T488">
        <v>2</v>
      </c>
      <c r="U488">
        <v>0</v>
      </c>
      <c r="V488">
        <v>108</v>
      </c>
      <c r="W488">
        <v>313.5</v>
      </c>
      <c r="X488">
        <f t="shared" ref="X488:X551" si="69">IF(OR(L488="潘頓",O488="潘頓"),W488, 0)</f>
        <v>0</v>
      </c>
      <c r="Y488">
        <f t="shared" ref="Y488:Y551" si="70">IF(OR(L488="蘇兆輝",O488="蘇兆輝"),W488, 0)</f>
        <v>0</v>
      </c>
      <c r="Z488">
        <f t="shared" ref="Z488:Z551" si="71">IF(OR(L488="何澤堯",O488="何澤堯"),W488, 0)</f>
        <v>0</v>
      </c>
      <c r="AA488">
        <f t="shared" ref="AA488:AA551" si="72">IF(OR(L488="鍾易禮",O488="鍾易禮"),W488, 0)</f>
        <v>0</v>
      </c>
      <c r="AB488">
        <f t="shared" si="65"/>
        <v>313.5</v>
      </c>
      <c r="AC488">
        <f t="shared" si="66"/>
        <v>0</v>
      </c>
      <c r="AD488">
        <f t="shared" si="67"/>
        <v>0</v>
      </c>
      <c r="AE488">
        <f t="shared" si="68"/>
        <v>1</v>
      </c>
      <c r="AF488">
        <f>MONTH(A488)</f>
        <v>3</v>
      </c>
    </row>
    <row r="489" spans="1:32">
      <c r="A489" t="s">
        <v>787</v>
      </c>
      <c r="B489" t="s">
        <v>27</v>
      </c>
      <c r="C489" t="s">
        <v>1057</v>
      </c>
      <c r="D489" t="s">
        <v>1081</v>
      </c>
      <c r="E489" t="s">
        <v>1058</v>
      </c>
      <c r="F489" t="s">
        <v>1059</v>
      </c>
      <c r="G489" t="s">
        <v>1052</v>
      </c>
      <c r="H489" t="s">
        <v>1107</v>
      </c>
      <c r="I489" t="s">
        <v>1531</v>
      </c>
      <c r="J489">
        <v>8</v>
      </c>
      <c r="K489" t="s">
        <v>147</v>
      </c>
      <c r="L489" t="s">
        <v>76</v>
      </c>
      <c r="M489">
        <v>5</v>
      </c>
      <c r="N489" t="s">
        <v>438</v>
      </c>
      <c r="O489" t="s">
        <v>26</v>
      </c>
      <c r="P489">
        <v>3</v>
      </c>
      <c r="Q489" t="s">
        <v>51</v>
      </c>
      <c r="R489" t="s">
        <v>66</v>
      </c>
      <c r="S489">
        <v>0</v>
      </c>
      <c r="T489">
        <v>2</v>
      </c>
      <c r="U489">
        <v>0</v>
      </c>
      <c r="V489">
        <v>117.5</v>
      </c>
      <c r="W489">
        <v>318.5</v>
      </c>
      <c r="X489">
        <f t="shared" si="69"/>
        <v>0</v>
      </c>
      <c r="Y489">
        <f t="shared" si="70"/>
        <v>0</v>
      </c>
      <c r="Z489">
        <f t="shared" si="71"/>
        <v>0</v>
      </c>
      <c r="AA489">
        <f t="shared" si="72"/>
        <v>0</v>
      </c>
      <c r="AB489">
        <f t="shared" si="65"/>
        <v>0</v>
      </c>
      <c r="AC489">
        <f t="shared" si="66"/>
        <v>0</v>
      </c>
      <c r="AD489">
        <f t="shared" si="67"/>
        <v>0</v>
      </c>
      <c r="AE489">
        <f t="shared" si="68"/>
        <v>0</v>
      </c>
      <c r="AF489">
        <f>MONTH(A489)</f>
        <v>3</v>
      </c>
    </row>
    <row r="490" spans="1:32">
      <c r="A490" t="s">
        <v>787</v>
      </c>
      <c r="B490" t="s">
        <v>32</v>
      </c>
      <c r="C490" t="s">
        <v>1057</v>
      </c>
      <c r="D490" t="s">
        <v>1064</v>
      </c>
      <c r="E490" t="s">
        <v>1058</v>
      </c>
      <c r="F490" t="s">
        <v>1059</v>
      </c>
      <c r="G490" t="s">
        <v>1052</v>
      </c>
      <c r="H490" t="s">
        <v>1107</v>
      </c>
      <c r="I490" t="s">
        <v>1532</v>
      </c>
      <c r="J490">
        <v>7</v>
      </c>
      <c r="K490" t="s">
        <v>335</v>
      </c>
      <c r="L490" t="s">
        <v>49</v>
      </c>
      <c r="M490">
        <v>8</v>
      </c>
      <c r="N490" t="s">
        <v>224</v>
      </c>
      <c r="O490" t="s">
        <v>26</v>
      </c>
      <c r="P490">
        <v>3</v>
      </c>
      <c r="Q490" t="s">
        <v>65</v>
      </c>
      <c r="R490" t="s">
        <v>140</v>
      </c>
      <c r="S490">
        <v>0</v>
      </c>
      <c r="T490">
        <v>2</v>
      </c>
      <c r="U490">
        <v>0</v>
      </c>
      <c r="V490">
        <v>32</v>
      </c>
      <c r="W490">
        <v>231.5</v>
      </c>
      <c r="X490">
        <f t="shared" si="69"/>
        <v>0</v>
      </c>
      <c r="Y490">
        <f t="shared" si="70"/>
        <v>0</v>
      </c>
      <c r="Z490">
        <f t="shared" si="71"/>
        <v>231.5</v>
      </c>
      <c r="AA490">
        <f t="shared" si="72"/>
        <v>0</v>
      </c>
      <c r="AB490">
        <f t="shared" si="65"/>
        <v>0</v>
      </c>
      <c r="AC490">
        <f t="shared" si="66"/>
        <v>0</v>
      </c>
      <c r="AD490">
        <f t="shared" si="67"/>
        <v>0</v>
      </c>
      <c r="AE490">
        <f t="shared" si="68"/>
        <v>1</v>
      </c>
      <c r="AF490">
        <f>MONTH(A490)</f>
        <v>3</v>
      </c>
    </row>
    <row r="491" spans="1:32">
      <c r="A491" t="s">
        <v>787</v>
      </c>
      <c r="B491" t="s">
        <v>37</v>
      </c>
      <c r="C491" t="s">
        <v>1057</v>
      </c>
      <c r="D491" t="s">
        <v>1081</v>
      </c>
      <c r="E491" t="s">
        <v>1058</v>
      </c>
      <c r="F491" t="s">
        <v>1059</v>
      </c>
      <c r="G491" t="s">
        <v>1052</v>
      </c>
      <c r="H491" t="s">
        <v>1107</v>
      </c>
      <c r="I491" t="s">
        <v>1531</v>
      </c>
      <c r="J491">
        <v>2</v>
      </c>
      <c r="K491" t="s">
        <v>215</v>
      </c>
      <c r="L491" t="s">
        <v>440</v>
      </c>
      <c r="M491">
        <v>1</v>
      </c>
      <c r="N491" t="s">
        <v>538</v>
      </c>
      <c r="O491" t="s">
        <v>10</v>
      </c>
      <c r="P491">
        <v>10</v>
      </c>
      <c r="Q491" t="s">
        <v>790</v>
      </c>
      <c r="R491" t="s">
        <v>49</v>
      </c>
      <c r="S491">
        <v>2</v>
      </c>
      <c r="T491">
        <v>0</v>
      </c>
      <c r="U491">
        <v>0</v>
      </c>
      <c r="V491">
        <v>86.5</v>
      </c>
      <c r="W491">
        <v>157</v>
      </c>
      <c r="X491">
        <f t="shared" si="69"/>
        <v>157</v>
      </c>
      <c r="Y491">
        <f t="shared" si="70"/>
        <v>0</v>
      </c>
      <c r="Z491">
        <f t="shared" si="71"/>
        <v>0</v>
      </c>
      <c r="AA491">
        <f t="shared" si="72"/>
        <v>0</v>
      </c>
      <c r="AB491">
        <f t="shared" si="65"/>
        <v>0</v>
      </c>
      <c r="AC491">
        <f t="shared" si="66"/>
        <v>0</v>
      </c>
      <c r="AD491">
        <f t="shared" si="67"/>
        <v>0</v>
      </c>
      <c r="AE491">
        <f t="shared" si="68"/>
        <v>0</v>
      </c>
      <c r="AF491">
        <f>MONTH(A491)</f>
        <v>3</v>
      </c>
    </row>
    <row r="492" spans="1:32">
      <c r="A492" t="s">
        <v>787</v>
      </c>
      <c r="B492" t="s">
        <v>42</v>
      </c>
      <c r="C492" t="s">
        <v>1066</v>
      </c>
      <c r="D492" t="s">
        <v>1055</v>
      </c>
      <c r="E492" t="s">
        <v>1067</v>
      </c>
      <c r="F492" t="s">
        <v>1068</v>
      </c>
      <c r="G492" t="s">
        <v>1052</v>
      </c>
      <c r="H492" t="s">
        <v>1107</v>
      </c>
      <c r="I492" t="s">
        <v>1533</v>
      </c>
      <c r="J492">
        <v>2</v>
      </c>
      <c r="K492" t="s">
        <v>425</v>
      </c>
      <c r="L492" t="s">
        <v>24</v>
      </c>
      <c r="M492">
        <v>6</v>
      </c>
      <c r="N492" t="s">
        <v>278</v>
      </c>
      <c r="O492" t="s">
        <v>49</v>
      </c>
      <c r="P492">
        <v>5</v>
      </c>
      <c r="Q492" t="s">
        <v>791</v>
      </c>
      <c r="R492" t="s">
        <v>10</v>
      </c>
      <c r="S492">
        <v>1</v>
      </c>
      <c r="T492">
        <v>1</v>
      </c>
      <c r="U492">
        <v>0</v>
      </c>
      <c r="V492">
        <v>14</v>
      </c>
      <c r="W492">
        <v>55</v>
      </c>
      <c r="X492">
        <f t="shared" si="69"/>
        <v>0</v>
      </c>
      <c r="Y492">
        <f t="shared" si="70"/>
        <v>0</v>
      </c>
      <c r="Z492">
        <f t="shared" si="71"/>
        <v>55</v>
      </c>
      <c r="AA492">
        <f t="shared" si="72"/>
        <v>0</v>
      </c>
      <c r="AB492">
        <f t="shared" si="65"/>
        <v>0</v>
      </c>
      <c r="AC492">
        <f t="shared" si="66"/>
        <v>0</v>
      </c>
      <c r="AD492">
        <f t="shared" si="67"/>
        <v>0</v>
      </c>
      <c r="AE492">
        <f t="shared" si="68"/>
        <v>1</v>
      </c>
      <c r="AF492">
        <f>MONTH(A492)</f>
        <v>3</v>
      </c>
    </row>
    <row r="493" spans="1:32">
      <c r="A493" t="s">
        <v>787</v>
      </c>
      <c r="B493" t="s">
        <v>47</v>
      </c>
      <c r="C493" t="s">
        <v>1057</v>
      </c>
      <c r="D493" t="s">
        <v>1055</v>
      </c>
      <c r="E493" t="s">
        <v>1058</v>
      </c>
      <c r="F493" t="s">
        <v>1059</v>
      </c>
      <c r="G493" t="s">
        <v>1052</v>
      </c>
      <c r="H493" t="s">
        <v>1107</v>
      </c>
      <c r="I493" t="s">
        <v>1530</v>
      </c>
      <c r="J493">
        <v>10</v>
      </c>
      <c r="K493" t="s">
        <v>792</v>
      </c>
      <c r="L493" t="s">
        <v>24</v>
      </c>
      <c r="M493">
        <v>1</v>
      </c>
      <c r="N493" t="s">
        <v>398</v>
      </c>
      <c r="O493" t="s">
        <v>12</v>
      </c>
      <c r="P493">
        <v>9</v>
      </c>
      <c r="Q493" t="s">
        <v>284</v>
      </c>
      <c r="R493" t="s">
        <v>14</v>
      </c>
      <c r="S493">
        <v>1</v>
      </c>
      <c r="T493">
        <v>0</v>
      </c>
      <c r="U493">
        <v>1</v>
      </c>
      <c r="V493">
        <v>49.5</v>
      </c>
      <c r="W493">
        <v>148.5</v>
      </c>
      <c r="X493">
        <f t="shared" si="69"/>
        <v>0</v>
      </c>
      <c r="Y493">
        <f t="shared" si="70"/>
        <v>0</v>
      </c>
      <c r="Z493">
        <f t="shared" si="71"/>
        <v>0</v>
      </c>
      <c r="AA493">
        <f t="shared" si="72"/>
        <v>0</v>
      </c>
      <c r="AB493">
        <f t="shared" si="65"/>
        <v>0</v>
      </c>
      <c r="AC493">
        <f t="shared" si="66"/>
        <v>0</v>
      </c>
      <c r="AD493">
        <f t="shared" si="67"/>
        <v>0</v>
      </c>
      <c r="AE493">
        <f t="shared" si="68"/>
        <v>0</v>
      </c>
      <c r="AF493">
        <f>MONTH(A493)</f>
        <v>3</v>
      </c>
    </row>
    <row r="494" spans="1:32">
      <c r="A494" t="s">
        <v>787</v>
      </c>
      <c r="B494" t="s">
        <v>52</v>
      </c>
      <c r="C494" t="s">
        <v>1066</v>
      </c>
      <c r="D494" t="s">
        <v>1081</v>
      </c>
      <c r="E494" t="s">
        <v>1067</v>
      </c>
      <c r="F494" t="s">
        <v>1068</v>
      </c>
      <c r="G494" t="s">
        <v>1052</v>
      </c>
      <c r="H494" t="s">
        <v>1107</v>
      </c>
      <c r="I494" t="s">
        <v>1534</v>
      </c>
      <c r="J494">
        <v>2</v>
      </c>
      <c r="K494" t="s">
        <v>232</v>
      </c>
      <c r="L494" t="s">
        <v>440</v>
      </c>
      <c r="M494">
        <v>5</v>
      </c>
      <c r="N494" t="s">
        <v>579</v>
      </c>
      <c r="O494" t="s">
        <v>83</v>
      </c>
      <c r="P494">
        <v>6</v>
      </c>
      <c r="Q494" t="s">
        <v>160</v>
      </c>
      <c r="R494" t="s">
        <v>24</v>
      </c>
      <c r="S494">
        <v>1</v>
      </c>
      <c r="T494">
        <v>1</v>
      </c>
      <c r="U494">
        <v>0</v>
      </c>
      <c r="V494">
        <v>31.5</v>
      </c>
      <c r="W494">
        <v>590</v>
      </c>
      <c r="X494">
        <f t="shared" si="69"/>
        <v>0</v>
      </c>
      <c r="Y494">
        <f t="shared" si="70"/>
        <v>0</v>
      </c>
      <c r="Z494">
        <f t="shared" si="71"/>
        <v>0</v>
      </c>
      <c r="AA494">
        <f t="shared" si="72"/>
        <v>0</v>
      </c>
      <c r="AB494">
        <f t="shared" si="65"/>
        <v>0</v>
      </c>
      <c r="AC494">
        <f t="shared" si="66"/>
        <v>590</v>
      </c>
      <c r="AD494">
        <f t="shared" si="67"/>
        <v>0</v>
      </c>
      <c r="AE494">
        <f t="shared" si="68"/>
        <v>1</v>
      </c>
      <c r="AF494">
        <f>MONTH(A494)</f>
        <v>3</v>
      </c>
    </row>
    <row r="495" spans="1:32">
      <c r="A495" t="s">
        <v>793</v>
      </c>
      <c r="B495" t="s">
        <v>8</v>
      </c>
      <c r="C495" t="s">
        <v>1057</v>
      </c>
      <c r="D495" t="s">
        <v>1055</v>
      </c>
      <c r="E495" t="s">
        <v>1058</v>
      </c>
      <c r="F495" t="s">
        <v>1059</v>
      </c>
      <c r="G495" t="s">
        <v>1052</v>
      </c>
      <c r="H495" t="s">
        <v>1053</v>
      </c>
      <c r="I495" t="s">
        <v>1535</v>
      </c>
      <c r="J495">
        <v>10</v>
      </c>
      <c r="K495" t="s">
        <v>794</v>
      </c>
      <c r="L495" t="s">
        <v>83</v>
      </c>
      <c r="M495">
        <v>4</v>
      </c>
      <c r="N495" t="s">
        <v>795</v>
      </c>
      <c r="O495" t="s">
        <v>448</v>
      </c>
      <c r="P495">
        <v>3</v>
      </c>
      <c r="Q495" t="s">
        <v>796</v>
      </c>
      <c r="R495" t="s">
        <v>49</v>
      </c>
      <c r="S495">
        <v>1</v>
      </c>
      <c r="T495">
        <v>0</v>
      </c>
      <c r="U495">
        <v>1</v>
      </c>
      <c r="V495">
        <v>165.5</v>
      </c>
      <c r="W495">
        <v>4895.5</v>
      </c>
      <c r="X495">
        <f t="shared" si="69"/>
        <v>0</v>
      </c>
      <c r="Y495">
        <f t="shared" si="70"/>
        <v>0</v>
      </c>
      <c r="Z495">
        <f t="shared" si="71"/>
        <v>0</v>
      </c>
      <c r="AA495">
        <f t="shared" si="72"/>
        <v>0</v>
      </c>
      <c r="AB495">
        <f t="shared" si="65"/>
        <v>0</v>
      </c>
      <c r="AC495">
        <f t="shared" si="66"/>
        <v>4895.5</v>
      </c>
      <c r="AD495">
        <f t="shared" si="67"/>
        <v>0</v>
      </c>
      <c r="AE495">
        <f t="shared" si="68"/>
        <v>1</v>
      </c>
      <c r="AF495">
        <f>MONTH(A495)</f>
        <v>3</v>
      </c>
    </row>
    <row r="496" spans="1:32">
      <c r="A496" t="s">
        <v>793</v>
      </c>
      <c r="B496" t="s">
        <v>15</v>
      </c>
      <c r="C496" t="s">
        <v>1057</v>
      </c>
      <c r="D496" t="s">
        <v>1070</v>
      </c>
      <c r="E496" t="s">
        <v>1058</v>
      </c>
      <c r="F496" t="s">
        <v>1059</v>
      </c>
      <c r="G496" t="s">
        <v>1052</v>
      </c>
      <c r="H496" t="s">
        <v>1053</v>
      </c>
      <c r="I496" t="s">
        <v>1536</v>
      </c>
      <c r="J496">
        <v>3</v>
      </c>
      <c r="K496" t="s">
        <v>608</v>
      </c>
      <c r="L496" t="s">
        <v>14</v>
      </c>
      <c r="M496">
        <v>1</v>
      </c>
      <c r="N496" t="s">
        <v>241</v>
      </c>
      <c r="O496" t="s">
        <v>10</v>
      </c>
      <c r="P496">
        <v>12</v>
      </c>
      <c r="Q496" t="s">
        <v>797</v>
      </c>
      <c r="R496" t="s">
        <v>12</v>
      </c>
      <c r="S496">
        <v>2</v>
      </c>
      <c r="T496">
        <v>0</v>
      </c>
      <c r="U496">
        <v>0</v>
      </c>
      <c r="V496">
        <v>130.5</v>
      </c>
      <c r="W496">
        <v>172.5</v>
      </c>
      <c r="X496">
        <f t="shared" si="69"/>
        <v>172.5</v>
      </c>
      <c r="Y496">
        <f t="shared" si="70"/>
        <v>0</v>
      </c>
      <c r="Z496">
        <f t="shared" si="71"/>
        <v>0</v>
      </c>
      <c r="AA496">
        <f t="shared" si="72"/>
        <v>172.5</v>
      </c>
      <c r="AB496">
        <f t="shared" si="65"/>
        <v>0</v>
      </c>
      <c r="AC496">
        <f t="shared" si="66"/>
        <v>0</v>
      </c>
      <c r="AD496">
        <f t="shared" si="67"/>
        <v>0</v>
      </c>
      <c r="AE496">
        <f t="shared" si="68"/>
        <v>1</v>
      </c>
      <c r="AF496">
        <f>MONTH(A496)</f>
        <v>3</v>
      </c>
    </row>
    <row r="497" spans="1:32">
      <c r="A497" t="s">
        <v>793</v>
      </c>
      <c r="B497" t="s">
        <v>20</v>
      </c>
      <c r="C497" t="s">
        <v>1057</v>
      </c>
      <c r="D497" t="s">
        <v>1055</v>
      </c>
      <c r="E497" t="s">
        <v>1058</v>
      </c>
      <c r="F497" t="s">
        <v>1059</v>
      </c>
      <c r="G497" t="s">
        <v>1052</v>
      </c>
      <c r="H497" t="s">
        <v>1053</v>
      </c>
      <c r="I497" t="s">
        <v>1537</v>
      </c>
      <c r="J497">
        <v>4</v>
      </c>
      <c r="K497" t="s">
        <v>166</v>
      </c>
      <c r="L497" t="s">
        <v>440</v>
      </c>
      <c r="M497">
        <v>2</v>
      </c>
      <c r="N497" t="s">
        <v>798</v>
      </c>
      <c r="O497" t="s">
        <v>36</v>
      </c>
      <c r="P497">
        <v>8</v>
      </c>
      <c r="Q497" t="s">
        <v>753</v>
      </c>
      <c r="R497" t="s">
        <v>24</v>
      </c>
      <c r="S497">
        <v>2</v>
      </c>
      <c r="T497">
        <v>0</v>
      </c>
      <c r="U497">
        <v>0</v>
      </c>
      <c r="V497">
        <v>106</v>
      </c>
      <c r="W497">
        <v>746</v>
      </c>
      <c r="X497">
        <f t="shared" si="69"/>
        <v>0</v>
      </c>
      <c r="Y497">
        <f t="shared" si="70"/>
        <v>0</v>
      </c>
      <c r="Z497">
        <f t="shared" si="71"/>
        <v>0</v>
      </c>
      <c r="AA497">
        <f t="shared" si="72"/>
        <v>0</v>
      </c>
      <c r="AB497">
        <f t="shared" si="65"/>
        <v>0</v>
      </c>
      <c r="AC497">
        <f t="shared" si="66"/>
        <v>0</v>
      </c>
      <c r="AD497">
        <f t="shared" si="67"/>
        <v>0</v>
      </c>
      <c r="AE497">
        <f t="shared" si="68"/>
        <v>0</v>
      </c>
      <c r="AF497">
        <f>MONTH(A497)</f>
        <v>3</v>
      </c>
    </row>
    <row r="498" spans="1:32">
      <c r="A498" t="s">
        <v>793</v>
      </c>
      <c r="B498" t="s">
        <v>27</v>
      </c>
      <c r="C498" t="s">
        <v>1057</v>
      </c>
      <c r="D498" t="s">
        <v>1070</v>
      </c>
      <c r="E498" t="s">
        <v>1058</v>
      </c>
      <c r="F498" t="s">
        <v>1059</v>
      </c>
      <c r="G498" t="s">
        <v>1052</v>
      </c>
      <c r="H498" t="s">
        <v>1053</v>
      </c>
      <c r="I498" t="s">
        <v>1538</v>
      </c>
      <c r="J498">
        <v>4</v>
      </c>
      <c r="K498" t="s">
        <v>455</v>
      </c>
      <c r="L498" t="s">
        <v>49</v>
      </c>
      <c r="M498">
        <v>2</v>
      </c>
      <c r="N498" t="s">
        <v>406</v>
      </c>
      <c r="O498" t="s">
        <v>435</v>
      </c>
      <c r="P498">
        <v>3</v>
      </c>
      <c r="Q498" t="s">
        <v>439</v>
      </c>
      <c r="R498" t="s">
        <v>19</v>
      </c>
      <c r="S498">
        <v>2</v>
      </c>
      <c r="T498">
        <v>0</v>
      </c>
      <c r="U498">
        <v>0</v>
      </c>
      <c r="V498">
        <v>154.5</v>
      </c>
      <c r="W498">
        <v>231.5</v>
      </c>
      <c r="X498">
        <f t="shared" si="69"/>
        <v>0</v>
      </c>
      <c r="Y498">
        <f t="shared" si="70"/>
        <v>0</v>
      </c>
      <c r="Z498">
        <f t="shared" si="71"/>
        <v>231.5</v>
      </c>
      <c r="AA498">
        <f t="shared" si="72"/>
        <v>0</v>
      </c>
      <c r="AB498">
        <f t="shared" si="65"/>
        <v>0</v>
      </c>
      <c r="AC498">
        <f t="shared" si="66"/>
        <v>0</v>
      </c>
      <c r="AD498">
        <f t="shared" si="67"/>
        <v>0</v>
      </c>
      <c r="AE498">
        <f t="shared" si="68"/>
        <v>1</v>
      </c>
      <c r="AF498">
        <f>MONTH(A498)</f>
        <v>3</v>
      </c>
    </row>
    <row r="499" spans="1:32">
      <c r="A499" t="s">
        <v>793</v>
      </c>
      <c r="B499" t="s">
        <v>32</v>
      </c>
      <c r="C499" t="s">
        <v>1072</v>
      </c>
      <c r="D499" t="s">
        <v>1055</v>
      </c>
      <c r="E499" t="s">
        <v>1073</v>
      </c>
      <c r="F499" t="s">
        <v>1074</v>
      </c>
      <c r="G499" t="s">
        <v>1052</v>
      </c>
      <c r="H499" t="s">
        <v>1053</v>
      </c>
      <c r="I499" t="s">
        <v>1539</v>
      </c>
      <c r="J499">
        <v>10</v>
      </c>
      <c r="K499" t="s">
        <v>21</v>
      </c>
      <c r="L499" t="s">
        <v>10</v>
      </c>
      <c r="M499">
        <v>5</v>
      </c>
      <c r="N499" t="s">
        <v>300</v>
      </c>
      <c r="O499" t="s">
        <v>440</v>
      </c>
      <c r="P499">
        <v>7</v>
      </c>
      <c r="Q499" t="s">
        <v>547</v>
      </c>
      <c r="R499" t="s">
        <v>83</v>
      </c>
      <c r="S499">
        <v>0</v>
      </c>
      <c r="T499">
        <v>1</v>
      </c>
      <c r="U499">
        <v>1</v>
      </c>
      <c r="V499">
        <v>15.5</v>
      </c>
      <c r="W499">
        <v>38</v>
      </c>
      <c r="X499">
        <f t="shared" si="69"/>
        <v>38</v>
      </c>
      <c r="Y499">
        <f t="shared" si="70"/>
        <v>0</v>
      </c>
      <c r="Z499">
        <f t="shared" si="71"/>
        <v>0</v>
      </c>
      <c r="AA499">
        <f t="shared" si="72"/>
        <v>0</v>
      </c>
      <c r="AB499">
        <f t="shared" si="65"/>
        <v>0</v>
      </c>
      <c r="AC499">
        <f t="shared" si="66"/>
        <v>0</v>
      </c>
      <c r="AD499">
        <f t="shared" si="67"/>
        <v>0</v>
      </c>
      <c r="AE499">
        <f t="shared" si="68"/>
        <v>0</v>
      </c>
      <c r="AF499">
        <f>MONTH(A499)</f>
        <v>3</v>
      </c>
    </row>
    <row r="500" spans="1:32">
      <c r="A500" t="s">
        <v>793</v>
      </c>
      <c r="B500" t="s">
        <v>37</v>
      </c>
      <c r="C500" t="s">
        <v>1066</v>
      </c>
      <c r="D500" t="s">
        <v>1162</v>
      </c>
      <c r="E500" t="s">
        <v>1121</v>
      </c>
      <c r="F500" t="s">
        <v>1068</v>
      </c>
      <c r="G500" t="s">
        <v>1052</v>
      </c>
      <c r="H500" t="s">
        <v>1053</v>
      </c>
      <c r="I500" t="s">
        <v>1540</v>
      </c>
      <c r="J500">
        <v>7</v>
      </c>
      <c r="K500" t="s">
        <v>692</v>
      </c>
      <c r="L500" t="s">
        <v>514</v>
      </c>
      <c r="M500">
        <v>1</v>
      </c>
      <c r="N500" t="s">
        <v>555</v>
      </c>
      <c r="O500" t="s">
        <v>440</v>
      </c>
      <c r="P500">
        <v>8</v>
      </c>
      <c r="Q500" t="s">
        <v>722</v>
      </c>
      <c r="R500" t="s">
        <v>49</v>
      </c>
      <c r="S500">
        <v>1</v>
      </c>
      <c r="T500">
        <v>1</v>
      </c>
      <c r="U500">
        <v>0</v>
      </c>
      <c r="V500">
        <v>112.5</v>
      </c>
      <c r="W500">
        <v>162</v>
      </c>
      <c r="X500">
        <f t="shared" si="69"/>
        <v>0</v>
      </c>
      <c r="Y500">
        <f t="shared" si="70"/>
        <v>0</v>
      </c>
      <c r="Z500">
        <f t="shared" si="71"/>
        <v>0</v>
      </c>
      <c r="AA500">
        <f t="shared" si="72"/>
        <v>0</v>
      </c>
      <c r="AB500">
        <f t="shared" si="65"/>
        <v>0</v>
      </c>
      <c r="AC500">
        <f t="shared" si="66"/>
        <v>0</v>
      </c>
      <c r="AD500">
        <f t="shared" si="67"/>
        <v>0</v>
      </c>
      <c r="AE500">
        <f t="shared" si="68"/>
        <v>0</v>
      </c>
      <c r="AF500">
        <f>MONTH(A500)</f>
        <v>3</v>
      </c>
    </row>
    <row r="501" spans="1:32">
      <c r="A501" t="s">
        <v>793</v>
      </c>
      <c r="B501" t="s">
        <v>42</v>
      </c>
      <c r="C501" t="s">
        <v>1304</v>
      </c>
      <c r="D501" t="s">
        <v>1070</v>
      </c>
      <c r="G501" t="s">
        <v>1052</v>
      </c>
      <c r="H501" t="s">
        <v>1053</v>
      </c>
      <c r="I501" t="s">
        <v>1541</v>
      </c>
      <c r="J501">
        <v>3</v>
      </c>
      <c r="K501" t="s">
        <v>28</v>
      </c>
      <c r="L501" t="s">
        <v>435</v>
      </c>
      <c r="M501">
        <v>1</v>
      </c>
      <c r="N501" t="s">
        <v>156</v>
      </c>
      <c r="O501" t="s">
        <v>10</v>
      </c>
      <c r="P501">
        <v>2</v>
      </c>
      <c r="Q501" t="s">
        <v>327</v>
      </c>
      <c r="R501" t="s">
        <v>498</v>
      </c>
      <c r="S501">
        <v>2</v>
      </c>
      <c r="T501">
        <v>0</v>
      </c>
      <c r="U501">
        <v>0</v>
      </c>
      <c r="V501">
        <v>26</v>
      </c>
      <c r="W501">
        <v>17</v>
      </c>
      <c r="X501">
        <f t="shared" si="69"/>
        <v>17</v>
      </c>
      <c r="Y501">
        <f t="shared" si="70"/>
        <v>0</v>
      </c>
      <c r="Z501">
        <f t="shared" si="71"/>
        <v>0</v>
      </c>
      <c r="AA501">
        <f t="shared" si="72"/>
        <v>0</v>
      </c>
      <c r="AB501">
        <f t="shared" si="65"/>
        <v>0</v>
      </c>
      <c r="AC501">
        <f t="shared" si="66"/>
        <v>0</v>
      </c>
      <c r="AD501">
        <f t="shared" si="67"/>
        <v>0</v>
      </c>
      <c r="AE501">
        <f t="shared" si="68"/>
        <v>0</v>
      </c>
      <c r="AF501">
        <f>MONTH(A501)</f>
        <v>3</v>
      </c>
    </row>
    <row r="502" spans="1:32">
      <c r="A502" t="s">
        <v>793</v>
      </c>
      <c r="B502" t="s">
        <v>47</v>
      </c>
      <c r="C502" t="s">
        <v>1425</v>
      </c>
      <c r="D502" t="s">
        <v>1162</v>
      </c>
      <c r="G502" t="s">
        <v>1052</v>
      </c>
      <c r="H502" t="s">
        <v>1053</v>
      </c>
      <c r="I502" t="s">
        <v>1542</v>
      </c>
      <c r="J502">
        <v>4</v>
      </c>
      <c r="K502" t="s">
        <v>416</v>
      </c>
      <c r="L502" t="s">
        <v>76</v>
      </c>
      <c r="M502">
        <v>6</v>
      </c>
      <c r="N502" t="s">
        <v>173</v>
      </c>
      <c r="O502" t="s">
        <v>498</v>
      </c>
      <c r="P502">
        <v>2</v>
      </c>
      <c r="Q502" t="s">
        <v>250</v>
      </c>
      <c r="R502" t="s">
        <v>10</v>
      </c>
      <c r="S502">
        <v>1</v>
      </c>
      <c r="T502">
        <v>1</v>
      </c>
      <c r="U502">
        <v>0</v>
      </c>
      <c r="V502">
        <v>468</v>
      </c>
      <c r="W502">
        <v>1940</v>
      </c>
      <c r="X502">
        <f t="shared" si="69"/>
        <v>0</v>
      </c>
      <c r="Y502">
        <f t="shared" si="70"/>
        <v>0</v>
      </c>
      <c r="Z502">
        <f t="shared" si="71"/>
        <v>0</v>
      </c>
      <c r="AA502">
        <f t="shared" si="72"/>
        <v>0</v>
      </c>
      <c r="AB502">
        <f t="shared" si="65"/>
        <v>0</v>
      </c>
      <c r="AC502">
        <f t="shared" si="66"/>
        <v>0</v>
      </c>
      <c r="AD502">
        <f t="shared" si="67"/>
        <v>0</v>
      </c>
      <c r="AE502">
        <f t="shared" si="68"/>
        <v>0</v>
      </c>
      <c r="AF502">
        <f>MONTH(A502)</f>
        <v>3</v>
      </c>
    </row>
    <row r="503" spans="1:32">
      <c r="A503" t="s">
        <v>793</v>
      </c>
      <c r="B503" t="s">
        <v>52</v>
      </c>
      <c r="C503" t="s">
        <v>1066</v>
      </c>
      <c r="D503" t="s">
        <v>1055</v>
      </c>
      <c r="E503" t="s">
        <v>1067</v>
      </c>
      <c r="F503" t="s">
        <v>1068</v>
      </c>
      <c r="G503" t="s">
        <v>1052</v>
      </c>
      <c r="H503" t="s">
        <v>1053</v>
      </c>
      <c r="I503" t="s">
        <v>1543</v>
      </c>
      <c r="J503">
        <v>4</v>
      </c>
      <c r="K503" t="s">
        <v>586</v>
      </c>
      <c r="L503" t="s">
        <v>22</v>
      </c>
      <c r="M503">
        <v>6</v>
      </c>
      <c r="N503" t="s">
        <v>799</v>
      </c>
      <c r="O503" t="s">
        <v>49</v>
      </c>
      <c r="P503">
        <v>2</v>
      </c>
      <c r="Q503" t="s">
        <v>88</v>
      </c>
      <c r="R503" t="s">
        <v>14</v>
      </c>
      <c r="S503">
        <v>1</v>
      </c>
      <c r="T503">
        <v>1</v>
      </c>
      <c r="U503">
        <v>0</v>
      </c>
      <c r="V503">
        <v>21</v>
      </c>
      <c r="W503">
        <v>194.5</v>
      </c>
      <c r="X503">
        <f t="shared" si="69"/>
        <v>0</v>
      </c>
      <c r="Y503">
        <f t="shared" si="70"/>
        <v>0</v>
      </c>
      <c r="Z503">
        <f t="shared" si="71"/>
        <v>194.5</v>
      </c>
      <c r="AA503">
        <f t="shared" si="72"/>
        <v>0</v>
      </c>
      <c r="AB503">
        <f t="shared" si="65"/>
        <v>0</v>
      </c>
      <c r="AC503">
        <f t="shared" si="66"/>
        <v>0</v>
      </c>
      <c r="AD503">
        <f t="shared" si="67"/>
        <v>0</v>
      </c>
      <c r="AE503">
        <f t="shared" si="68"/>
        <v>1</v>
      </c>
      <c r="AF503">
        <f>MONTH(A503)</f>
        <v>3</v>
      </c>
    </row>
    <row r="504" spans="1:32">
      <c r="A504" t="s">
        <v>793</v>
      </c>
      <c r="B504" t="s">
        <v>57</v>
      </c>
      <c r="C504" t="s">
        <v>1066</v>
      </c>
      <c r="D504" t="s">
        <v>1070</v>
      </c>
      <c r="E504" t="s">
        <v>1067</v>
      </c>
      <c r="F504" t="s">
        <v>1068</v>
      </c>
      <c r="G504" t="s">
        <v>1052</v>
      </c>
      <c r="H504" t="s">
        <v>1053</v>
      </c>
      <c r="I504" t="s">
        <v>1544</v>
      </c>
      <c r="J504">
        <v>6</v>
      </c>
      <c r="K504" t="s">
        <v>432</v>
      </c>
      <c r="L504" t="s">
        <v>440</v>
      </c>
      <c r="M504">
        <v>13</v>
      </c>
      <c r="N504" t="s">
        <v>800</v>
      </c>
      <c r="O504" t="s">
        <v>36</v>
      </c>
      <c r="P504">
        <v>14</v>
      </c>
      <c r="Q504" t="s">
        <v>687</v>
      </c>
      <c r="R504" t="s">
        <v>10</v>
      </c>
      <c r="S504">
        <v>0</v>
      </c>
      <c r="T504">
        <v>1</v>
      </c>
      <c r="U504">
        <v>1</v>
      </c>
      <c r="V504">
        <v>25.5</v>
      </c>
      <c r="W504">
        <v>202.5</v>
      </c>
      <c r="X504">
        <f t="shared" si="69"/>
        <v>0</v>
      </c>
      <c r="Y504">
        <f t="shared" si="70"/>
        <v>0</v>
      </c>
      <c r="Z504">
        <f t="shared" si="71"/>
        <v>0</v>
      </c>
      <c r="AA504">
        <f t="shared" si="72"/>
        <v>0</v>
      </c>
      <c r="AB504">
        <f t="shared" si="65"/>
        <v>0</v>
      </c>
      <c r="AC504">
        <f t="shared" si="66"/>
        <v>0</v>
      </c>
      <c r="AD504">
        <f t="shared" si="67"/>
        <v>0</v>
      </c>
      <c r="AE504">
        <f t="shared" si="68"/>
        <v>0</v>
      </c>
      <c r="AF504">
        <f>MONTH(A504)</f>
        <v>3</v>
      </c>
    </row>
    <row r="505" spans="1:32">
      <c r="A505" t="s">
        <v>801</v>
      </c>
      <c r="B505" t="s">
        <v>8</v>
      </c>
      <c r="C505" t="s">
        <v>1048</v>
      </c>
      <c r="D505" t="s">
        <v>1081</v>
      </c>
      <c r="E505" t="s">
        <v>1050</v>
      </c>
      <c r="F505" t="s">
        <v>1051</v>
      </c>
      <c r="G505" t="s">
        <v>1052</v>
      </c>
      <c r="H505" t="s">
        <v>1123</v>
      </c>
      <c r="I505" t="s">
        <v>1545</v>
      </c>
      <c r="J505">
        <v>6</v>
      </c>
      <c r="K505" t="s">
        <v>802</v>
      </c>
      <c r="L505" t="s">
        <v>66</v>
      </c>
      <c r="M505">
        <v>7</v>
      </c>
      <c r="N505" t="s">
        <v>528</v>
      </c>
      <c r="O505" t="s">
        <v>19</v>
      </c>
      <c r="P505">
        <v>10</v>
      </c>
      <c r="Q505" t="s">
        <v>708</v>
      </c>
      <c r="R505" t="s">
        <v>83</v>
      </c>
      <c r="S505">
        <v>0</v>
      </c>
      <c r="T505">
        <v>2</v>
      </c>
      <c r="U505">
        <v>0</v>
      </c>
      <c r="V505">
        <v>769.5</v>
      </c>
      <c r="W505">
        <v>2660.5</v>
      </c>
      <c r="X505">
        <f t="shared" si="69"/>
        <v>0</v>
      </c>
      <c r="Y505">
        <f t="shared" si="70"/>
        <v>2660.5</v>
      </c>
      <c r="Z505">
        <f t="shared" si="71"/>
        <v>0</v>
      </c>
      <c r="AA505">
        <f t="shared" si="72"/>
        <v>0</v>
      </c>
      <c r="AB505">
        <f t="shared" si="65"/>
        <v>2660.5</v>
      </c>
      <c r="AC505">
        <f t="shared" si="66"/>
        <v>0</v>
      </c>
      <c r="AD505">
        <f t="shared" si="67"/>
        <v>0</v>
      </c>
      <c r="AE505">
        <f t="shared" si="68"/>
        <v>1</v>
      </c>
      <c r="AF505">
        <f>MONTH(A505)</f>
        <v>3</v>
      </c>
    </row>
    <row r="506" spans="1:32">
      <c r="A506" t="s">
        <v>801</v>
      </c>
      <c r="B506" t="s">
        <v>15</v>
      </c>
      <c r="C506" t="s">
        <v>1057</v>
      </c>
      <c r="D506" t="s">
        <v>1055</v>
      </c>
      <c r="E506" t="s">
        <v>1058</v>
      </c>
      <c r="F506" t="s">
        <v>1059</v>
      </c>
      <c r="G506" t="s">
        <v>1052</v>
      </c>
      <c r="H506" t="s">
        <v>1123</v>
      </c>
      <c r="I506" t="s">
        <v>1546</v>
      </c>
      <c r="J506">
        <v>12</v>
      </c>
      <c r="K506" t="s">
        <v>461</v>
      </c>
      <c r="L506" t="s">
        <v>19</v>
      </c>
      <c r="M506">
        <v>3</v>
      </c>
      <c r="N506" t="s">
        <v>283</v>
      </c>
      <c r="O506" t="s">
        <v>10</v>
      </c>
      <c r="P506">
        <v>2</v>
      </c>
      <c r="Q506" t="s">
        <v>607</v>
      </c>
      <c r="R506" t="s">
        <v>49</v>
      </c>
      <c r="S506">
        <v>1</v>
      </c>
      <c r="T506">
        <v>0</v>
      </c>
      <c r="U506">
        <v>1</v>
      </c>
      <c r="V506">
        <v>321.5</v>
      </c>
      <c r="W506">
        <v>554</v>
      </c>
      <c r="X506">
        <f t="shared" si="69"/>
        <v>554</v>
      </c>
      <c r="Y506">
        <f t="shared" si="70"/>
        <v>554</v>
      </c>
      <c r="Z506">
        <f t="shared" si="71"/>
        <v>0</v>
      </c>
      <c r="AA506">
        <f t="shared" si="72"/>
        <v>0</v>
      </c>
      <c r="AB506">
        <f t="shared" si="65"/>
        <v>0</v>
      </c>
      <c r="AC506">
        <f t="shared" si="66"/>
        <v>0</v>
      </c>
      <c r="AD506">
        <f t="shared" si="67"/>
        <v>0</v>
      </c>
      <c r="AE506">
        <f t="shared" si="68"/>
        <v>0</v>
      </c>
      <c r="AF506">
        <f>MONTH(A506)</f>
        <v>3</v>
      </c>
    </row>
    <row r="507" spans="1:32">
      <c r="A507" t="s">
        <v>801</v>
      </c>
      <c r="B507" t="s">
        <v>20</v>
      </c>
      <c r="C507" t="s">
        <v>1057</v>
      </c>
      <c r="D507" t="s">
        <v>1064</v>
      </c>
      <c r="E507" t="s">
        <v>1058</v>
      </c>
      <c r="F507" t="s">
        <v>1059</v>
      </c>
      <c r="G507" t="s">
        <v>1052</v>
      </c>
      <c r="H507" t="s">
        <v>1123</v>
      </c>
      <c r="I507" t="s">
        <v>1547</v>
      </c>
      <c r="J507">
        <v>5</v>
      </c>
      <c r="K507" t="s">
        <v>726</v>
      </c>
      <c r="L507" t="s">
        <v>14</v>
      </c>
      <c r="M507">
        <v>9</v>
      </c>
      <c r="N507" t="s">
        <v>191</v>
      </c>
      <c r="O507" t="s">
        <v>66</v>
      </c>
      <c r="P507">
        <v>3</v>
      </c>
      <c r="Q507" t="s">
        <v>46</v>
      </c>
      <c r="R507" t="s">
        <v>36</v>
      </c>
      <c r="S507">
        <v>0</v>
      </c>
      <c r="T507">
        <v>2</v>
      </c>
      <c r="U507">
        <v>0</v>
      </c>
      <c r="V507">
        <v>41</v>
      </c>
      <c r="W507">
        <v>399.5</v>
      </c>
      <c r="X507">
        <f t="shared" si="69"/>
        <v>0</v>
      </c>
      <c r="Y507">
        <f t="shared" si="70"/>
        <v>0</v>
      </c>
      <c r="Z507">
        <f t="shared" si="71"/>
        <v>0</v>
      </c>
      <c r="AA507">
        <f t="shared" si="72"/>
        <v>399.5</v>
      </c>
      <c r="AB507">
        <f t="shared" si="65"/>
        <v>399.5</v>
      </c>
      <c r="AC507">
        <f t="shared" si="66"/>
        <v>0</v>
      </c>
      <c r="AD507">
        <f t="shared" si="67"/>
        <v>0</v>
      </c>
      <c r="AE507">
        <f t="shared" si="68"/>
        <v>2</v>
      </c>
      <c r="AF507">
        <f>MONTH(A507)</f>
        <v>3</v>
      </c>
    </row>
    <row r="508" spans="1:32">
      <c r="A508" t="s">
        <v>801</v>
      </c>
      <c r="B508" t="s">
        <v>27</v>
      </c>
      <c r="C508" t="s">
        <v>1057</v>
      </c>
      <c r="D508" t="s">
        <v>1098</v>
      </c>
      <c r="E508" t="s">
        <v>1058</v>
      </c>
      <c r="F508" t="s">
        <v>1059</v>
      </c>
      <c r="G508" t="s">
        <v>1052</v>
      </c>
      <c r="H508" t="s">
        <v>1123</v>
      </c>
      <c r="I508" t="s">
        <v>1548</v>
      </c>
      <c r="J508">
        <v>5</v>
      </c>
      <c r="K508" t="s">
        <v>745</v>
      </c>
      <c r="L508" t="s">
        <v>24</v>
      </c>
      <c r="M508">
        <v>10</v>
      </c>
      <c r="N508" t="s">
        <v>454</v>
      </c>
      <c r="O508" t="s">
        <v>76</v>
      </c>
      <c r="P508">
        <v>8</v>
      </c>
      <c r="Q508" t="s">
        <v>304</v>
      </c>
      <c r="R508" t="s">
        <v>83</v>
      </c>
      <c r="S508">
        <v>0</v>
      </c>
      <c r="T508">
        <v>1</v>
      </c>
      <c r="U508">
        <v>1</v>
      </c>
      <c r="V508">
        <v>74</v>
      </c>
      <c r="W508">
        <v>217</v>
      </c>
      <c r="X508">
        <f t="shared" si="69"/>
        <v>0</v>
      </c>
      <c r="Y508">
        <f t="shared" si="70"/>
        <v>0</v>
      </c>
      <c r="Z508">
        <f t="shared" si="71"/>
        <v>0</v>
      </c>
      <c r="AA508">
        <f t="shared" si="72"/>
        <v>0</v>
      </c>
      <c r="AB508">
        <f t="shared" si="65"/>
        <v>0</v>
      </c>
      <c r="AC508">
        <f t="shared" si="66"/>
        <v>0</v>
      </c>
      <c r="AD508">
        <f t="shared" si="67"/>
        <v>0</v>
      </c>
      <c r="AE508">
        <f t="shared" si="68"/>
        <v>0</v>
      </c>
      <c r="AF508">
        <f>MONTH(A508)</f>
        <v>3</v>
      </c>
    </row>
    <row r="509" spans="1:32">
      <c r="A509" t="s">
        <v>801</v>
      </c>
      <c r="B509" t="s">
        <v>32</v>
      </c>
      <c r="C509" t="s">
        <v>1057</v>
      </c>
      <c r="D509" t="s">
        <v>1055</v>
      </c>
      <c r="E509" t="s">
        <v>1058</v>
      </c>
      <c r="F509" t="s">
        <v>1059</v>
      </c>
      <c r="G509" t="s">
        <v>1052</v>
      </c>
      <c r="H509" t="s">
        <v>1123</v>
      </c>
      <c r="I509" t="s">
        <v>1546</v>
      </c>
      <c r="J509">
        <v>12</v>
      </c>
      <c r="K509" t="s">
        <v>308</v>
      </c>
      <c r="L509" t="s">
        <v>73</v>
      </c>
      <c r="M509">
        <v>2</v>
      </c>
      <c r="N509" t="s">
        <v>434</v>
      </c>
      <c r="O509" t="s">
        <v>14</v>
      </c>
      <c r="P509">
        <v>3</v>
      </c>
      <c r="Q509" t="s">
        <v>728</v>
      </c>
      <c r="R509" t="s">
        <v>440</v>
      </c>
      <c r="S509">
        <v>1</v>
      </c>
      <c r="T509">
        <v>0</v>
      </c>
      <c r="U509">
        <v>1</v>
      </c>
      <c r="V509">
        <v>133.5</v>
      </c>
      <c r="W509">
        <v>407.5</v>
      </c>
      <c r="X509">
        <f t="shared" si="69"/>
        <v>0</v>
      </c>
      <c r="Y509">
        <f t="shared" si="70"/>
        <v>0</v>
      </c>
      <c r="Z509">
        <f t="shared" si="71"/>
        <v>0</v>
      </c>
      <c r="AA509">
        <f t="shared" si="72"/>
        <v>407.5</v>
      </c>
      <c r="AB509">
        <f t="shared" si="65"/>
        <v>0</v>
      </c>
      <c r="AC509">
        <f t="shared" si="66"/>
        <v>0</v>
      </c>
      <c r="AD509">
        <f t="shared" si="67"/>
        <v>0</v>
      </c>
      <c r="AE509">
        <f t="shared" si="68"/>
        <v>1</v>
      </c>
      <c r="AF509">
        <f>MONTH(A509)</f>
        <v>3</v>
      </c>
    </row>
    <row r="510" spans="1:32">
      <c r="A510" t="s">
        <v>801</v>
      </c>
      <c r="B510" t="s">
        <v>37</v>
      </c>
      <c r="C510" t="s">
        <v>1057</v>
      </c>
      <c r="D510" t="s">
        <v>1081</v>
      </c>
      <c r="E510" t="s">
        <v>1058</v>
      </c>
      <c r="F510" t="s">
        <v>1059</v>
      </c>
      <c r="G510" t="s">
        <v>1052</v>
      </c>
      <c r="H510" t="s">
        <v>1123</v>
      </c>
      <c r="I510" t="s">
        <v>1549</v>
      </c>
      <c r="J510">
        <v>7</v>
      </c>
      <c r="K510" t="s">
        <v>390</v>
      </c>
      <c r="L510" t="s">
        <v>49</v>
      </c>
      <c r="M510">
        <v>1</v>
      </c>
      <c r="N510" t="s">
        <v>634</v>
      </c>
      <c r="O510" t="s">
        <v>10</v>
      </c>
      <c r="P510">
        <v>9</v>
      </c>
      <c r="Q510" t="s">
        <v>748</v>
      </c>
      <c r="R510" t="s">
        <v>19</v>
      </c>
      <c r="S510">
        <v>1</v>
      </c>
      <c r="T510">
        <v>1</v>
      </c>
      <c r="U510">
        <v>0</v>
      </c>
      <c r="V510">
        <v>34.5</v>
      </c>
      <c r="W510">
        <v>117</v>
      </c>
      <c r="X510">
        <f t="shared" si="69"/>
        <v>117</v>
      </c>
      <c r="Y510">
        <f t="shared" si="70"/>
        <v>0</v>
      </c>
      <c r="Z510">
        <f t="shared" si="71"/>
        <v>117</v>
      </c>
      <c r="AA510">
        <f t="shared" si="72"/>
        <v>0</v>
      </c>
      <c r="AB510">
        <f t="shared" si="65"/>
        <v>0</v>
      </c>
      <c r="AC510">
        <f t="shared" si="66"/>
        <v>0</v>
      </c>
      <c r="AD510">
        <f t="shared" si="67"/>
        <v>0</v>
      </c>
      <c r="AE510">
        <f t="shared" si="68"/>
        <v>1</v>
      </c>
      <c r="AF510">
        <f>MONTH(A510)</f>
        <v>3</v>
      </c>
    </row>
    <row r="511" spans="1:32">
      <c r="A511" t="s">
        <v>801</v>
      </c>
      <c r="B511" t="s">
        <v>42</v>
      </c>
      <c r="C511" t="s">
        <v>1066</v>
      </c>
      <c r="D511" t="s">
        <v>1055</v>
      </c>
      <c r="E511" t="s">
        <v>1067</v>
      </c>
      <c r="F511" t="s">
        <v>1068</v>
      </c>
      <c r="G511" t="s">
        <v>1052</v>
      </c>
      <c r="H511" t="s">
        <v>1123</v>
      </c>
      <c r="I511" t="s">
        <v>1550</v>
      </c>
      <c r="J511">
        <v>6</v>
      </c>
      <c r="K511" t="s">
        <v>578</v>
      </c>
      <c r="L511" t="s">
        <v>24</v>
      </c>
      <c r="M511">
        <v>4</v>
      </c>
      <c r="N511" t="s">
        <v>491</v>
      </c>
      <c r="O511" t="s">
        <v>10</v>
      </c>
      <c r="P511">
        <v>1</v>
      </c>
      <c r="Q511" t="s">
        <v>397</v>
      </c>
      <c r="R511" t="s">
        <v>14</v>
      </c>
      <c r="S511">
        <v>1</v>
      </c>
      <c r="T511">
        <v>1</v>
      </c>
      <c r="U511">
        <v>0</v>
      </c>
      <c r="V511">
        <v>25.5</v>
      </c>
      <c r="W511">
        <v>64</v>
      </c>
      <c r="X511">
        <f t="shared" si="69"/>
        <v>64</v>
      </c>
      <c r="Y511">
        <f t="shared" si="70"/>
        <v>0</v>
      </c>
      <c r="Z511">
        <f t="shared" si="71"/>
        <v>0</v>
      </c>
      <c r="AA511">
        <f t="shared" si="72"/>
        <v>0</v>
      </c>
      <c r="AB511">
        <f t="shared" si="65"/>
        <v>0</v>
      </c>
      <c r="AC511">
        <f t="shared" si="66"/>
        <v>0</v>
      </c>
      <c r="AD511">
        <f t="shared" si="67"/>
        <v>0</v>
      </c>
      <c r="AE511">
        <f t="shared" si="68"/>
        <v>0</v>
      </c>
      <c r="AF511">
        <f>MONTH(A511)</f>
        <v>3</v>
      </c>
    </row>
    <row r="512" spans="1:32">
      <c r="A512" t="s">
        <v>801</v>
      </c>
      <c r="B512" t="s">
        <v>47</v>
      </c>
      <c r="C512" t="s">
        <v>1072</v>
      </c>
      <c r="D512" t="s">
        <v>1081</v>
      </c>
      <c r="E512" t="s">
        <v>1073</v>
      </c>
      <c r="F512" t="s">
        <v>1074</v>
      </c>
      <c r="G512" t="s">
        <v>1052</v>
      </c>
      <c r="H512" t="s">
        <v>1123</v>
      </c>
      <c r="I512" t="s">
        <v>1551</v>
      </c>
      <c r="J512">
        <v>7</v>
      </c>
      <c r="K512" t="s">
        <v>274</v>
      </c>
      <c r="L512" t="s">
        <v>440</v>
      </c>
      <c r="M512">
        <v>8</v>
      </c>
      <c r="N512" t="s">
        <v>714</v>
      </c>
      <c r="O512" t="s">
        <v>31</v>
      </c>
      <c r="P512">
        <v>9</v>
      </c>
      <c r="Q512" t="s">
        <v>85</v>
      </c>
      <c r="R512" t="s">
        <v>49</v>
      </c>
      <c r="S512">
        <v>0</v>
      </c>
      <c r="T512">
        <v>2</v>
      </c>
      <c r="U512">
        <v>0</v>
      </c>
      <c r="V512">
        <v>30</v>
      </c>
      <c r="W512">
        <v>90</v>
      </c>
      <c r="X512">
        <f t="shared" si="69"/>
        <v>0</v>
      </c>
      <c r="Y512">
        <f t="shared" si="70"/>
        <v>0</v>
      </c>
      <c r="Z512">
        <f t="shared" si="71"/>
        <v>0</v>
      </c>
      <c r="AA512">
        <f t="shared" si="72"/>
        <v>0</v>
      </c>
      <c r="AB512">
        <f t="shared" si="65"/>
        <v>0</v>
      </c>
      <c r="AC512">
        <f t="shared" si="66"/>
        <v>0</v>
      </c>
      <c r="AD512">
        <f t="shared" si="67"/>
        <v>90</v>
      </c>
      <c r="AE512">
        <f t="shared" si="68"/>
        <v>1</v>
      </c>
      <c r="AF512">
        <f>MONTH(A512)</f>
        <v>3</v>
      </c>
    </row>
    <row r="513" spans="1:32">
      <c r="A513" t="s">
        <v>801</v>
      </c>
      <c r="B513" t="s">
        <v>52</v>
      </c>
      <c r="C513" t="s">
        <v>1066</v>
      </c>
      <c r="D513" t="s">
        <v>1055</v>
      </c>
      <c r="E513" t="s">
        <v>1067</v>
      </c>
      <c r="F513" t="s">
        <v>1068</v>
      </c>
      <c r="G513" t="s">
        <v>1052</v>
      </c>
      <c r="H513" t="s">
        <v>1123</v>
      </c>
      <c r="I513" t="s">
        <v>1552</v>
      </c>
      <c r="J513">
        <v>1</v>
      </c>
      <c r="K513" t="s">
        <v>803</v>
      </c>
      <c r="L513" t="s">
        <v>76</v>
      </c>
      <c r="M513">
        <v>10</v>
      </c>
      <c r="N513" t="s">
        <v>505</v>
      </c>
      <c r="O513" t="s">
        <v>49</v>
      </c>
      <c r="P513">
        <v>11</v>
      </c>
      <c r="Q513" t="s">
        <v>530</v>
      </c>
      <c r="R513" t="s">
        <v>24</v>
      </c>
      <c r="S513">
        <v>1</v>
      </c>
      <c r="T513">
        <v>0</v>
      </c>
      <c r="U513">
        <v>1</v>
      </c>
      <c r="V513">
        <v>60.5</v>
      </c>
      <c r="W513">
        <v>107</v>
      </c>
      <c r="X513">
        <f t="shared" si="69"/>
        <v>0</v>
      </c>
      <c r="Y513">
        <f t="shared" si="70"/>
        <v>0</v>
      </c>
      <c r="Z513">
        <f t="shared" si="71"/>
        <v>107</v>
      </c>
      <c r="AA513">
        <f t="shared" si="72"/>
        <v>0</v>
      </c>
      <c r="AB513">
        <f t="shared" si="65"/>
        <v>0</v>
      </c>
      <c r="AC513">
        <f t="shared" si="66"/>
        <v>0</v>
      </c>
      <c r="AD513">
        <f t="shared" si="67"/>
        <v>0</v>
      </c>
      <c r="AE513">
        <f t="shared" si="68"/>
        <v>1</v>
      </c>
      <c r="AF513">
        <f>MONTH(A513)</f>
        <v>3</v>
      </c>
    </row>
    <row r="514" spans="1:32">
      <c r="A514" t="s">
        <v>804</v>
      </c>
      <c r="B514" t="s">
        <v>8</v>
      </c>
      <c r="C514" t="s">
        <v>1057</v>
      </c>
      <c r="D514" t="s">
        <v>1055</v>
      </c>
      <c r="E514" t="s">
        <v>1058</v>
      </c>
      <c r="F514" t="s">
        <v>1059</v>
      </c>
      <c r="G514" t="s">
        <v>1052</v>
      </c>
      <c r="H514" t="s">
        <v>1123</v>
      </c>
      <c r="I514" t="s">
        <v>1553</v>
      </c>
      <c r="J514">
        <v>8</v>
      </c>
      <c r="K514" t="s">
        <v>238</v>
      </c>
      <c r="L514" t="s">
        <v>440</v>
      </c>
      <c r="M514">
        <v>7</v>
      </c>
      <c r="N514" t="s">
        <v>805</v>
      </c>
      <c r="O514" t="s">
        <v>10</v>
      </c>
      <c r="P514">
        <v>9</v>
      </c>
      <c r="Q514" t="s">
        <v>637</v>
      </c>
      <c r="R514" t="s">
        <v>76</v>
      </c>
      <c r="S514">
        <v>0</v>
      </c>
      <c r="T514">
        <v>2</v>
      </c>
      <c r="U514">
        <v>0</v>
      </c>
      <c r="V514">
        <v>53</v>
      </c>
      <c r="W514">
        <v>174.5</v>
      </c>
      <c r="X514">
        <f t="shared" si="69"/>
        <v>174.5</v>
      </c>
      <c r="Y514">
        <f t="shared" si="70"/>
        <v>0</v>
      </c>
      <c r="Z514">
        <f t="shared" si="71"/>
        <v>0</v>
      </c>
      <c r="AA514">
        <f t="shared" si="72"/>
        <v>0</v>
      </c>
      <c r="AB514">
        <f t="shared" si="65"/>
        <v>0</v>
      </c>
      <c r="AC514">
        <f t="shared" si="66"/>
        <v>0</v>
      </c>
      <c r="AD514">
        <f t="shared" si="67"/>
        <v>0</v>
      </c>
      <c r="AE514">
        <f t="shared" si="68"/>
        <v>0</v>
      </c>
      <c r="AF514">
        <f>MONTH(A514)</f>
        <v>3</v>
      </c>
    </row>
    <row r="515" spans="1:32">
      <c r="A515" t="s">
        <v>804</v>
      </c>
      <c r="B515" t="s">
        <v>15</v>
      </c>
      <c r="C515" t="s">
        <v>1048</v>
      </c>
      <c r="D515" t="s">
        <v>1049</v>
      </c>
      <c r="E515" t="s">
        <v>1050</v>
      </c>
      <c r="F515" t="s">
        <v>1051</v>
      </c>
      <c r="G515" t="s">
        <v>1052</v>
      </c>
      <c r="H515" t="s">
        <v>1123</v>
      </c>
      <c r="I515" t="s">
        <v>1554</v>
      </c>
      <c r="J515">
        <v>1</v>
      </c>
      <c r="K515" t="s">
        <v>591</v>
      </c>
      <c r="L515" t="s">
        <v>10</v>
      </c>
      <c r="M515">
        <v>12</v>
      </c>
      <c r="N515" t="s">
        <v>759</v>
      </c>
      <c r="O515" t="s">
        <v>83</v>
      </c>
      <c r="P515">
        <v>3</v>
      </c>
      <c r="Q515" t="s">
        <v>806</v>
      </c>
      <c r="R515" t="s">
        <v>440</v>
      </c>
      <c r="S515">
        <v>1</v>
      </c>
      <c r="T515">
        <v>0</v>
      </c>
      <c r="U515">
        <v>1</v>
      </c>
      <c r="V515">
        <v>38.5</v>
      </c>
      <c r="W515">
        <v>173</v>
      </c>
      <c r="X515">
        <f t="shared" si="69"/>
        <v>173</v>
      </c>
      <c r="Y515">
        <f t="shared" si="70"/>
        <v>0</v>
      </c>
      <c r="Z515">
        <f t="shared" si="71"/>
        <v>0</v>
      </c>
      <c r="AA515">
        <f t="shared" si="72"/>
        <v>0</v>
      </c>
      <c r="AB515">
        <f t="shared" ref="AB515:AB578" si="73">IF(OR(L515="梁家俊",O515="梁家俊"),W515, 0)</f>
        <v>0</v>
      </c>
      <c r="AC515">
        <f t="shared" ref="AC515:AC578" si="74">IF(OR(L515="蔡明紹",O515="蔡明紹"),W515, 0)</f>
        <v>173</v>
      </c>
      <c r="AD515">
        <f t="shared" ref="AD515:AD578" si="75">IF(OR(L515="周俊樂",O515="周俊樂"),W515, 0)</f>
        <v>0</v>
      </c>
      <c r="AE515">
        <f t="shared" ref="AE515:AE578" si="76">COUNTIF(Z515:AD515, "&gt;0")</f>
        <v>1</v>
      </c>
      <c r="AF515">
        <f>MONTH(A515)</f>
        <v>3</v>
      </c>
    </row>
    <row r="516" spans="1:32">
      <c r="A516" t="s">
        <v>804</v>
      </c>
      <c r="B516" t="s">
        <v>20</v>
      </c>
      <c r="C516" t="s">
        <v>1057</v>
      </c>
      <c r="D516" t="s">
        <v>1055</v>
      </c>
      <c r="E516" t="s">
        <v>1058</v>
      </c>
      <c r="F516" t="s">
        <v>1059</v>
      </c>
      <c r="G516" t="s">
        <v>1052</v>
      </c>
      <c r="H516" t="s">
        <v>1123</v>
      </c>
      <c r="I516" t="s">
        <v>1555</v>
      </c>
      <c r="J516">
        <v>8</v>
      </c>
      <c r="K516" t="s">
        <v>807</v>
      </c>
      <c r="L516" t="s">
        <v>10</v>
      </c>
      <c r="M516">
        <v>6</v>
      </c>
      <c r="N516" t="s">
        <v>704</v>
      </c>
      <c r="O516" t="s">
        <v>83</v>
      </c>
      <c r="P516">
        <v>9</v>
      </c>
      <c r="Q516" t="s">
        <v>615</v>
      </c>
      <c r="R516" t="s">
        <v>76</v>
      </c>
      <c r="S516">
        <v>0</v>
      </c>
      <c r="T516">
        <v>2</v>
      </c>
      <c r="U516">
        <v>0</v>
      </c>
      <c r="V516">
        <v>44.5</v>
      </c>
      <c r="W516">
        <v>74.5</v>
      </c>
      <c r="X516">
        <f t="shared" si="69"/>
        <v>74.5</v>
      </c>
      <c r="Y516">
        <f t="shared" si="70"/>
        <v>0</v>
      </c>
      <c r="Z516">
        <f t="shared" si="71"/>
        <v>0</v>
      </c>
      <c r="AA516">
        <f t="shared" si="72"/>
        <v>0</v>
      </c>
      <c r="AB516">
        <f t="shared" si="73"/>
        <v>0</v>
      </c>
      <c r="AC516">
        <f t="shared" si="74"/>
        <v>74.5</v>
      </c>
      <c r="AD516">
        <f t="shared" si="75"/>
        <v>0</v>
      </c>
      <c r="AE516">
        <f t="shared" si="76"/>
        <v>1</v>
      </c>
      <c r="AF516">
        <f>MONTH(A516)</f>
        <v>3</v>
      </c>
    </row>
    <row r="517" spans="1:32">
      <c r="A517" t="s">
        <v>804</v>
      </c>
      <c r="B517" t="s">
        <v>27</v>
      </c>
      <c r="C517" t="s">
        <v>1048</v>
      </c>
      <c r="D517" t="s">
        <v>1070</v>
      </c>
      <c r="E517" t="s">
        <v>1050</v>
      </c>
      <c r="F517" t="s">
        <v>1051</v>
      </c>
      <c r="G517" t="s">
        <v>1052</v>
      </c>
      <c r="H517" t="s">
        <v>1123</v>
      </c>
      <c r="I517" t="s">
        <v>1556</v>
      </c>
      <c r="J517">
        <v>6</v>
      </c>
      <c r="K517" t="s">
        <v>697</v>
      </c>
      <c r="L517" t="s">
        <v>12</v>
      </c>
      <c r="M517">
        <v>1</v>
      </c>
      <c r="N517" t="s">
        <v>95</v>
      </c>
      <c r="O517" t="s">
        <v>440</v>
      </c>
      <c r="P517">
        <v>2</v>
      </c>
      <c r="Q517" t="s">
        <v>808</v>
      </c>
      <c r="R517" t="s">
        <v>49</v>
      </c>
      <c r="S517">
        <v>1</v>
      </c>
      <c r="T517">
        <v>1</v>
      </c>
      <c r="U517">
        <v>0</v>
      </c>
      <c r="V517">
        <v>108.5</v>
      </c>
      <c r="W517">
        <v>250</v>
      </c>
      <c r="X517">
        <f t="shared" si="69"/>
        <v>0</v>
      </c>
      <c r="Y517">
        <f t="shared" si="70"/>
        <v>0</v>
      </c>
      <c r="Z517">
        <f t="shared" si="71"/>
        <v>0</v>
      </c>
      <c r="AA517">
        <f t="shared" si="72"/>
        <v>0</v>
      </c>
      <c r="AB517">
        <f t="shared" si="73"/>
        <v>0</v>
      </c>
      <c r="AC517">
        <f t="shared" si="74"/>
        <v>0</v>
      </c>
      <c r="AD517">
        <f t="shared" si="75"/>
        <v>0</v>
      </c>
      <c r="AE517">
        <f t="shared" si="76"/>
        <v>0</v>
      </c>
      <c r="AF517">
        <f>MONTH(A517)</f>
        <v>3</v>
      </c>
    </row>
    <row r="518" spans="1:32">
      <c r="A518" t="s">
        <v>804</v>
      </c>
      <c r="B518" t="s">
        <v>32</v>
      </c>
      <c r="C518" t="s">
        <v>1057</v>
      </c>
      <c r="D518" t="s">
        <v>1070</v>
      </c>
      <c r="E518" t="s">
        <v>1058</v>
      </c>
      <c r="F518" t="s">
        <v>1059</v>
      </c>
      <c r="G518" t="s">
        <v>1052</v>
      </c>
      <c r="H518" t="s">
        <v>1123</v>
      </c>
      <c r="I518" t="s">
        <v>1557</v>
      </c>
      <c r="J518">
        <v>8</v>
      </c>
      <c r="K518" t="s">
        <v>809</v>
      </c>
      <c r="L518" t="s">
        <v>440</v>
      </c>
      <c r="M518">
        <v>1</v>
      </c>
      <c r="N518" t="s">
        <v>671</v>
      </c>
      <c r="O518" t="s">
        <v>10</v>
      </c>
      <c r="P518">
        <v>5</v>
      </c>
      <c r="Q518" t="s">
        <v>702</v>
      </c>
      <c r="R518" t="s">
        <v>49</v>
      </c>
      <c r="S518">
        <v>1</v>
      </c>
      <c r="T518">
        <v>1</v>
      </c>
      <c r="U518">
        <v>0</v>
      </c>
      <c r="V518">
        <v>56</v>
      </c>
      <c r="W518">
        <v>227.5</v>
      </c>
      <c r="X518">
        <f t="shared" si="69"/>
        <v>227.5</v>
      </c>
      <c r="Y518">
        <f t="shared" si="70"/>
        <v>0</v>
      </c>
      <c r="Z518">
        <f t="shared" si="71"/>
        <v>0</v>
      </c>
      <c r="AA518">
        <f t="shared" si="72"/>
        <v>0</v>
      </c>
      <c r="AB518">
        <f t="shared" si="73"/>
        <v>0</v>
      </c>
      <c r="AC518">
        <f t="shared" si="74"/>
        <v>0</v>
      </c>
      <c r="AD518">
        <f t="shared" si="75"/>
        <v>0</v>
      </c>
      <c r="AE518">
        <f t="shared" si="76"/>
        <v>0</v>
      </c>
      <c r="AF518">
        <f>MONTH(A518)</f>
        <v>3</v>
      </c>
    </row>
    <row r="519" spans="1:32">
      <c r="A519" t="s">
        <v>804</v>
      </c>
      <c r="B519" t="s">
        <v>37</v>
      </c>
      <c r="C519" t="s">
        <v>1057</v>
      </c>
      <c r="D519" t="s">
        <v>1049</v>
      </c>
      <c r="E519" t="s">
        <v>1058</v>
      </c>
      <c r="F519" t="s">
        <v>1059</v>
      </c>
      <c r="G519" t="s">
        <v>1052</v>
      </c>
      <c r="H519" t="s">
        <v>1123</v>
      </c>
      <c r="I519" t="s">
        <v>1558</v>
      </c>
      <c r="J519">
        <v>9</v>
      </c>
      <c r="K519" t="s">
        <v>810</v>
      </c>
      <c r="L519" t="s">
        <v>12</v>
      </c>
      <c r="M519">
        <v>2</v>
      </c>
      <c r="N519" t="s">
        <v>477</v>
      </c>
      <c r="O519" t="s">
        <v>10</v>
      </c>
      <c r="P519">
        <v>3</v>
      </c>
      <c r="Q519" t="s">
        <v>701</v>
      </c>
      <c r="R519" t="s">
        <v>36</v>
      </c>
      <c r="S519">
        <v>1</v>
      </c>
      <c r="T519">
        <v>1</v>
      </c>
      <c r="U519">
        <v>0</v>
      </c>
      <c r="V519">
        <v>412.5</v>
      </c>
      <c r="W519">
        <v>344</v>
      </c>
      <c r="X519">
        <f t="shared" si="69"/>
        <v>344</v>
      </c>
      <c r="Y519">
        <f t="shared" si="70"/>
        <v>0</v>
      </c>
      <c r="Z519">
        <f t="shared" si="71"/>
        <v>0</v>
      </c>
      <c r="AA519">
        <f t="shared" si="72"/>
        <v>0</v>
      </c>
      <c r="AB519">
        <f t="shared" si="73"/>
        <v>0</v>
      </c>
      <c r="AC519">
        <f t="shared" si="74"/>
        <v>0</v>
      </c>
      <c r="AD519">
        <f t="shared" si="75"/>
        <v>0</v>
      </c>
      <c r="AE519">
        <f t="shared" si="76"/>
        <v>0</v>
      </c>
      <c r="AF519">
        <f>MONTH(A519)</f>
        <v>3</v>
      </c>
    </row>
    <row r="520" spans="1:32">
      <c r="A520" t="s">
        <v>804</v>
      </c>
      <c r="B520" t="s">
        <v>42</v>
      </c>
      <c r="C520" t="s">
        <v>1066</v>
      </c>
      <c r="D520" t="s">
        <v>1055</v>
      </c>
      <c r="E520" t="s">
        <v>1067</v>
      </c>
      <c r="F520" t="s">
        <v>1068</v>
      </c>
      <c r="G520" t="s">
        <v>1052</v>
      </c>
      <c r="H520" t="s">
        <v>1123</v>
      </c>
      <c r="I520" t="s">
        <v>1559</v>
      </c>
      <c r="J520">
        <v>10</v>
      </c>
      <c r="K520" t="s">
        <v>540</v>
      </c>
      <c r="L520" t="s">
        <v>19</v>
      </c>
      <c r="M520">
        <v>6</v>
      </c>
      <c r="N520" t="s">
        <v>551</v>
      </c>
      <c r="O520" t="s">
        <v>76</v>
      </c>
      <c r="P520">
        <v>9</v>
      </c>
      <c r="Q520" t="s">
        <v>811</v>
      </c>
      <c r="R520" t="s">
        <v>83</v>
      </c>
      <c r="S520">
        <v>0</v>
      </c>
      <c r="T520">
        <v>1</v>
      </c>
      <c r="U520">
        <v>1</v>
      </c>
      <c r="V520">
        <v>21.5</v>
      </c>
      <c r="W520">
        <v>57</v>
      </c>
      <c r="X520">
        <f t="shared" si="69"/>
        <v>0</v>
      </c>
      <c r="Y520">
        <f t="shared" si="70"/>
        <v>57</v>
      </c>
      <c r="Z520">
        <f t="shared" si="71"/>
        <v>0</v>
      </c>
      <c r="AA520">
        <f t="shared" si="72"/>
        <v>0</v>
      </c>
      <c r="AB520">
        <f t="shared" si="73"/>
        <v>0</v>
      </c>
      <c r="AC520">
        <f t="shared" si="74"/>
        <v>0</v>
      </c>
      <c r="AD520">
        <f t="shared" si="75"/>
        <v>0</v>
      </c>
      <c r="AE520">
        <f t="shared" si="76"/>
        <v>0</v>
      </c>
      <c r="AF520">
        <f>MONTH(A520)</f>
        <v>3</v>
      </c>
    </row>
    <row r="521" spans="1:32">
      <c r="A521" t="s">
        <v>804</v>
      </c>
      <c r="B521" t="s">
        <v>47</v>
      </c>
      <c r="C521" t="s">
        <v>1066</v>
      </c>
      <c r="D521" t="s">
        <v>1064</v>
      </c>
      <c r="E521" t="s">
        <v>1067</v>
      </c>
      <c r="F521" t="s">
        <v>1068</v>
      </c>
      <c r="G521" t="s">
        <v>1052</v>
      </c>
      <c r="H521" t="s">
        <v>1123</v>
      </c>
      <c r="I521" t="s">
        <v>1560</v>
      </c>
      <c r="J521">
        <v>11</v>
      </c>
      <c r="K521" t="s">
        <v>200</v>
      </c>
      <c r="L521" t="s">
        <v>83</v>
      </c>
      <c r="M521">
        <v>9</v>
      </c>
      <c r="N521" t="s">
        <v>35</v>
      </c>
      <c r="O521" t="s">
        <v>14</v>
      </c>
      <c r="P521">
        <v>2</v>
      </c>
      <c r="Q521" t="s">
        <v>322</v>
      </c>
      <c r="R521" t="s">
        <v>36</v>
      </c>
      <c r="S521">
        <v>0</v>
      </c>
      <c r="T521">
        <v>1</v>
      </c>
      <c r="U521">
        <v>1</v>
      </c>
      <c r="V521">
        <v>123.5</v>
      </c>
      <c r="W521">
        <v>248</v>
      </c>
      <c r="X521">
        <f t="shared" si="69"/>
        <v>0</v>
      </c>
      <c r="Y521">
        <f t="shared" si="70"/>
        <v>0</v>
      </c>
      <c r="Z521">
        <f t="shared" si="71"/>
        <v>0</v>
      </c>
      <c r="AA521">
        <f t="shared" si="72"/>
        <v>248</v>
      </c>
      <c r="AB521">
        <f t="shared" si="73"/>
        <v>0</v>
      </c>
      <c r="AC521">
        <f t="shared" si="74"/>
        <v>248</v>
      </c>
      <c r="AD521">
        <f t="shared" si="75"/>
        <v>0</v>
      </c>
      <c r="AE521">
        <f t="shared" si="76"/>
        <v>2</v>
      </c>
      <c r="AF521">
        <f>MONTH(A521)</f>
        <v>3</v>
      </c>
    </row>
    <row r="522" spans="1:32">
      <c r="A522" t="s">
        <v>804</v>
      </c>
      <c r="B522" t="s">
        <v>52</v>
      </c>
      <c r="C522" t="s">
        <v>1066</v>
      </c>
      <c r="D522" t="s">
        <v>1049</v>
      </c>
      <c r="E522" t="s">
        <v>1067</v>
      </c>
      <c r="F522" t="s">
        <v>1068</v>
      </c>
      <c r="G522" t="s">
        <v>1052</v>
      </c>
      <c r="H522" t="s">
        <v>1123</v>
      </c>
      <c r="I522" t="s">
        <v>1561</v>
      </c>
      <c r="J522">
        <v>6</v>
      </c>
      <c r="K522" t="s">
        <v>374</v>
      </c>
      <c r="L522" t="s">
        <v>36</v>
      </c>
      <c r="M522">
        <v>11</v>
      </c>
      <c r="N522" t="s">
        <v>812</v>
      </c>
      <c r="O522" t="s">
        <v>54</v>
      </c>
      <c r="P522">
        <v>1</v>
      </c>
      <c r="Q522" t="s">
        <v>624</v>
      </c>
      <c r="R522" t="s">
        <v>440</v>
      </c>
      <c r="S522">
        <v>0</v>
      </c>
      <c r="T522">
        <v>1</v>
      </c>
      <c r="U522">
        <v>1</v>
      </c>
      <c r="V522">
        <v>22.5</v>
      </c>
      <c r="W522">
        <v>2602.5</v>
      </c>
      <c r="X522">
        <f t="shared" si="69"/>
        <v>0</v>
      </c>
      <c r="Y522">
        <f t="shared" si="70"/>
        <v>0</v>
      </c>
      <c r="Z522">
        <f t="shared" si="71"/>
        <v>0</v>
      </c>
      <c r="AA522">
        <f t="shared" si="72"/>
        <v>0</v>
      </c>
      <c r="AB522">
        <f t="shared" si="73"/>
        <v>0</v>
      </c>
      <c r="AC522">
        <f t="shared" si="74"/>
        <v>0</v>
      </c>
      <c r="AD522">
        <f t="shared" si="75"/>
        <v>0</v>
      </c>
      <c r="AE522">
        <f t="shared" si="76"/>
        <v>0</v>
      </c>
      <c r="AF522">
        <f>MONTH(A522)</f>
        <v>3</v>
      </c>
    </row>
    <row r="523" spans="1:32">
      <c r="A523" t="s">
        <v>804</v>
      </c>
      <c r="B523" t="s">
        <v>57</v>
      </c>
      <c r="C523" t="s">
        <v>1066</v>
      </c>
      <c r="D523" t="s">
        <v>1070</v>
      </c>
      <c r="E523" t="s">
        <v>1067</v>
      </c>
      <c r="F523" t="s">
        <v>1068</v>
      </c>
      <c r="G523" t="s">
        <v>1052</v>
      </c>
      <c r="H523" t="s">
        <v>1123</v>
      </c>
      <c r="I523" t="s">
        <v>1562</v>
      </c>
      <c r="J523">
        <v>2</v>
      </c>
      <c r="K523" t="s">
        <v>622</v>
      </c>
      <c r="L523" t="s">
        <v>14</v>
      </c>
      <c r="M523">
        <v>3</v>
      </c>
      <c r="N523" t="s">
        <v>731</v>
      </c>
      <c r="O523" t="s">
        <v>440</v>
      </c>
      <c r="P523">
        <v>12</v>
      </c>
      <c r="Q523" t="s">
        <v>169</v>
      </c>
      <c r="R523" t="s">
        <v>49</v>
      </c>
      <c r="S523">
        <v>2</v>
      </c>
      <c r="T523">
        <v>0</v>
      </c>
      <c r="U523">
        <v>0</v>
      </c>
      <c r="V523">
        <v>288.5</v>
      </c>
      <c r="W523">
        <v>655.5</v>
      </c>
      <c r="X523">
        <f t="shared" si="69"/>
        <v>0</v>
      </c>
      <c r="Y523">
        <f t="shared" si="70"/>
        <v>0</v>
      </c>
      <c r="Z523">
        <f t="shared" si="71"/>
        <v>0</v>
      </c>
      <c r="AA523">
        <f t="shared" si="72"/>
        <v>655.5</v>
      </c>
      <c r="AB523">
        <f t="shared" si="73"/>
        <v>0</v>
      </c>
      <c r="AC523">
        <f t="shared" si="74"/>
        <v>0</v>
      </c>
      <c r="AD523">
        <f t="shared" si="75"/>
        <v>0</v>
      </c>
      <c r="AE523">
        <f t="shared" si="76"/>
        <v>1</v>
      </c>
      <c r="AF523">
        <f>MONTH(A523)</f>
        <v>3</v>
      </c>
    </row>
    <row r="524" spans="1:32">
      <c r="A524" t="s">
        <v>813</v>
      </c>
      <c r="B524" t="s">
        <v>8</v>
      </c>
      <c r="C524" t="s">
        <v>1048</v>
      </c>
      <c r="D524" t="s">
        <v>1055</v>
      </c>
      <c r="E524" t="s">
        <v>1050</v>
      </c>
      <c r="F524" t="s">
        <v>1051</v>
      </c>
      <c r="G524" t="s">
        <v>1085</v>
      </c>
      <c r="H524" t="s">
        <v>1563</v>
      </c>
      <c r="J524">
        <v>11</v>
      </c>
      <c r="K524" t="s">
        <v>369</v>
      </c>
      <c r="L524" t="s">
        <v>19</v>
      </c>
      <c r="M524">
        <v>4</v>
      </c>
      <c r="N524" t="s">
        <v>583</v>
      </c>
      <c r="O524" t="s">
        <v>63</v>
      </c>
      <c r="P524">
        <v>3</v>
      </c>
      <c r="Q524" t="s">
        <v>338</v>
      </c>
      <c r="R524" t="s">
        <v>440</v>
      </c>
      <c r="S524">
        <v>1</v>
      </c>
      <c r="T524">
        <v>0</v>
      </c>
      <c r="U524">
        <v>1</v>
      </c>
      <c r="V524">
        <v>154</v>
      </c>
      <c r="W524">
        <v>359</v>
      </c>
      <c r="X524">
        <f t="shared" si="69"/>
        <v>0</v>
      </c>
      <c r="Y524">
        <f t="shared" si="70"/>
        <v>359</v>
      </c>
      <c r="Z524">
        <f t="shared" si="71"/>
        <v>0</v>
      </c>
      <c r="AA524">
        <f t="shared" si="72"/>
        <v>0</v>
      </c>
      <c r="AB524">
        <f t="shared" si="73"/>
        <v>0</v>
      </c>
      <c r="AC524">
        <f t="shared" si="74"/>
        <v>0</v>
      </c>
      <c r="AD524">
        <f t="shared" si="75"/>
        <v>0</v>
      </c>
      <c r="AE524">
        <f t="shared" si="76"/>
        <v>0</v>
      </c>
      <c r="AF524">
        <f>MONTH(A524)</f>
        <v>3</v>
      </c>
    </row>
    <row r="525" spans="1:32">
      <c r="A525" t="s">
        <v>813</v>
      </c>
      <c r="B525" t="s">
        <v>15</v>
      </c>
      <c r="C525" t="s">
        <v>1057</v>
      </c>
      <c r="D525" t="s">
        <v>1055</v>
      </c>
      <c r="E525" t="s">
        <v>1058</v>
      </c>
      <c r="F525" t="s">
        <v>1059</v>
      </c>
      <c r="G525" t="s">
        <v>1085</v>
      </c>
      <c r="H525" t="s">
        <v>1564</v>
      </c>
      <c r="J525">
        <v>8</v>
      </c>
      <c r="K525" t="s">
        <v>814</v>
      </c>
      <c r="L525" t="s">
        <v>119</v>
      </c>
      <c r="M525">
        <v>9</v>
      </c>
      <c r="N525" t="s">
        <v>815</v>
      </c>
      <c r="O525" t="s">
        <v>76</v>
      </c>
      <c r="P525">
        <v>6</v>
      </c>
      <c r="Q525" t="s">
        <v>816</v>
      </c>
      <c r="R525" t="s">
        <v>45</v>
      </c>
      <c r="S525">
        <v>0</v>
      </c>
      <c r="T525">
        <v>2</v>
      </c>
      <c r="U525">
        <v>0</v>
      </c>
      <c r="V525">
        <v>261</v>
      </c>
      <c r="W525">
        <v>941.5</v>
      </c>
      <c r="X525">
        <f t="shared" si="69"/>
        <v>0</v>
      </c>
      <c r="Y525">
        <f t="shared" si="70"/>
        <v>0</v>
      </c>
      <c r="Z525">
        <f t="shared" si="71"/>
        <v>0</v>
      </c>
      <c r="AA525">
        <f t="shared" si="72"/>
        <v>0</v>
      </c>
      <c r="AB525">
        <f t="shared" si="73"/>
        <v>0</v>
      </c>
      <c r="AC525">
        <f t="shared" si="74"/>
        <v>0</v>
      </c>
      <c r="AD525">
        <f t="shared" si="75"/>
        <v>0</v>
      </c>
      <c r="AE525">
        <f t="shared" si="76"/>
        <v>0</v>
      </c>
      <c r="AF525">
        <f>MONTH(A525)</f>
        <v>3</v>
      </c>
    </row>
    <row r="526" spans="1:32">
      <c r="A526" t="s">
        <v>813</v>
      </c>
      <c r="B526" t="s">
        <v>20</v>
      </c>
      <c r="C526" t="s">
        <v>1048</v>
      </c>
      <c r="D526" t="s">
        <v>1098</v>
      </c>
      <c r="E526" t="s">
        <v>1050</v>
      </c>
      <c r="F526" t="s">
        <v>1051</v>
      </c>
      <c r="G526" t="s">
        <v>1085</v>
      </c>
      <c r="H526" t="s">
        <v>1565</v>
      </c>
      <c r="J526">
        <v>14</v>
      </c>
      <c r="K526" t="s">
        <v>485</v>
      </c>
      <c r="L526" t="s">
        <v>83</v>
      </c>
      <c r="M526">
        <v>4</v>
      </c>
      <c r="N526" t="s">
        <v>613</v>
      </c>
      <c r="O526" t="s">
        <v>137</v>
      </c>
      <c r="P526">
        <v>8</v>
      </c>
      <c r="Q526" t="s">
        <v>680</v>
      </c>
      <c r="R526" t="s">
        <v>440</v>
      </c>
      <c r="S526">
        <v>1</v>
      </c>
      <c r="T526">
        <v>0</v>
      </c>
      <c r="U526">
        <v>1</v>
      </c>
      <c r="V526">
        <v>194.5</v>
      </c>
      <c r="W526">
        <v>362</v>
      </c>
      <c r="X526">
        <f t="shared" si="69"/>
        <v>0</v>
      </c>
      <c r="Y526">
        <f t="shared" si="70"/>
        <v>0</v>
      </c>
      <c r="Z526">
        <f t="shared" si="71"/>
        <v>0</v>
      </c>
      <c r="AA526">
        <f t="shared" si="72"/>
        <v>0</v>
      </c>
      <c r="AB526">
        <f t="shared" si="73"/>
        <v>0</v>
      </c>
      <c r="AC526">
        <f t="shared" si="74"/>
        <v>362</v>
      </c>
      <c r="AD526">
        <f t="shared" si="75"/>
        <v>0</v>
      </c>
      <c r="AE526">
        <f t="shared" si="76"/>
        <v>1</v>
      </c>
      <c r="AF526">
        <f>MONTH(A526)</f>
        <v>3</v>
      </c>
    </row>
    <row r="527" spans="1:32">
      <c r="A527" t="s">
        <v>813</v>
      </c>
      <c r="B527" t="s">
        <v>27</v>
      </c>
      <c r="C527" t="s">
        <v>1057</v>
      </c>
      <c r="D527" t="s">
        <v>1055</v>
      </c>
      <c r="E527" t="s">
        <v>1058</v>
      </c>
      <c r="F527" t="s">
        <v>1059</v>
      </c>
      <c r="G527" t="s">
        <v>1085</v>
      </c>
      <c r="H527" t="s">
        <v>1564</v>
      </c>
      <c r="J527">
        <v>5</v>
      </c>
      <c r="K527" t="s">
        <v>80</v>
      </c>
      <c r="L527" t="s">
        <v>24</v>
      </c>
      <c r="M527">
        <v>11</v>
      </c>
      <c r="N527" t="s">
        <v>246</v>
      </c>
      <c r="O527" t="s">
        <v>19</v>
      </c>
      <c r="P527">
        <v>1</v>
      </c>
      <c r="Q527" t="s">
        <v>719</v>
      </c>
      <c r="R527" t="s">
        <v>268</v>
      </c>
      <c r="S527">
        <v>0</v>
      </c>
      <c r="T527">
        <v>1</v>
      </c>
      <c r="U527">
        <v>1</v>
      </c>
      <c r="V527">
        <v>30.5</v>
      </c>
      <c r="W527">
        <v>65</v>
      </c>
      <c r="X527">
        <f t="shared" si="69"/>
        <v>0</v>
      </c>
      <c r="Y527">
        <f t="shared" si="70"/>
        <v>65</v>
      </c>
      <c r="Z527">
        <f t="shared" si="71"/>
        <v>0</v>
      </c>
      <c r="AA527">
        <f t="shared" si="72"/>
        <v>0</v>
      </c>
      <c r="AB527">
        <f t="shared" si="73"/>
        <v>0</v>
      </c>
      <c r="AC527">
        <f t="shared" si="74"/>
        <v>0</v>
      </c>
      <c r="AD527">
        <f t="shared" si="75"/>
        <v>0</v>
      </c>
      <c r="AE527">
        <f t="shared" si="76"/>
        <v>0</v>
      </c>
      <c r="AF527">
        <f>MONTH(A527)</f>
        <v>3</v>
      </c>
    </row>
    <row r="528" spans="1:32">
      <c r="A528" t="s">
        <v>813</v>
      </c>
      <c r="B528" t="s">
        <v>32</v>
      </c>
      <c r="C528" t="s">
        <v>1057</v>
      </c>
      <c r="D528" t="s">
        <v>1081</v>
      </c>
      <c r="E528" t="s">
        <v>1058</v>
      </c>
      <c r="F528" t="s">
        <v>1059</v>
      </c>
      <c r="G528" t="s">
        <v>1085</v>
      </c>
      <c r="H528" t="s">
        <v>1566</v>
      </c>
      <c r="J528">
        <v>13</v>
      </c>
      <c r="K528" t="s">
        <v>639</v>
      </c>
      <c r="L528" t="s">
        <v>83</v>
      </c>
      <c r="M528">
        <v>4</v>
      </c>
      <c r="N528" t="s">
        <v>682</v>
      </c>
      <c r="O528" t="s">
        <v>12</v>
      </c>
      <c r="P528">
        <v>5</v>
      </c>
      <c r="Q528" t="s">
        <v>620</v>
      </c>
      <c r="R528" t="s">
        <v>76</v>
      </c>
      <c r="S528">
        <v>1</v>
      </c>
      <c r="T528">
        <v>0</v>
      </c>
      <c r="U528">
        <v>1</v>
      </c>
      <c r="V528">
        <v>93</v>
      </c>
      <c r="W528">
        <v>216.5</v>
      </c>
      <c r="X528">
        <f t="shared" si="69"/>
        <v>0</v>
      </c>
      <c r="Y528">
        <f t="shared" si="70"/>
        <v>0</v>
      </c>
      <c r="Z528">
        <f t="shared" si="71"/>
        <v>0</v>
      </c>
      <c r="AA528">
        <f t="shared" si="72"/>
        <v>0</v>
      </c>
      <c r="AB528">
        <f t="shared" si="73"/>
        <v>0</v>
      </c>
      <c r="AC528">
        <f t="shared" si="74"/>
        <v>216.5</v>
      </c>
      <c r="AD528">
        <f t="shared" si="75"/>
        <v>0</v>
      </c>
      <c r="AE528">
        <f t="shared" si="76"/>
        <v>1</v>
      </c>
      <c r="AF528">
        <f>MONTH(A528)</f>
        <v>3</v>
      </c>
    </row>
    <row r="529" spans="1:32">
      <c r="A529" t="s">
        <v>813</v>
      </c>
      <c r="B529" t="s">
        <v>37</v>
      </c>
      <c r="C529" t="s">
        <v>1066</v>
      </c>
      <c r="D529" t="s">
        <v>1081</v>
      </c>
      <c r="E529" t="s">
        <v>1121</v>
      </c>
      <c r="F529" t="s">
        <v>1068</v>
      </c>
      <c r="G529" t="s">
        <v>1085</v>
      </c>
      <c r="H529" t="s">
        <v>1567</v>
      </c>
      <c r="J529">
        <v>4</v>
      </c>
      <c r="K529" t="s">
        <v>771</v>
      </c>
      <c r="L529" t="s">
        <v>19</v>
      </c>
      <c r="M529">
        <v>7</v>
      </c>
      <c r="N529" t="s">
        <v>635</v>
      </c>
      <c r="O529" t="s">
        <v>76</v>
      </c>
      <c r="P529">
        <v>10</v>
      </c>
      <c r="Q529" t="s">
        <v>151</v>
      </c>
      <c r="R529" t="s">
        <v>24</v>
      </c>
      <c r="S529">
        <v>1</v>
      </c>
      <c r="T529">
        <v>1</v>
      </c>
      <c r="U529">
        <v>0</v>
      </c>
      <c r="V529">
        <v>20.5</v>
      </c>
      <c r="W529">
        <v>223</v>
      </c>
      <c r="X529">
        <f t="shared" si="69"/>
        <v>0</v>
      </c>
      <c r="Y529">
        <f t="shared" si="70"/>
        <v>223</v>
      </c>
      <c r="Z529">
        <f t="shared" si="71"/>
        <v>0</v>
      </c>
      <c r="AA529">
        <f t="shared" si="72"/>
        <v>0</v>
      </c>
      <c r="AB529">
        <f t="shared" si="73"/>
        <v>0</v>
      </c>
      <c r="AC529">
        <f t="shared" si="74"/>
        <v>0</v>
      </c>
      <c r="AD529">
        <f t="shared" si="75"/>
        <v>0</v>
      </c>
      <c r="AE529">
        <f t="shared" si="76"/>
        <v>0</v>
      </c>
      <c r="AF529">
        <f>MONTH(A529)</f>
        <v>3</v>
      </c>
    </row>
    <row r="530" spans="1:32">
      <c r="A530" t="s">
        <v>813</v>
      </c>
      <c r="B530" t="s">
        <v>42</v>
      </c>
      <c r="C530" t="s">
        <v>1066</v>
      </c>
      <c r="D530" t="s">
        <v>1055</v>
      </c>
      <c r="E530" t="s">
        <v>1067</v>
      </c>
      <c r="F530" t="s">
        <v>1068</v>
      </c>
      <c r="G530" t="s">
        <v>1085</v>
      </c>
      <c r="H530" t="s">
        <v>1568</v>
      </c>
      <c r="J530">
        <v>8</v>
      </c>
      <c r="K530" t="s">
        <v>345</v>
      </c>
      <c r="L530" t="s">
        <v>49</v>
      </c>
      <c r="M530">
        <v>6</v>
      </c>
      <c r="N530" t="s">
        <v>777</v>
      </c>
      <c r="O530" t="s">
        <v>83</v>
      </c>
      <c r="P530">
        <v>2</v>
      </c>
      <c r="Q530" t="s">
        <v>550</v>
      </c>
      <c r="R530" t="s">
        <v>440</v>
      </c>
      <c r="S530">
        <v>0</v>
      </c>
      <c r="T530">
        <v>2</v>
      </c>
      <c r="U530">
        <v>0</v>
      </c>
      <c r="V530">
        <v>55</v>
      </c>
      <c r="W530">
        <v>109</v>
      </c>
      <c r="X530">
        <f t="shared" si="69"/>
        <v>0</v>
      </c>
      <c r="Y530">
        <f t="shared" si="70"/>
        <v>0</v>
      </c>
      <c r="Z530">
        <f t="shared" si="71"/>
        <v>109</v>
      </c>
      <c r="AA530">
        <f t="shared" si="72"/>
        <v>0</v>
      </c>
      <c r="AB530">
        <f t="shared" si="73"/>
        <v>0</v>
      </c>
      <c r="AC530">
        <f t="shared" si="74"/>
        <v>109</v>
      </c>
      <c r="AD530">
        <f t="shared" si="75"/>
        <v>0</v>
      </c>
      <c r="AE530">
        <f t="shared" si="76"/>
        <v>2</v>
      </c>
      <c r="AF530">
        <f>MONTH(A530)</f>
        <v>3</v>
      </c>
    </row>
    <row r="531" spans="1:32">
      <c r="A531" t="s">
        <v>813</v>
      </c>
      <c r="B531" t="s">
        <v>47</v>
      </c>
      <c r="C531" t="s">
        <v>1072</v>
      </c>
      <c r="D531" t="s">
        <v>1055</v>
      </c>
      <c r="E531" t="s">
        <v>1192</v>
      </c>
      <c r="F531" t="s">
        <v>1074</v>
      </c>
      <c r="G531" t="s">
        <v>1085</v>
      </c>
      <c r="H531" t="s">
        <v>1569</v>
      </c>
      <c r="J531">
        <v>12</v>
      </c>
      <c r="K531" t="s">
        <v>235</v>
      </c>
      <c r="L531" t="s">
        <v>24</v>
      </c>
      <c r="M531">
        <v>11</v>
      </c>
      <c r="N531" t="s">
        <v>739</v>
      </c>
      <c r="O531" t="s">
        <v>83</v>
      </c>
      <c r="P531">
        <v>1</v>
      </c>
      <c r="Q531" t="s">
        <v>817</v>
      </c>
      <c r="R531" t="s">
        <v>440</v>
      </c>
      <c r="S531">
        <v>0</v>
      </c>
      <c r="T531">
        <v>0</v>
      </c>
      <c r="U531">
        <v>2</v>
      </c>
      <c r="V531">
        <v>42</v>
      </c>
      <c r="W531">
        <v>193</v>
      </c>
      <c r="X531">
        <f t="shared" si="69"/>
        <v>0</v>
      </c>
      <c r="Y531">
        <f t="shared" si="70"/>
        <v>0</v>
      </c>
      <c r="Z531">
        <f t="shared" si="71"/>
        <v>0</v>
      </c>
      <c r="AA531">
        <f t="shared" si="72"/>
        <v>0</v>
      </c>
      <c r="AB531">
        <f t="shared" si="73"/>
        <v>0</v>
      </c>
      <c r="AC531">
        <f t="shared" si="74"/>
        <v>193</v>
      </c>
      <c r="AD531">
        <f t="shared" si="75"/>
        <v>0</v>
      </c>
      <c r="AE531">
        <f t="shared" si="76"/>
        <v>1</v>
      </c>
      <c r="AF531">
        <f>MONTH(A531)</f>
        <v>3</v>
      </c>
    </row>
    <row r="532" spans="1:32">
      <c r="A532" t="s">
        <v>818</v>
      </c>
      <c r="B532" t="s">
        <v>8</v>
      </c>
      <c r="C532" t="s">
        <v>1057</v>
      </c>
      <c r="D532" t="s">
        <v>1055</v>
      </c>
      <c r="E532" t="s">
        <v>1058</v>
      </c>
      <c r="F532" t="s">
        <v>1059</v>
      </c>
      <c r="G532" t="s">
        <v>1052</v>
      </c>
      <c r="H532" t="s">
        <v>1160</v>
      </c>
      <c r="I532" t="s">
        <v>1570</v>
      </c>
      <c r="J532">
        <v>13</v>
      </c>
      <c r="K532" t="s">
        <v>686</v>
      </c>
      <c r="L532" t="s">
        <v>31</v>
      </c>
      <c r="M532">
        <v>8</v>
      </c>
      <c r="N532" t="s">
        <v>819</v>
      </c>
      <c r="O532" t="s">
        <v>26</v>
      </c>
      <c r="P532">
        <v>5</v>
      </c>
      <c r="Q532" t="s">
        <v>820</v>
      </c>
      <c r="R532" t="s">
        <v>10</v>
      </c>
      <c r="S532">
        <v>0</v>
      </c>
      <c r="T532">
        <v>1</v>
      </c>
      <c r="U532">
        <v>1</v>
      </c>
      <c r="V532">
        <v>40.5</v>
      </c>
      <c r="W532">
        <v>1568</v>
      </c>
      <c r="X532">
        <f t="shared" si="69"/>
        <v>0</v>
      </c>
      <c r="Y532">
        <f t="shared" si="70"/>
        <v>0</v>
      </c>
      <c r="Z532">
        <f t="shared" si="71"/>
        <v>0</v>
      </c>
      <c r="AA532">
        <f t="shared" si="72"/>
        <v>0</v>
      </c>
      <c r="AB532">
        <f t="shared" si="73"/>
        <v>0</v>
      </c>
      <c r="AC532">
        <f t="shared" si="74"/>
        <v>0</v>
      </c>
      <c r="AD532">
        <f t="shared" si="75"/>
        <v>1568</v>
      </c>
      <c r="AE532">
        <f t="shared" si="76"/>
        <v>1</v>
      </c>
      <c r="AF532">
        <f>MONTH(A532)</f>
        <v>4</v>
      </c>
    </row>
    <row r="533" spans="1:32">
      <c r="A533" t="s">
        <v>818</v>
      </c>
      <c r="B533" t="s">
        <v>15</v>
      </c>
      <c r="C533" t="s">
        <v>1048</v>
      </c>
      <c r="D533" t="s">
        <v>1055</v>
      </c>
      <c r="E533" t="s">
        <v>1050</v>
      </c>
      <c r="F533" t="s">
        <v>1051</v>
      </c>
      <c r="G533" t="s">
        <v>1052</v>
      </c>
      <c r="H533" t="s">
        <v>1160</v>
      </c>
      <c r="I533" t="s">
        <v>1571</v>
      </c>
      <c r="J533">
        <v>8</v>
      </c>
      <c r="K533" t="s">
        <v>789</v>
      </c>
      <c r="L533" t="s">
        <v>63</v>
      </c>
      <c r="M533">
        <v>9</v>
      </c>
      <c r="N533" t="s">
        <v>725</v>
      </c>
      <c r="O533" t="s">
        <v>24</v>
      </c>
      <c r="P533">
        <v>11</v>
      </c>
      <c r="Q533" t="s">
        <v>557</v>
      </c>
      <c r="R533" t="s">
        <v>12</v>
      </c>
      <c r="S533">
        <v>0</v>
      </c>
      <c r="T533">
        <v>2</v>
      </c>
      <c r="U533">
        <v>0</v>
      </c>
      <c r="V533">
        <v>61.5</v>
      </c>
      <c r="W533">
        <v>424.5</v>
      </c>
      <c r="X533">
        <f t="shared" si="69"/>
        <v>0</v>
      </c>
      <c r="Y533">
        <f t="shared" si="70"/>
        <v>0</v>
      </c>
      <c r="Z533">
        <f t="shared" si="71"/>
        <v>0</v>
      </c>
      <c r="AA533">
        <f t="shared" si="72"/>
        <v>0</v>
      </c>
      <c r="AB533">
        <f t="shared" si="73"/>
        <v>0</v>
      </c>
      <c r="AC533">
        <f t="shared" si="74"/>
        <v>0</v>
      </c>
      <c r="AD533">
        <f t="shared" si="75"/>
        <v>0</v>
      </c>
      <c r="AE533">
        <f t="shared" si="76"/>
        <v>0</v>
      </c>
      <c r="AF533">
        <f>MONTH(A533)</f>
        <v>4</v>
      </c>
    </row>
    <row r="534" spans="1:32">
      <c r="A534" t="s">
        <v>818</v>
      </c>
      <c r="B534" t="s">
        <v>20</v>
      </c>
      <c r="C534" t="s">
        <v>1072</v>
      </c>
      <c r="D534" t="s">
        <v>1049</v>
      </c>
      <c r="E534" t="s">
        <v>1073</v>
      </c>
      <c r="F534" t="s">
        <v>1074</v>
      </c>
      <c r="G534" t="s">
        <v>1052</v>
      </c>
      <c r="H534" t="s">
        <v>1160</v>
      </c>
      <c r="I534" t="s">
        <v>1572</v>
      </c>
      <c r="J534">
        <v>7</v>
      </c>
      <c r="K534" t="s">
        <v>458</v>
      </c>
      <c r="L534" t="s">
        <v>76</v>
      </c>
      <c r="M534">
        <v>8</v>
      </c>
      <c r="N534" t="s">
        <v>38</v>
      </c>
      <c r="O534" t="s">
        <v>24</v>
      </c>
      <c r="P534">
        <v>4</v>
      </c>
      <c r="Q534" t="s">
        <v>821</v>
      </c>
      <c r="R534" t="s">
        <v>12</v>
      </c>
      <c r="S534">
        <v>0</v>
      </c>
      <c r="T534">
        <v>2</v>
      </c>
      <c r="U534">
        <v>0</v>
      </c>
      <c r="V534">
        <v>54.5</v>
      </c>
      <c r="W534">
        <v>112</v>
      </c>
      <c r="X534">
        <f t="shared" si="69"/>
        <v>0</v>
      </c>
      <c r="Y534">
        <f t="shared" si="70"/>
        <v>0</v>
      </c>
      <c r="Z534">
        <f t="shared" si="71"/>
        <v>0</v>
      </c>
      <c r="AA534">
        <f t="shared" si="72"/>
        <v>0</v>
      </c>
      <c r="AB534">
        <f t="shared" si="73"/>
        <v>0</v>
      </c>
      <c r="AC534">
        <f t="shared" si="74"/>
        <v>0</v>
      </c>
      <c r="AD534">
        <f t="shared" si="75"/>
        <v>0</v>
      </c>
      <c r="AE534">
        <f t="shared" si="76"/>
        <v>0</v>
      </c>
      <c r="AF534">
        <f>MONTH(A534)</f>
        <v>4</v>
      </c>
    </row>
    <row r="535" spans="1:32">
      <c r="A535" t="s">
        <v>818</v>
      </c>
      <c r="B535" t="s">
        <v>27</v>
      </c>
      <c r="C535" t="s">
        <v>1057</v>
      </c>
      <c r="D535" t="s">
        <v>1064</v>
      </c>
      <c r="E535" t="s">
        <v>1058</v>
      </c>
      <c r="F535" t="s">
        <v>1059</v>
      </c>
      <c r="G535" t="s">
        <v>1052</v>
      </c>
      <c r="H535" t="s">
        <v>1160</v>
      </c>
      <c r="I535" t="s">
        <v>1573</v>
      </c>
      <c r="J535">
        <v>9</v>
      </c>
      <c r="K535" t="s">
        <v>585</v>
      </c>
      <c r="L535" t="s">
        <v>49</v>
      </c>
      <c r="M535">
        <v>14</v>
      </c>
      <c r="N535" t="s">
        <v>785</v>
      </c>
      <c r="O535" t="s">
        <v>19</v>
      </c>
      <c r="P535">
        <v>2</v>
      </c>
      <c r="Q535" t="s">
        <v>434</v>
      </c>
      <c r="R535" t="s">
        <v>14</v>
      </c>
      <c r="S535">
        <v>0</v>
      </c>
      <c r="T535">
        <v>1</v>
      </c>
      <c r="U535">
        <v>1</v>
      </c>
      <c r="V535">
        <v>38.5</v>
      </c>
      <c r="W535">
        <v>127</v>
      </c>
      <c r="X535">
        <f t="shared" si="69"/>
        <v>0</v>
      </c>
      <c r="Y535">
        <f t="shared" si="70"/>
        <v>127</v>
      </c>
      <c r="Z535">
        <f t="shared" si="71"/>
        <v>127</v>
      </c>
      <c r="AA535">
        <f t="shared" si="72"/>
        <v>0</v>
      </c>
      <c r="AB535">
        <f t="shared" si="73"/>
        <v>0</v>
      </c>
      <c r="AC535">
        <f t="shared" si="74"/>
        <v>0</v>
      </c>
      <c r="AD535">
        <f t="shared" si="75"/>
        <v>0</v>
      </c>
      <c r="AE535">
        <f t="shared" si="76"/>
        <v>1</v>
      </c>
      <c r="AF535">
        <f>MONTH(A535)</f>
        <v>4</v>
      </c>
    </row>
    <row r="536" spans="1:32">
      <c r="A536" t="s">
        <v>818</v>
      </c>
      <c r="B536" t="s">
        <v>32</v>
      </c>
      <c r="C536" t="s">
        <v>1057</v>
      </c>
      <c r="D536" t="s">
        <v>1070</v>
      </c>
      <c r="E536" t="s">
        <v>1058</v>
      </c>
      <c r="F536" t="s">
        <v>1059</v>
      </c>
      <c r="G536" t="s">
        <v>1052</v>
      </c>
      <c r="H536" t="s">
        <v>1160</v>
      </c>
      <c r="I536" t="s">
        <v>1574</v>
      </c>
      <c r="J536">
        <v>13</v>
      </c>
      <c r="K536" t="s">
        <v>295</v>
      </c>
      <c r="L536" t="s">
        <v>76</v>
      </c>
      <c r="M536">
        <v>2</v>
      </c>
      <c r="N536" t="s">
        <v>685</v>
      </c>
      <c r="O536" t="s">
        <v>10</v>
      </c>
      <c r="P536">
        <v>5</v>
      </c>
      <c r="Q536" t="s">
        <v>822</v>
      </c>
      <c r="R536" t="s">
        <v>26</v>
      </c>
      <c r="S536">
        <v>1</v>
      </c>
      <c r="T536">
        <v>0</v>
      </c>
      <c r="U536">
        <v>1</v>
      </c>
      <c r="V536">
        <v>78</v>
      </c>
      <c r="W536">
        <v>117.5</v>
      </c>
      <c r="X536">
        <f t="shared" si="69"/>
        <v>117.5</v>
      </c>
      <c r="Y536">
        <f t="shared" si="70"/>
        <v>0</v>
      </c>
      <c r="Z536">
        <f t="shared" si="71"/>
        <v>0</v>
      </c>
      <c r="AA536">
        <f t="shared" si="72"/>
        <v>0</v>
      </c>
      <c r="AB536">
        <f t="shared" si="73"/>
        <v>0</v>
      </c>
      <c r="AC536">
        <f t="shared" si="74"/>
        <v>0</v>
      </c>
      <c r="AD536">
        <f t="shared" si="75"/>
        <v>0</v>
      </c>
      <c r="AE536">
        <f t="shared" si="76"/>
        <v>0</v>
      </c>
      <c r="AF536">
        <f>MONTH(A536)</f>
        <v>4</v>
      </c>
    </row>
    <row r="537" spans="1:32">
      <c r="A537" t="s">
        <v>818</v>
      </c>
      <c r="B537" t="s">
        <v>37</v>
      </c>
      <c r="C537" t="s">
        <v>1057</v>
      </c>
      <c r="D537" t="s">
        <v>1162</v>
      </c>
      <c r="E537" t="s">
        <v>1058</v>
      </c>
      <c r="F537" t="s">
        <v>1059</v>
      </c>
      <c r="G537" t="s">
        <v>1052</v>
      </c>
      <c r="H537" t="s">
        <v>1160</v>
      </c>
      <c r="I537" t="s">
        <v>1575</v>
      </c>
      <c r="J537">
        <v>10</v>
      </c>
      <c r="K537" t="s">
        <v>474</v>
      </c>
      <c r="L537" t="s">
        <v>26</v>
      </c>
      <c r="M537">
        <v>3</v>
      </c>
      <c r="N537" t="s">
        <v>184</v>
      </c>
      <c r="O537" t="s">
        <v>14</v>
      </c>
      <c r="P537">
        <v>13</v>
      </c>
      <c r="Q537" t="s">
        <v>823</v>
      </c>
      <c r="R537" t="s">
        <v>49</v>
      </c>
      <c r="S537">
        <v>1</v>
      </c>
      <c r="T537">
        <v>0</v>
      </c>
      <c r="U537">
        <v>1</v>
      </c>
      <c r="V537">
        <v>415.5</v>
      </c>
      <c r="W537">
        <v>1206</v>
      </c>
      <c r="X537">
        <f t="shared" si="69"/>
        <v>0</v>
      </c>
      <c r="Y537">
        <f t="shared" si="70"/>
        <v>0</v>
      </c>
      <c r="Z537">
        <f t="shared" si="71"/>
        <v>0</v>
      </c>
      <c r="AA537">
        <f t="shared" si="72"/>
        <v>1206</v>
      </c>
      <c r="AB537">
        <f t="shared" si="73"/>
        <v>0</v>
      </c>
      <c r="AC537">
        <f t="shared" si="74"/>
        <v>0</v>
      </c>
      <c r="AD537">
        <f t="shared" si="75"/>
        <v>0</v>
      </c>
      <c r="AE537">
        <f t="shared" si="76"/>
        <v>1</v>
      </c>
      <c r="AF537">
        <f>MONTH(A537)</f>
        <v>4</v>
      </c>
    </row>
    <row r="538" spans="1:32">
      <c r="A538" t="s">
        <v>818</v>
      </c>
      <c r="B538" t="s">
        <v>42</v>
      </c>
      <c r="C538" t="s">
        <v>1057</v>
      </c>
      <c r="D538" t="s">
        <v>1070</v>
      </c>
      <c r="E538" t="s">
        <v>1058</v>
      </c>
      <c r="F538" t="s">
        <v>1059</v>
      </c>
      <c r="G538" t="s">
        <v>1052</v>
      </c>
      <c r="H538" t="s">
        <v>1160</v>
      </c>
      <c r="I538" t="s">
        <v>1574</v>
      </c>
      <c r="J538">
        <v>8</v>
      </c>
      <c r="K538" t="s">
        <v>824</v>
      </c>
      <c r="L538" t="s">
        <v>10</v>
      </c>
      <c r="M538">
        <v>3</v>
      </c>
      <c r="N538" t="s">
        <v>642</v>
      </c>
      <c r="O538" t="s">
        <v>83</v>
      </c>
      <c r="P538">
        <v>10</v>
      </c>
      <c r="Q538" t="s">
        <v>825</v>
      </c>
      <c r="R538" t="s">
        <v>12</v>
      </c>
      <c r="S538">
        <v>1</v>
      </c>
      <c r="T538">
        <v>1</v>
      </c>
      <c r="U538">
        <v>0</v>
      </c>
      <c r="V538">
        <v>41</v>
      </c>
      <c r="W538">
        <v>368</v>
      </c>
      <c r="X538">
        <f t="shared" si="69"/>
        <v>368</v>
      </c>
      <c r="Y538">
        <f t="shared" si="70"/>
        <v>0</v>
      </c>
      <c r="Z538">
        <f t="shared" si="71"/>
        <v>0</v>
      </c>
      <c r="AA538">
        <f t="shared" si="72"/>
        <v>0</v>
      </c>
      <c r="AB538">
        <f t="shared" si="73"/>
        <v>0</v>
      </c>
      <c r="AC538">
        <f t="shared" si="74"/>
        <v>368</v>
      </c>
      <c r="AD538">
        <f t="shared" si="75"/>
        <v>0</v>
      </c>
      <c r="AE538">
        <f t="shared" si="76"/>
        <v>1</v>
      </c>
      <c r="AF538">
        <f>MONTH(A538)</f>
        <v>4</v>
      </c>
    </row>
    <row r="539" spans="1:32">
      <c r="A539" t="s">
        <v>818</v>
      </c>
      <c r="B539" t="s">
        <v>47</v>
      </c>
      <c r="C539" t="s">
        <v>1066</v>
      </c>
      <c r="D539" t="s">
        <v>1070</v>
      </c>
      <c r="E539" t="s">
        <v>1067</v>
      </c>
      <c r="F539" t="s">
        <v>1068</v>
      </c>
      <c r="G539" t="s">
        <v>1052</v>
      </c>
      <c r="H539" t="s">
        <v>1160</v>
      </c>
      <c r="I539" t="s">
        <v>1576</v>
      </c>
      <c r="J539">
        <v>11</v>
      </c>
      <c r="K539" t="s">
        <v>826</v>
      </c>
      <c r="L539" t="s">
        <v>19</v>
      </c>
      <c r="M539">
        <v>9</v>
      </c>
      <c r="N539" t="s">
        <v>227</v>
      </c>
      <c r="O539" t="s">
        <v>14</v>
      </c>
      <c r="P539">
        <v>4</v>
      </c>
      <c r="Q539" t="s">
        <v>786</v>
      </c>
      <c r="R539" t="s">
        <v>10</v>
      </c>
      <c r="S539">
        <v>0</v>
      </c>
      <c r="T539">
        <v>1</v>
      </c>
      <c r="U539">
        <v>1</v>
      </c>
      <c r="V539">
        <v>69.5</v>
      </c>
      <c r="W539">
        <v>806</v>
      </c>
      <c r="X539">
        <f t="shared" si="69"/>
        <v>0</v>
      </c>
      <c r="Y539">
        <f t="shared" si="70"/>
        <v>806</v>
      </c>
      <c r="Z539">
        <f t="shared" si="71"/>
        <v>0</v>
      </c>
      <c r="AA539">
        <f t="shared" si="72"/>
        <v>806</v>
      </c>
      <c r="AB539">
        <f t="shared" si="73"/>
        <v>0</v>
      </c>
      <c r="AC539">
        <f t="shared" si="74"/>
        <v>0</v>
      </c>
      <c r="AD539">
        <f t="shared" si="75"/>
        <v>0</v>
      </c>
      <c r="AE539">
        <f t="shared" si="76"/>
        <v>1</v>
      </c>
      <c r="AF539">
        <f>MONTH(A539)</f>
        <v>4</v>
      </c>
    </row>
    <row r="540" spans="1:32">
      <c r="A540" t="s">
        <v>818</v>
      </c>
      <c r="B540" t="s">
        <v>52</v>
      </c>
      <c r="C540" t="s">
        <v>1066</v>
      </c>
      <c r="D540" t="s">
        <v>1055</v>
      </c>
      <c r="E540" t="s">
        <v>1067</v>
      </c>
      <c r="F540" t="s">
        <v>1068</v>
      </c>
      <c r="G540" t="s">
        <v>1052</v>
      </c>
      <c r="H540" t="s">
        <v>1160</v>
      </c>
      <c r="I540" t="s">
        <v>1577</v>
      </c>
      <c r="J540">
        <v>9</v>
      </c>
      <c r="K540" t="s">
        <v>39</v>
      </c>
      <c r="L540" t="s">
        <v>83</v>
      </c>
      <c r="M540">
        <v>6</v>
      </c>
      <c r="N540" t="s">
        <v>548</v>
      </c>
      <c r="O540" t="s">
        <v>10</v>
      </c>
      <c r="P540">
        <v>2</v>
      </c>
      <c r="Q540" t="s">
        <v>167</v>
      </c>
      <c r="R540" t="s">
        <v>63</v>
      </c>
      <c r="S540">
        <v>0</v>
      </c>
      <c r="T540">
        <v>2</v>
      </c>
      <c r="U540">
        <v>0</v>
      </c>
      <c r="V540">
        <v>84</v>
      </c>
      <c r="W540">
        <v>173.5</v>
      </c>
      <c r="X540">
        <f t="shared" si="69"/>
        <v>173.5</v>
      </c>
      <c r="Y540">
        <f t="shared" si="70"/>
        <v>0</v>
      </c>
      <c r="Z540">
        <f t="shared" si="71"/>
        <v>0</v>
      </c>
      <c r="AA540">
        <f t="shared" si="72"/>
        <v>0</v>
      </c>
      <c r="AB540">
        <f t="shared" si="73"/>
        <v>0</v>
      </c>
      <c r="AC540">
        <f t="shared" si="74"/>
        <v>173.5</v>
      </c>
      <c r="AD540">
        <f t="shared" si="75"/>
        <v>0</v>
      </c>
      <c r="AE540">
        <f t="shared" si="76"/>
        <v>1</v>
      </c>
      <c r="AF540">
        <f>MONTH(A540)</f>
        <v>4</v>
      </c>
    </row>
    <row r="541" spans="1:32">
      <c r="A541" t="s">
        <v>818</v>
      </c>
      <c r="B541" t="s">
        <v>57</v>
      </c>
      <c r="C541" t="s">
        <v>1066</v>
      </c>
      <c r="D541" t="s">
        <v>1098</v>
      </c>
      <c r="E541" t="s">
        <v>1067</v>
      </c>
      <c r="F541" t="s">
        <v>1068</v>
      </c>
      <c r="G541" t="s">
        <v>1052</v>
      </c>
      <c r="H541" t="s">
        <v>1160</v>
      </c>
      <c r="I541" t="s">
        <v>1578</v>
      </c>
      <c r="J541">
        <v>2</v>
      </c>
      <c r="K541" t="s">
        <v>827</v>
      </c>
      <c r="L541" t="s">
        <v>10</v>
      </c>
      <c r="M541">
        <v>14</v>
      </c>
      <c r="N541" t="s">
        <v>828</v>
      </c>
      <c r="O541" t="s">
        <v>54</v>
      </c>
      <c r="P541">
        <v>9</v>
      </c>
      <c r="Q541" t="s">
        <v>544</v>
      </c>
      <c r="R541" t="s">
        <v>49</v>
      </c>
      <c r="S541">
        <v>1</v>
      </c>
      <c r="T541">
        <v>0</v>
      </c>
      <c r="U541">
        <v>1</v>
      </c>
      <c r="V541">
        <v>32</v>
      </c>
      <c r="W541">
        <v>2430</v>
      </c>
      <c r="X541">
        <f t="shared" si="69"/>
        <v>2430</v>
      </c>
      <c r="Y541">
        <f t="shared" si="70"/>
        <v>0</v>
      </c>
      <c r="Z541">
        <f t="shared" si="71"/>
        <v>0</v>
      </c>
      <c r="AA541">
        <f t="shared" si="72"/>
        <v>0</v>
      </c>
      <c r="AB541">
        <f t="shared" si="73"/>
        <v>0</v>
      </c>
      <c r="AC541">
        <f t="shared" si="74"/>
        <v>0</v>
      </c>
      <c r="AD541">
        <f t="shared" si="75"/>
        <v>0</v>
      </c>
      <c r="AE541">
        <f t="shared" si="76"/>
        <v>0</v>
      </c>
      <c r="AF541">
        <f>MONTH(A541)</f>
        <v>4</v>
      </c>
    </row>
    <row r="542" spans="1:32">
      <c r="A542" t="s">
        <v>829</v>
      </c>
      <c r="B542" t="s">
        <v>8</v>
      </c>
      <c r="C542" t="s">
        <v>1048</v>
      </c>
      <c r="D542" t="s">
        <v>1204</v>
      </c>
      <c r="E542" t="s">
        <v>1050</v>
      </c>
      <c r="F542" t="s">
        <v>1051</v>
      </c>
      <c r="G542" t="s">
        <v>1052</v>
      </c>
      <c r="H542" t="s">
        <v>1053</v>
      </c>
      <c r="I542" t="s">
        <v>1579</v>
      </c>
      <c r="J542">
        <v>5</v>
      </c>
      <c r="K542" t="s">
        <v>134</v>
      </c>
      <c r="L542" t="s">
        <v>49</v>
      </c>
      <c r="M542">
        <v>1</v>
      </c>
      <c r="N542" t="s">
        <v>830</v>
      </c>
      <c r="O542" t="s">
        <v>63</v>
      </c>
      <c r="P542">
        <v>3</v>
      </c>
      <c r="Q542" t="s">
        <v>831</v>
      </c>
      <c r="R542" t="s">
        <v>22</v>
      </c>
      <c r="S542">
        <v>1</v>
      </c>
      <c r="T542">
        <v>1</v>
      </c>
      <c r="U542">
        <v>0</v>
      </c>
      <c r="V542">
        <v>68.5</v>
      </c>
      <c r="W542">
        <v>400.5</v>
      </c>
      <c r="X542">
        <f t="shared" si="69"/>
        <v>0</v>
      </c>
      <c r="Y542">
        <f t="shared" si="70"/>
        <v>0</v>
      </c>
      <c r="Z542">
        <f t="shared" si="71"/>
        <v>400.5</v>
      </c>
      <c r="AA542">
        <f t="shared" si="72"/>
        <v>0</v>
      </c>
      <c r="AB542">
        <f t="shared" si="73"/>
        <v>0</v>
      </c>
      <c r="AC542">
        <f t="shared" si="74"/>
        <v>0</v>
      </c>
      <c r="AD542">
        <f t="shared" si="75"/>
        <v>0</v>
      </c>
      <c r="AE542">
        <f t="shared" si="76"/>
        <v>1</v>
      </c>
      <c r="AF542">
        <f>MONTH(A542)</f>
        <v>4</v>
      </c>
    </row>
    <row r="543" spans="1:32">
      <c r="A543" t="s">
        <v>829</v>
      </c>
      <c r="B543" t="s">
        <v>15</v>
      </c>
      <c r="C543" t="s">
        <v>1048</v>
      </c>
      <c r="D543" t="s">
        <v>1064</v>
      </c>
      <c r="E543" t="s">
        <v>1050</v>
      </c>
      <c r="F543" t="s">
        <v>1051</v>
      </c>
      <c r="G543" t="s">
        <v>1052</v>
      </c>
      <c r="H543" t="s">
        <v>1053</v>
      </c>
      <c r="I543" t="s">
        <v>1580</v>
      </c>
      <c r="J543">
        <v>6</v>
      </c>
      <c r="K543" t="s">
        <v>16</v>
      </c>
      <c r="L543" t="s">
        <v>63</v>
      </c>
      <c r="M543">
        <v>8</v>
      </c>
      <c r="N543" t="s">
        <v>470</v>
      </c>
      <c r="O543" t="s">
        <v>10</v>
      </c>
      <c r="P543">
        <v>11</v>
      </c>
      <c r="Q543" t="s">
        <v>103</v>
      </c>
      <c r="R543" t="s">
        <v>19</v>
      </c>
      <c r="S543">
        <v>0</v>
      </c>
      <c r="T543">
        <v>2</v>
      </c>
      <c r="U543">
        <v>0</v>
      </c>
      <c r="V543">
        <v>164</v>
      </c>
      <c r="W543">
        <v>330.5</v>
      </c>
      <c r="X543">
        <f t="shared" si="69"/>
        <v>330.5</v>
      </c>
      <c r="Y543">
        <f t="shared" si="70"/>
        <v>0</v>
      </c>
      <c r="Z543">
        <f t="shared" si="71"/>
        <v>0</v>
      </c>
      <c r="AA543">
        <f t="shared" si="72"/>
        <v>0</v>
      </c>
      <c r="AB543">
        <f t="shared" si="73"/>
        <v>0</v>
      </c>
      <c r="AC543">
        <f t="shared" si="74"/>
        <v>0</v>
      </c>
      <c r="AD543">
        <f t="shared" si="75"/>
        <v>0</v>
      </c>
      <c r="AE543">
        <f t="shared" si="76"/>
        <v>0</v>
      </c>
      <c r="AF543">
        <f>MONTH(A543)</f>
        <v>4</v>
      </c>
    </row>
    <row r="544" spans="1:32">
      <c r="A544" t="s">
        <v>829</v>
      </c>
      <c r="B544" t="s">
        <v>20</v>
      </c>
      <c r="C544" t="s">
        <v>1057</v>
      </c>
      <c r="D544" t="s">
        <v>1081</v>
      </c>
      <c r="E544" t="s">
        <v>1058</v>
      </c>
      <c r="F544" t="s">
        <v>1059</v>
      </c>
      <c r="G544" t="s">
        <v>1052</v>
      </c>
      <c r="H544" t="s">
        <v>1053</v>
      </c>
      <c r="I544" t="s">
        <v>1581</v>
      </c>
      <c r="J544">
        <v>3</v>
      </c>
      <c r="K544" t="s">
        <v>147</v>
      </c>
      <c r="L544" t="s">
        <v>76</v>
      </c>
      <c r="M544">
        <v>8</v>
      </c>
      <c r="N544" t="s">
        <v>748</v>
      </c>
      <c r="O544" t="s">
        <v>19</v>
      </c>
      <c r="P544">
        <v>9</v>
      </c>
      <c r="Q544" t="s">
        <v>832</v>
      </c>
      <c r="R544" t="s">
        <v>49</v>
      </c>
      <c r="S544">
        <v>1</v>
      </c>
      <c r="T544">
        <v>1</v>
      </c>
      <c r="U544">
        <v>0</v>
      </c>
      <c r="V544">
        <v>77</v>
      </c>
      <c r="W544">
        <v>155</v>
      </c>
      <c r="X544">
        <f t="shared" si="69"/>
        <v>0</v>
      </c>
      <c r="Y544">
        <f t="shared" si="70"/>
        <v>155</v>
      </c>
      <c r="Z544">
        <f t="shared" si="71"/>
        <v>0</v>
      </c>
      <c r="AA544">
        <f t="shared" si="72"/>
        <v>0</v>
      </c>
      <c r="AB544">
        <f t="shared" si="73"/>
        <v>0</v>
      </c>
      <c r="AC544">
        <f t="shared" si="74"/>
        <v>0</v>
      </c>
      <c r="AD544">
        <f t="shared" si="75"/>
        <v>0</v>
      </c>
      <c r="AE544">
        <f t="shared" si="76"/>
        <v>0</v>
      </c>
      <c r="AF544">
        <f>MONTH(A544)</f>
        <v>4</v>
      </c>
    </row>
    <row r="545" spans="1:32">
      <c r="A545" t="s">
        <v>829</v>
      </c>
      <c r="B545" t="s">
        <v>27</v>
      </c>
      <c r="C545" t="s">
        <v>1057</v>
      </c>
      <c r="D545" t="s">
        <v>1081</v>
      </c>
      <c r="E545" t="s">
        <v>1058</v>
      </c>
      <c r="F545" t="s">
        <v>1059</v>
      </c>
      <c r="G545" t="s">
        <v>1052</v>
      </c>
      <c r="H545" t="s">
        <v>1053</v>
      </c>
      <c r="I545" t="s">
        <v>1581</v>
      </c>
      <c r="J545">
        <v>5</v>
      </c>
      <c r="K545" t="s">
        <v>23</v>
      </c>
      <c r="L545" t="s">
        <v>119</v>
      </c>
      <c r="M545">
        <v>12</v>
      </c>
      <c r="N545" t="s">
        <v>833</v>
      </c>
      <c r="O545" t="s">
        <v>22</v>
      </c>
      <c r="P545">
        <v>3</v>
      </c>
      <c r="Q545" t="s">
        <v>834</v>
      </c>
      <c r="R545" t="s">
        <v>36</v>
      </c>
      <c r="S545">
        <v>0</v>
      </c>
      <c r="T545">
        <v>1</v>
      </c>
      <c r="U545">
        <v>1</v>
      </c>
      <c r="V545">
        <v>99.5</v>
      </c>
      <c r="W545">
        <v>773.5</v>
      </c>
      <c r="X545">
        <f t="shared" si="69"/>
        <v>0</v>
      </c>
      <c r="Y545">
        <f t="shared" si="70"/>
        <v>0</v>
      </c>
      <c r="Z545">
        <f t="shared" si="71"/>
        <v>0</v>
      </c>
      <c r="AA545">
        <f t="shared" si="72"/>
        <v>0</v>
      </c>
      <c r="AB545">
        <f t="shared" si="73"/>
        <v>0</v>
      </c>
      <c r="AC545">
        <f t="shared" si="74"/>
        <v>0</v>
      </c>
      <c r="AD545">
        <f t="shared" si="75"/>
        <v>0</v>
      </c>
      <c r="AE545">
        <f t="shared" si="76"/>
        <v>0</v>
      </c>
      <c r="AF545">
        <f>MONTH(A545)</f>
        <v>4</v>
      </c>
    </row>
    <row r="546" spans="1:32">
      <c r="A546" t="s">
        <v>829</v>
      </c>
      <c r="B546" t="s">
        <v>32</v>
      </c>
      <c r="C546" t="s">
        <v>1066</v>
      </c>
      <c r="D546" t="s">
        <v>1081</v>
      </c>
      <c r="E546" t="s">
        <v>1067</v>
      </c>
      <c r="F546" t="s">
        <v>1068</v>
      </c>
      <c r="G546" t="s">
        <v>1052</v>
      </c>
      <c r="H546" t="s">
        <v>1053</v>
      </c>
      <c r="I546" t="s">
        <v>1582</v>
      </c>
      <c r="J546">
        <v>5</v>
      </c>
      <c r="K546" t="s">
        <v>362</v>
      </c>
      <c r="L546" t="s">
        <v>10</v>
      </c>
      <c r="M546">
        <v>2</v>
      </c>
      <c r="N546" t="s">
        <v>835</v>
      </c>
      <c r="O546" t="s">
        <v>36</v>
      </c>
      <c r="P546">
        <v>7</v>
      </c>
      <c r="Q546" t="s">
        <v>160</v>
      </c>
      <c r="R546" t="s">
        <v>24</v>
      </c>
      <c r="S546">
        <v>1</v>
      </c>
      <c r="T546">
        <v>1</v>
      </c>
      <c r="U546">
        <v>0</v>
      </c>
      <c r="V546">
        <v>24.5</v>
      </c>
      <c r="W546">
        <v>131</v>
      </c>
      <c r="X546">
        <f t="shared" si="69"/>
        <v>131</v>
      </c>
      <c r="Y546">
        <f t="shared" si="70"/>
        <v>0</v>
      </c>
      <c r="Z546">
        <f t="shared" si="71"/>
        <v>0</v>
      </c>
      <c r="AA546">
        <f t="shared" si="72"/>
        <v>0</v>
      </c>
      <c r="AB546">
        <f t="shared" si="73"/>
        <v>0</v>
      </c>
      <c r="AC546">
        <f t="shared" si="74"/>
        <v>0</v>
      </c>
      <c r="AD546">
        <f t="shared" si="75"/>
        <v>0</v>
      </c>
      <c r="AE546">
        <f t="shared" si="76"/>
        <v>0</v>
      </c>
      <c r="AF546">
        <f>MONTH(A546)</f>
        <v>4</v>
      </c>
    </row>
    <row r="547" spans="1:32">
      <c r="A547" t="s">
        <v>829</v>
      </c>
      <c r="B547" t="s">
        <v>37</v>
      </c>
      <c r="C547" t="s">
        <v>1057</v>
      </c>
      <c r="D547" t="s">
        <v>1055</v>
      </c>
      <c r="E547" t="s">
        <v>1058</v>
      </c>
      <c r="F547" t="s">
        <v>1059</v>
      </c>
      <c r="G547" t="s">
        <v>1052</v>
      </c>
      <c r="H547" t="s">
        <v>1053</v>
      </c>
      <c r="I547" t="s">
        <v>1583</v>
      </c>
      <c r="J547">
        <v>1</v>
      </c>
      <c r="K547" t="s">
        <v>652</v>
      </c>
      <c r="L547" t="s">
        <v>76</v>
      </c>
      <c r="M547">
        <v>8</v>
      </c>
      <c r="N547" t="s">
        <v>836</v>
      </c>
      <c r="O547" t="s">
        <v>49</v>
      </c>
      <c r="P547">
        <v>9</v>
      </c>
      <c r="Q547" t="s">
        <v>69</v>
      </c>
      <c r="R547" t="s">
        <v>26</v>
      </c>
      <c r="S547">
        <v>1</v>
      </c>
      <c r="T547">
        <v>1</v>
      </c>
      <c r="U547">
        <v>0</v>
      </c>
      <c r="V547">
        <v>61.5</v>
      </c>
      <c r="W547">
        <v>653.5</v>
      </c>
      <c r="X547">
        <f t="shared" si="69"/>
        <v>0</v>
      </c>
      <c r="Y547">
        <f t="shared" si="70"/>
        <v>0</v>
      </c>
      <c r="Z547">
        <f t="shared" si="71"/>
        <v>653.5</v>
      </c>
      <c r="AA547">
        <f t="shared" si="72"/>
        <v>0</v>
      </c>
      <c r="AB547">
        <f t="shared" si="73"/>
        <v>0</v>
      </c>
      <c r="AC547">
        <f t="shared" si="74"/>
        <v>0</v>
      </c>
      <c r="AD547">
        <f t="shared" si="75"/>
        <v>0</v>
      </c>
      <c r="AE547">
        <f t="shared" si="76"/>
        <v>1</v>
      </c>
      <c r="AF547">
        <f>MONTH(A547)</f>
        <v>4</v>
      </c>
    </row>
    <row r="548" spans="1:32">
      <c r="A548" t="s">
        <v>829</v>
      </c>
      <c r="B548" t="s">
        <v>42</v>
      </c>
      <c r="C548" t="s">
        <v>1066</v>
      </c>
      <c r="D548" t="s">
        <v>1081</v>
      </c>
      <c r="E548" t="s">
        <v>1067</v>
      </c>
      <c r="F548" t="s">
        <v>1068</v>
      </c>
      <c r="G548" t="s">
        <v>1052</v>
      </c>
      <c r="H548" t="s">
        <v>1053</v>
      </c>
      <c r="I548" t="s">
        <v>1584</v>
      </c>
      <c r="J548">
        <v>5</v>
      </c>
      <c r="K548" t="s">
        <v>791</v>
      </c>
      <c r="L548" t="s">
        <v>10</v>
      </c>
      <c r="M548">
        <v>2</v>
      </c>
      <c r="N548" t="s">
        <v>447</v>
      </c>
      <c r="O548" t="s">
        <v>49</v>
      </c>
      <c r="P548">
        <v>8</v>
      </c>
      <c r="Q548" t="s">
        <v>429</v>
      </c>
      <c r="R548" t="s">
        <v>83</v>
      </c>
      <c r="S548">
        <v>1</v>
      </c>
      <c r="T548">
        <v>1</v>
      </c>
      <c r="U548">
        <v>0</v>
      </c>
      <c r="V548">
        <v>46</v>
      </c>
      <c r="W548">
        <v>83.5</v>
      </c>
      <c r="X548">
        <f t="shared" si="69"/>
        <v>83.5</v>
      </c>
      <c r="Y548">
        <f t="shared" si="70"/>
        <v>0</v>
      </c>
      <c r="Z548">
        <f t="shared" si="71"/>
        <v>83.5</v>
      </c>
      <c r="AA548">
        <f t="shared" si="72"/>
        <v>0</v>
      </c>
      <c r="AB548">
        <f t="shared" si="73"/>
        <v>0</v>
      </c>
      <c r="AC548">
        <f t="shared" si="74"/>
        <v>0</v>
      </c>
      <c r="AD548">
        <f t="shared" si="75"/>
        <v>0</v>
      </c>
      <c r="AE548">
        <f t="shared" si="76"/>
        <v>1</v>
      </c>
      <c r="AF548">
        <f>MONTH(A548)</f>
        <v>4</v>
      </c>
    </row>
    <row r="549" spans="1:32">
      <c r="A549" t="s">
        <v>829</v>
      </c>
      <c r="B549" t="s">
        <v>47</v>
      </c>
      <c r="C549" t="s">
        <v>1057</v>
      </c>
      <c r="D549" t="s">
        <v>1055</v>
      </c>
      <c r="E549" t="s">
        <v>1058</v>
      </c>
      <c r="F549" t="s">
        <v>1059</v>
      </c>
      <c r="G549" t="s">
        <v>1052</v>
      </c>
      <c r="H549" t="s">
        <v>1053</v>
      </c>
      <c r="I549" t="s">
        <v>1583</v>
      </c>
      <c r="J549">
        <v>2</v>
      </c>
      <c r="K549" t="s">
        <v>575</v>
      </c>
      <c r="L549" t="s">
        <v>31</v>
      </c>
      <c r="M549">
        <v>4</v>
      </c>
      <c r="N549" t="s">
        <v>208</v>
      </c>
      <c r="O549" t="s">
        <v>268</v>
      </c>
      <c r="P549">
        <v>8</v>
      </c>
      <c r="Q549" t="s">
        <v>203</v>
      </c>
      <c r="R549" t="s">
        <v>36</v>
      </c>
      <c r="S549">
        <v>2</v>
      </c>
      <c r="T549">
        <v>0</v>
      </c>
      <c r="U549">
        <v>0</v>
      </c>
      <c r="V549">
        <v>26</v>
      </c>
      <c r="W549">
        <v>966</v>
      </c>
      <c r="X549">
        <f t="shared" si="69"/>
        <v>0</v>
      </c>
      <c r="Y549">
        <f t="shared" si="70"/>
        <v>0</v>
      </c>
      <c r="Z549">
        <f t="shared" si="71"/>
        <v>0</v>
      </c>
      <c r="AA549">
        <f t="shared" si="72"/>
        <v>0</v>
      </c>
      <c r="AB549">
        <f t="shared" si="73"/>
        <v>0</v>
      </c>
      <c r="AC549">
        <f t="shared" si="74"/>
        <v>0</v>
      </c>
      <c r="AD549">
        <f t="shared" si="75"/>
        <v>966</v>
      </c>
      <c r="AE549">
        <f t="shared" si="76"/>
        <v>1</v>
      </c>
      <c r="AF549">
        <f>MONTH(A549)</f>
        <v>4</v>
      </c>
    </row>
    <row r="550" spans="1:32">
      <c r="A550" t="s">
        <v>829</v>
      </c>
      <c r="B550" t="s">
        <v>52</v>
      </c>
      <c r="C550" t="s">
        <v>1066</v>
      </c>
      <c r="D550" t="s">
        <v>1055</v>
      </c>
      <c r="E550" t="s">
        <v>1067</v>
      </c>
      <c r="F550" t="s">
        <v>1068</v>
      </c>
      <c r="G550" t="s">
        <v>1052</v>
      </c>
      <c r="H550" t="s">
        <v>1053</v>
      </c>
      <c r="I550" t="s">
        <v>1585</v>
      </c>
      <c r="J550">
        <v>5</v>
      </c>
      <c r="K550" t="s">
        <v>67</v>
      </c>
      <c r="L550" t="s">
        <v>63</v>
      </c>
      <c r="M550">
        <v>10</v>
      </c>
      <c r="N550" t="s">
        <v>628</v>
      </c>
      <c r="O550" t="s">
        <v>10</v>
      </c>
      <c r="P550">
        <v>8</v>
      </c>
      <c r="Q550" t="s">
        <v>655</v>
      </c>
      <c r="R550" t="s">
        <v>66</v>
      </c>
      <c r="S550">
        <v>0</v>
      </c>
      <c r="T550">
        <v>1</v>
      </c>
      <c r="U550">
        <v>1</v>
      </c>
      <c r="V550">
        <v>67.5</v>
      </c>
      <c r="W550">
        <v>67</v>
      </c>
      <c r="X550">
        <f t="shared" si="69"/>
        <v>67</v>
      </c>
      <c r="Y550">
        <f t="shared" si="70"/>
        <v>0</v>
      </c>
      <c r="Z550">
        <f t="shared" si="71"/>
        <v>0</v>
      </c>
      <c r="AA550">
        <f t="shared" si="72"/>
        <v>0</v>
      </c>
      <c r="AB550">
        <f t="shared" si="73"/>
        <v>0</v>
      </c>
      <c r="AC550">
        <f t="shared" si="74"/>
        <v>0</v>
      </c>
      <c r="AD550">
        <f t="shared" si="75"/>
        <v>0</v>
      </c>
      <c r="AE550">
        <f t="shared" si="76"/>
        <v>0</v>
      </c>
      <c r="AF550">
        <f>MONTH(A550)</f>
        <v>4</v>
      </c>
    </row>
    <row r="551" spans="1:32">
      <c r="A551" t="s">
        <v>837</v>
      </c>
      <c r="B551" t="s">
        <v>8</v>
      </c>
      <c r="C551" t="s">
        <v>1586</v>
      </c>
      <c r="D551" t="s">
        <v>1064</v>
      </c>
      <c r="G551" t="s">
        <v>1052</v>
      </c>
      <c r="H551" t="s">
        <v>1179</v>
      </c>
      <c r="I551" t="s">
        <v>1587</v>
      </c>
      <c r="J551">
        <v>5</v>
      </c>
      <c r="K551" t="s">
        <v>838</v>
      </c>
      <c r="L551" t="s">
        <v>49</v>
      </c>
      <c r="M551">
        <v>4</v>
      </c>
      <c r="N551" t="s">
        <v>839</v>
      </c>
      <c r="O551" t="s">
        <v>440</v>
      </c>
      <c r="P551">
        <v>6</v>
      </c>
      <c r="Q551" t="s">
        <v>840</v>
      </c>
      <c r="R551" t="s">
        <v>31</v>
      </c>
      <c r="S551">
        <v>1</v>
      </c>
      <c r="T551">
        <v>1</v>
      </c>
      <c r="U551">
        <v>0</v>
      </c>
      <c r="V551">
        <v>25.5</v>
      </c>
      <c r="W551">
        <v>20</v>
      </c>
      <c r="X551">
        <f t="shared" si="69"/>
        <v>0</v>
      </c>
      <c r="Y551">
        <f t="shared" si="70"/>
        <v>0</v>
      </c>
      <c r="Z551">
        <f t="shared" si="71"/>
        <v>20</v>
      </c>
      <c r="AA551">
        <f t="shared" si="72"/>
        <v>0</v>
      </c>
      <c r="AB551">
        <f t="shared" si="73"/>
        <v>0</v>
      </c>
      <c r="AC551">
        <f t="shared" si="74"/>
        <v>0</v>
      </c>
      <c r="AD551">
        <f t="shared" si="75"/>
        <v>0</v>
      </c>
      <c r="AE551">
        <f t="shared" si="76"/>
        <v>1</v>
      </c>
      <c r="AF551">
        <f>MONTH(A551)</f>
        <v>4</v>
      </c>
    </row>
    <row r="552" spans="1:32">
      <c r="A552" t="s">
        <v>837</v>
      </c>
      <c r="B552" t="s">
        <v>15</v>
      </c>
      <c r="C552" t="s">
        <v>1048</v>
      </c>
      <c r="D552" t="s">
        <v>1081</v>
      </c>
      <c r="E552" t="s">
        <v>1050</v>
      </c>
      <c r="F552" t="s">
        <v>1051</v>
      </c>
      <c r="G552" t="s">
        <v>1085</v>
      </c>
      <c r="H552" t="s">
        <v>1588</v>
      </c>
      <c r="J552">
        <v>4</v>
      </c>
      <c r="K552" t="s">
        <v>680</v>
      </c>
      <c r="L552" t="s">
        <v>440</v>
      </c>
      <c r="M552">
        <v>13</v>
      </c>
      <c r="N552" t="s">
        <v>780</v>
      </c>
      <c r="O552" t="s">
        <v>45</v>
      </c>
      <c r="P552">
        <v>9</v>
      </c>
      <c r="Q552" t="s">
        <v>482</v>
      </c>
      <c r="R552" t="s">
        <v>26</v>
      </c>
      <c r="S552">
        <v>1</v>
      </c>
      <c r="T552">
        <v>0</v>
      </c>
      <c r="U552">
        <v>1</v>
      </c>
      <c r="V552">
        <v>30</v>
      </c>
      <c r="W552">
        <v>288</v>
      </c>
      <c r="X552">
        <f t="shared" ref="X552:X615" si="77">IF(OR(L552="潘頓",O552="潘頓"),W552, 0)</f>
        <v>0</v>
      </c>
      <c r="Y552">
        <f t="shared" ref="Y552:Y615" si="78">IF(OR(L552="蘇兆輝",O552="蘇兆輝"),W552, 0)</f>
        <v>0</v>
      </c>
      <c r="Z552">
        <f t="shared" ref="Z552:Z615" si="79">IF(OR(L552="何澤堯",O552="何澤堯"),W552, 0)</f>
        <v>0</v>
      </c>
      <c r="AA552">
        <f t="shared" ref="AA552:AA615" si="80">IF(OR(L552="鍾易禮",O552="鍾易禮"),W552, 0)</f>
        <v>0</v>
      </c>
      <c r="AB552">
        <f t="shared" si="73"/>
        <v>0</v>
      </c>
      <c r="AC552">
        <f t="shared" si="74"/>
        <v>0</v>
      </c>
      <c r="AD552">
        <f t="shared" si="75"/>
        <v>0</v>
      </c>
      <c r="AE552">
        <f t="shared" si="76"/>
        <v>0</v>
      </c>
      <c r="AF552">
        <f>MONTH(A552)</f>
        <v>4</v>
      </c>
    </row>
    <row r="553" spans="1:32">
      <c r="A553" t="s">
        <v>837</v>
      </c>
      <c r="B553" t="s">
        <v>20</v>
      </c>
      <c r="C553" t="s">
        <v>1057</v>
      </c>
      <c r="D553" t="s">
        <v>1064</v>
      </c>
      <c r="E553" t="s">
        <v>1058</v>
      </c>
      <c r="F553" t="s">
        <v>1059</v>
      </c>
      <c r="G553" t="s">
        <v>1052</v>
      </c>
      <c r="H553" t="s">
        <v>1179</v>
      </c>
      <c r="I553" t="s">
        <v>1589</v>
      </c>
      <c r="J553">
        <v>8</v>
      </c>
      <c r="K553" t="s">
        <v>841</v>
      </c>
      <c r="L553" t="s">
        <v>10</v>
      </c>
      <c r="M553">
        <v>7</v>
      </c>
      <c r="N553" t="s">
        <v>842</v>
      </c>
      <c r="O553" t="s">
        <v>24</v>
      </c>
      <c r="P553">
        <v>3</v>
      </c>
      <c r="Q553" t="s">
        <v>402</v>
      </c>
      <c r="R553" t="s">
        <v>440</v>
      </c>
      <c r="S553">
        <v>0</v>
      </c>
      <c r="T553">
        <v>2</v>
      </c>
      <c r="U553">
        <v>0</v>
      </c>
      <c r="V553">
        <v>25</v>
      </c>
      <c r="W553">
        <v>94</v>
      </c>
      <c r="X553">
        <f t="shared" si="77"/>
        <v>94</v>
      </c>
      <c r="Y553">
        <f t="shared" si="78"/>
        <v>0</v>
      </c>
      <c r="Z553">
        <f t="shared" si="79"/>
        <v>0</v>
      </c>
      <c r="AA553">
        <f t="shared" si="80"/>
        <v>0</v>
      </c>
      <c r="AB553">
        <f t="shared" si="73"/>
        <v>0</v>
      </c>
      <c r="AC553">
        <f t="shared" si="74"/>
        <v>0</v>
      </c>
      <c r="AD553">
        <f t="shared" si="75"/>
        <v>0</v>
      </c>
      <c r="AE553">
        <f t="shared" si="76"/>
        <v>0</v>
      </c>
      <c r="AF553">
        <f>MONTH(A553)</f>
        <v>4</v>
      </c>
    </row>
    <row r="554" spans="1:32">
      <c r="A554" t="s">
        <v>837</v>
      </c>
      <c r="B554" t="s">
        <v>27</v>
      </c>
      <c r="C554" t="s">
        <v>1057</v>
      </c>
      <c r="D554" t="s">
        <v>1098</v>
      </c>
      <c r="E554" t="s">
        <v>1058</v>
      </c>
      <c r="F554" t="s">
        <v>1276</v>
      </c>
      <c r="G554" t="s">
        <v>1085</v>
      </c>
      <c r="H554" t="s">
        <v>1590</v>
      </c>
      <c r="J554">
        <v>3</v>
      </c>
      <c r="K554" t="s">
        <v>682</v>
      </c>
      <c r="L554" t="s">
        <v>440</v>
      </c>
      <c r="M554">
        <v>6</v>
      </c>
      <c r="N554" t="s">
        <v>751</v>
      </c>
      <c r="O554" t="s">
        <v>49</v>
      </c>
      <c r="P554">
        <v>12</v>
      </c>
      <c r="Q554" t="s">
        <v>613</v>
      </c>
      <c r="R554" t="s">
        <v>76</v>
      </c>
      <c r="S554">
        <v>1</v>
      </c>
      <c r="T554">
        <v>1</v>
      </c>
      <c r="U554">
        <v>0</v>
      </c>
      <c r="V554">
        <v>24</v>
      </c>
      <c r="W554">
        <v>100.5</v>
      </c>
      <c r="X554">
        <f t="shared" si="77"/>
        <v>0</v>
      </c>
      <c r="Y554">
        <f t="shared" si="78"/>
        <v>0</v>
      </c>
      <c r="Z554">
        <f t="shared" si="79"/>
        <v>100.5</v>
      </c>
      <c r="AA554">
        <f t="shared" si="80"/>
        <v>0</v>
      </c>
      <c r="AB554">
        <f t="shared" si="73"/>
        <v>0</v>
      </c>
      <c r="AC554">
        <f t="shared" si="74"/>
        <v>0</v>
      </c>
      <c r="AD554">
        <f t="shared" si="75"/>
        <v>0</v>
      </c>
      <c r="AE554">
        <f t="shared" si="76"/>
        <v>1</v>
      </c>
      <c r="AF554">
        <f>MONTH(A554)</f>
        <v>4</v>
      </c>
    </row>
    <row r="555" spans="1:32">
      <c r="A555" t="s">
        <v>837</v>
      </c>
      <c r="B555" t="s">
        <v>32</v>
      </c>
      <c r="C555" t="s">
        <v>1057</v>
      </c>
      <c r="D555" t="s">
        <v>1049</v>
      </c>
      <c r="E555" t="s">
        <v>1058</v>
      </c>
      <c r="F555" t="s">
        <v>1059</v>
      </c>
      <c r="G555" t="s">
        <v>1052</v>
      </c>
      <c r="H555" t="s">
        <v>1179</v>
      </c>
      <c r="I555" t="s">
        <v>1591</v>
      </c>
      <c r="J555">
        <v>3</v>
      </c>
      <c r="K555" t="s">
        <v>643</v>
      </c>
      <c r="L555" t="s">
        <v>63</v>
      </c>
      <c r="M555">
        <v>1</v>
      </c>
      <c r="N555" t="s">
        <v>618</v>
      </c>
      <c r="O555" t="s">
        <v>10</v>
      </c>
      <c r="P555">
        <v>12</v>
      </c>
      <c r="Q555" t="s">
        <v>288</v>
      </c>
      <c r="R555" t="s">
        <v>19</v>
      </c>
      <c r="S555">
        <v>2</v>
      </c>
      <c r="T555">
        <v>0</v>
      </c>
      <c r="U555">
        <v>0</v>
      </c>
      <c r="V555">
        <v>41.5</v>
      </c>
      <c r="W555">
        <v>47</v>
      </c>
      <c r="X555">
        <f t="shared" si="77"/>
        <v>47</v>
      </c>
      <c r="Y555">
        <f t="shared" si="78"/>
        <v>0</v>
      </c>
      <c r="Z555">
        <f t="shared" si="79"/>
        <v>0</v>
      </c>
      <c r="AA555">
        <f t="shared" si="80"/>
        <v>0</v>
      </c>
      <c r="AB555">
        <f t="shared" si="73"/>
        <v>0</v>
      </c>
      <c r="AC555">
        <f t="shared" si="74"/>
        <v>0</v>
      </c>
      <c r="AD555">
        <f t="shared" si="75"/>
        <v>0</v>
      </c>
      <c r="AE555">
        <f t="shared" si="76"/>
        <v>0</v>
      </c>
      <c r="AF555">
        <f>MONTH(A555)</f>
        <v>4</v>
      </c>
    </row>
    <row r="556" spans="1:32">
      <c r="A556" t="s">
        <v>837</v>
      </c>
      <c r="B556" t="s">
        <v>37</v>
      </c>
      <c r="C556" t="s">
        <v>1066</v>
      </c>
      <c r="D556" t="s">
        <v>1064</v>
      </c>
      <c r="E556" t="s">
        <v>1121</v>
      </c>
      <c r="F556" t="s">
        <v>1068</v>
      </c>
      <c r="G556" t="s">
        <v>1052</v>
      </c>
      <c r="H556" t="s">
        <v>1179</v>
      </c>
      <c r="I556" t="s">
        <v>1592</v>
      </c>
      <c r="J556">
        <v>2</v>
      </c>
      <c r="K556" t="s">
        <v>460</v>
      </c>
      <c r="L556" t="s">
        <v>440</v>
      </c>
      <c r="M556">
        <v>6</v>
      </c>
      <c r="N556" t="s">
        <v>479</v>
      </c>
      <c r="O556" t="s">
        <v>49</v>
      </c>
      <c r="P556">
        <v>8</v>
      </c>
      <c r="Q556" t="s">
        <v>322</v>
      </c>
      <c r="R556" t="s">
        <v>36</v>
      </c>
      <c r="S556">
        <v>1</v>
      </c>
      <c r="T556">
        <v>1</v>
      </c>
      <c r="U556">
        <v>0</v>
      </c>
      <c r="V556">
        <v>20.5</v>
      </c>
      <c r="W556">
        <v>59</v>
      </c>
      <c r="X556">
        <f t="shared" si="77"/>
        <v>0</v>
      </c>
      <c r="Y556">
        <f t="shared" si="78"/>
        <v>0</v>
      </c>
      <c r="Z556">
        <f t="shared" si="79"/>
        <v>59</v>
      </c>
      <c r="AA556">
        <f t="shared" si="80"/>
        <v>0</v>
      </c>
      <c r="AB556">
        <f t="shared" si="73"/>
        <v>0</v>
      </c>
      <c r="AC556">
        <f t="shared" si="74"/>
        <v>0</v>
      </c>
      <c r="AD556">
        <f t="shared" si="75"/>
        <v>0</v>
      </c>
      <c r="AE556">
        <f t="shared" si="76"/>
        <v>1</v>
      </c>
      <c r="AF556">
        <f>MONTH(A556)</f>
        <v>4</v>
      </c>
    </row>
    <row r="557" spans="1:32">
      <c r="A557" t="s">
        <v>837</v>
      </c>
      <c r="B557" t="s">
        <v>42</v>
      </c>
      <c r="C557" t="s">
        <v>1057</v>
      </c>
      <c r="D557" t="s">
        <v>1055</v>
      </c>
      <c r="E557" t="s">
        <v>1058</v>
      </c>
      <c r="F557" t="s">
        <v>1059</v>
      </c>
      <c r="G557" t="s">
        <v>1052</v>
      </c>
      <c r="H557" t="s">
        <v>1179</v>
      </c>
      <c r="I557" t="s">
        <v>1593</v>
      </c>
      <c r="J557">
        <v>3</v>
      </c>
      <c r="K557" t="s">
        <v>781</v>
      </c>
      <c r="L557" t="s">
        <v>440</v>
      </c>
      <c r="M557">
        <v>9</v>
      </c>
      <c r="N557" t="s">
        <v>843</v>
      </c>
      <c r="O557" t="s">
        <v>31</v>
      </c>
      <c r="P557">
        <v>1</v>
      </c>
      <c r="Q557" t="s">
        <v>794</v>
      </c>
      <c r="R557" t="s">
        <v>83</v>
      </c>
      <c r="S557">
        <v>1</v>
      </c>
      <c r="T557">
        <v>1</v>
      </c>
      <c r="U557">
        <v>0</v>
      </c>
      <c r="V557">
        <v>27</v>
      </c>
      <c r="W557">
        <v>113.5</v>
      </c>
      <c r="X557">
        <f t="shared" si="77"/>
        <v>0</v>
      </c>
      <c r="Y557">
        <f t="shared" si="78"/>
        <v>0</v>
      </c>
      <c r="Z557">
        <f t="shared" si="79"/>
        <v>0</v>
      </c>
      <c r="AA557">
        <f t="shared" si="80"/>
        <v>0</v>
      </c>
      <c r="AB557">
        <f t="shared" si="73"/>
        <v>0</v>
      </c>
      <c r="AC557">
        <f t="shared" si="74"/>
        <v>0</v>
      </c>
      <c r="AD557">
        <f t="shared" si="75"/>
        <v>113.5</v>
      </c>
      <c r="AE557">
        <f t="shared" si="76"/>
        <v>1</v>
      </c>
      <c r="AF557">
        <f>MONTH(A557)</f>
        <v>4</v>
      </c>
    </row>
    <row r="558" spans="1:32">
      <c r="A558" t="s">
        <v>837</v>
      </c>
      <c r="B558" t="s">
        <v>47</v>
      </c>
      <c r="C558" t="s">
        <v>1169</v>
      </c>
      <c r="D558" t="s">
        <v>1055</v>
      </c>
      <c r="G558" t="s">
        <v>1052</v>
      </c>
      <c r="H558" t="s">
        <v>1179</v>
      </c>
      <c r="I558" t="s">
        <v>1594</v>
      </c>
      <c r="J558">
        <v>1</v>
      </c>
      <c r="K558" t="s">
        <v>28</v>
      </c>
      <c r="L558" t="s">
        <v>10</v>
      </c>
      <c r="M558">
        <v>2</v>
      </c>
      <c r="N558" t="s">
        <v>327</v>
      </c>
      <c r="O558" t="s">
        <v>76</v>
      </c>
      <c r="P558">
        <v>5</v>
      </c>
      <c r="Q558" t="s">
        <v>844</v>
      </c>
      <c r="R558" t="s">
        <v>66</v>
      </c>
      <c r="S558">
        <v>2</v>
      </c>
      <c r="T558">
        <v>0</v>
      </c>
      <c r="U558">
        <v>0</v>
      </c>
      <c r="V558">
        <v>12</v>
      </c>
      <c r="W558">
        <v>20.5</v>
      </c>
      <c r="X558">
        <f t="shared" si="77"/>
        <v>20.5</v>
      </c>
      <c r="Y558">
        <f t="shared" si="78"/>
        <v>0</v>
      </c>
      <c r="Z558">
        <f t="shared" si="79"/>
        <v>0</v>
      </c>
      <c r="AA558">
        <f t="shared" si="80"/>
        <v>0</v>
      </c>
      <c r="AB558">
        <f t="shared" si="73"/>
        <v>0</v>
      </c>
      <c r="AC558">
        <f t="shared" si="74"/>
        <v>0</v>
      </c>
      <c r="AD558">
        <f t="shared" si="75"/>
        <v>0</v>
      </c>
      <c r="AE558">
        <f t="shared" si="76"/>
        <v>0</v>
      </c>
      <c r="AF558">
        <f>MONTH(A558)</f>
        <v>4</v>
      </c>
    </row>
    <row r="559" spans="1:32">
      <c r="A559" t="s">
        <v>837</v>
      </c>
      <c r="B559" t="s">
        <v>52</v>
      </c>
      <c r="C559" t="s">
        <v>1169</v>
      </c>
      <c r="D559" t="s">
        <v>1049</v>
      </c>
      <c r="G559" t="s">
        <v>1052</v>
      </c>
      <c r="H559" t="s">
        <v>1179</v>
      </c>
      <c r="I559" t="s">
        <v>1595</v>
      </c>
      <c r="J559">
        <v>1</v>
      </c>
      <c r="K559" t="s">
        <v>156</v>
      </c>
      <c r="L559" t="s">
        <v>10</v>
      </c>
      <c r="M559">
        <v>5</v>
      </c>
      <c r="N559" t="s">
        <v>217</v>
      </c>
      <c r="O559" t="s">
        <v>19</v>
      </c>
      <c r="P559">
        <v>4</v>
      </c>
      <c r="Q559" t="s">
        <v>378</v>
      </c>
      <c r="R559" t="s">
        <v>83</v>
      </c>
      <c r="S559">
        <v>1</v>
      </c>
      <c r="T559">
        <v>1</v>
      </c>
      <c r="U559">
        <v>0</v>
      </c>
      <c r="V559">
        <v>12.5</v>
      </c>
      <c r="W559">
        <v>45</v>
      </c>
      <c r="X559">
        <f t="shared" si="77"/>
        <v>45</v>
      </c>
      <c r="Y559">
        <f t="shared" si="78"/>
        <v>45</v>
      </c>
      <c r="Z559">
        <f t="shared" si="79"/>
        <v>0</v>
      </c>
      <c r="AA559">
        <f t="shared" si="80"/>
        <v>0</v>
      </c>
      <c r="AB559">
        <f t="shared" si="73"/>
        <v>0</v>
      </c>
      <c r="AC559">
        <f t="shared" si="74"/>
        <v>0</v>
      </c>
      <c r="AD559">
        <f t="shared" si="75"/>
        <v>0</v>
      </c>
      <c r="AE559">
        <f t="shared" si="76"/>
        <v>0</v>
      </c>
      <c r="AF559">
        <f>MONTH(A559)</f>
        <v>4</v>
      </c>
    </row>
    <row r="560" spans="1:32">
      <c r="A560" t="s">
        <v>837</v>
      </c>
      <c r="B560" t="s">
        <v>57</v>
      </c>
      <c r="C560" t="s">
        <v>1072</v>
      </c>
      <c r="D560" t="s">
        <v>1070</v>
      </c>
      <c r="E560" t="s">
        <v>1073</v>
      </c>
      <c r="F560" t="s">
        <v>1074</v>
      </c>
      <c r="G560" t="s">
        <v>1052</v>
      </c>
      <c r="H560" t="s">
        <v>1179</v>
      </c>
      <c r="I560" t="s">
        <v>1596</v>
      </c>
      <c r="J560">
        <v>9</v>
      </c>
      <c r="K560" t="s">
        <v>508</v>
      </c>
      <c r="L560" t="s">
        <v>10</v>
      </c>
      <c r="M560">
        <v>3</v>
      </c>
      <c r="N560" t="s">
        <v>176</v>
      </c>
      <c r="O560" t="s">
        <v>440</v>
      </c>
      <c r="P560">
        <v>11</v>
      </c>
      <c r="Q560" t="s">
        <v>845</v>
      </c>
      <c r="R560" t="s">
        <v>24</v>
      </c>
      <c r="S560">
        <v>1</v>
      </c>
      <c r="T560">
        <v>1</v>
      </c>
      <c r="U560">
        <v>0</v>
      </c>
      <c r="V560">
        <v>17.5</v>
      </c>
      <c r="W560">
        <v>53.5</v>
      </c>
      <c r="X560">
        <f t="shared" si="77"/>
        <v>53.5</v>
      </c>
      <c r="Y560">
        <f t="shared" si="78"/>
        <v>0</v>
      </c>
      <c r="Z560">
        <f t="shared" si="79"/>
        <v>0</v>
      </c>
      <c r="AA560">
        <f t="shared" si="80"/>
        <v>0</v>
      </c>
      <c r="AB560">
        <f t="shared" si="73"/>
        <v>0</v>
      </c>
      <c r="AC560">
        <f t="shared" si="74"/>
        <v>0</v>
      </c>
      <c r="AD560">
        <f t="shared" si="75"/>
        <v>0</v>
      </c>
      <c r="AE560">
        <f t="shared" si="76"/>
        <v>0</v>
      </c>
      <c r="AF560">
        <f>MONTH(A560)</f>
        <v>4</v>
      </c>
    </row>
    <row r="561" spans="1:32">
      <c r="A561" t="s">
        <v>837</v>
      </c>
      <c r="B561" t="s">
        <v>595</v>
      </c>
      <c r="C561" t="s">
        <v>1066</v>
      </c>
      <c r="D561" t="s">
        <v>1070</v>
      </c>
      <c r="E561" t="s">
        <v>1067</v>
      </c>
      <c r="F561" t="s">
        <v>1068</v>
      </c>
      <c r="G561" t="s">
        <v>1052</v>
      </c>
      <c r="H561" t="s">
        <v>1179</v>
      </c>
      <c r="I561" t="s">
        <v>1597</v>
      </c>
      <c r="J561">
        <v>13</v>
      </c>
      <c r="K561" t="s">
        <v>846</v>
      </c>
      <c r="L561" t="s">
        <v>49</v>
      </c>
      <c r="M561">
        <v>4</v>
      </c>
      <c r="N561" t="s">
        <v>731</v>
      </c>
      <c r="O561" t="s">
        <v>440</v>
      </c>
      <c r="P561">
        <v>6</v>
      </c>
      <c r="Q561" t="s">
        <v>567</v>
      </c>
      <c r="R561" t="s">
        <v>66</v>
      </c>
      <c r="S561">
        <v>1</v>
      </c>
      <c r="T561">
        <v>0</v>
      </c>
      <c r="U561">
        <v>1</v>
      </c>
      <c r="V561">
        <v>119.5</v>
      </c>
      <c r="W561">
        <v>300</v>
      </c>
      <c r="X561">
        <f t="shared" si="77"/>
        <v>0</v>
      </c>
      <c r="Y561">
        <f t="shared" si="78"/>
        <v>0</v>
      </c>
      <c r="Z561">
        <f t="shared" si="79"/>
        <v>300</v>
      </c>
      <c r="AA561">
        <f t="shared" si="80"/>
        <v>0</v>
      </c>
      <c r="AB561">
        <f t="shared" si="73"/>
        <v>0</v>
      </c>
      <c r="AC561">
        <f t="shared" si="74"/>
        <v>0</v>
      </c>
      <c r="AD561">
        <f t="shared" si="75"/>
        <v>0</v>
      </c>
      <c r="AE561">
        <f t="shared" si="76"/>
        <v>1</v>
      </c>
      <c r="AF561">
        <f>MONTH(A561)</f>
        <v>4</v>
      </c>
    </row>
    <row r="562" spans="1:32">
      <c r="A562" t="s">
        <v>847</v>
      </c>
      <c r="B562" t="s">
        <v>8</v>
      </c>
      <c r="C562" t="s">
        <v>1066</v>
      </c>
      <c r="D562" t="s">
        <v>1204</v>
      </c>
      <c r="E562" t="s">
        <v>1067</v>
      </c>
      <c r="F562" t="s">
        <v>1308</v>
      </c>
      <c r="G562" t="s">
        <v>1052</v>
      </c>
      <c r="H562" t="s">
        <v>1087</v>
      </c>
      <c r="I562" t="s">
        <v>1598</v>
      </c>
      <c r="J562">
        <v>4</v>
      </c>
      <c r="K562" t="s">
        <v>554</v>
      </c>
      <c r="L562" t="s">
        <v>24</v>
      </c>
      <c r="M562">
        <v>3</v>
      </c>
      <c r="N562" t="s">
        <v>195</v>
      </c>
      <c r="O562" t="s">
        <v>76</v>
      </c>
      <c r="P562">
        <v>7</v>
      </c>
      <c r="Q562" t="s">
        <v>431</v>
      </c>
      <c r="R562" t="s">
        <v>268</v>
      </c>
      <c r="S562">
        <v>2</v>
      </c>
      <c r="T562">
        <v>0</v>
      </c>
      <c r="U562">
        <v>0</v>
      </c>
      <c r="V562">
        <v>22.5</v>
      </c>
      <c r="W562">
        <v>57</v>
      </c>
      <c r="X562">
        <f t="shared" si="77"/>
        <v>0</v>
      </c>
      <c r="Y562">
        <f t="shared" si="78"/>
        <v>0</v>
      </c>
      <c r="Z562">
        <f t="shared" si="79"/>
        <v>0</v>
      </c>
      <c r="AA562">
        <f t="shared" si="80"/>
        <v>0</v>
      </c>
      <c r="AB562">
        <f t="shared" si="73"/>
        <v>0</v>
      </c>
      <c r="AC562">
        <f t="shared" si="74"/>
        <v>0</v>
      </c>
      <c r="AD562">
        <f t="shared" si="75"/>
        <v>0</v>
      </c>
      <c r="AE562">
        <f t="shared" si="76"/>
        <v>0</v>
      </c>
      <c r="AF562">
        <f>MONTH(A562)</f>
        <v>4</v>
      </c>
    </row>
    <row r="563" spans="1:32">
      <c r="A563" t="s">
        <v>847</v>
      </c>
      <c r="B563" t="s">
        <v>15</v>
      </c>
      <c r="C563" t="s">
        <v>1048</v>
      </c>
      <c r="D563" t="s">
        <v>1081</v>
      </c>
      <c r="E563" t="s">
        <v>1050</v>
      </c>
      <c r="F563" t="s">
        <v>1051</v>
      </c>
      <c r="G563" t="s">
        <v>1052</v>
      </c>
      <c r="H563" t="s">
        <v>1087</v>
      </c>
      <c r="I563" t="s">
        <v>1599</v>
      </c>
      <c r="J563">
        <v>10</v>
      </c>
      <c r="K563" t="s">
        <v>708</v>
      </c>
      <c r="L563" t="s">
        <v>83</v>
      </c>
      <c r="M563">
        <v>1</v>
      </c>
      <c r="N563" t="s">
        <v>653</v>
      </c>
      <c r="O563" t="s">
        <v>24</v>
      </c>
      <c r="P563">
        <v>3</v>
      </c>
      <c r="Q563" t="s">
        <v>806</v>
      </c>
      <c r="R563" t="s">
        <v>440</v>
      </c>
      <c r="S563">
        <v>1</v>
      </c>
      <c r="T563">
        <v>0</v>
      </c>
      <c r="U563">
        <v>1</v>
      </c>
      <c r="V563">
        <v>172.5</v>
      </c>
      <c r="W563">
        <v>739</v>
      </c>
      <c r="X563">
        <f t="shared" si="77"/>
        <v>0</v>
      </c>
      <c r="Y563">
        <f t="shared" si="78"/>
        <v>0</v>
      </c>
      <c r="Z563">
        <f t="shared" si="79"/>
        <v>0</v>
      </c>
      <c r="AA563">
        <f t="shared" si="80"/>
        <v>0</v>
      </c>
      <c r="AB563">
        <f t="shared" si="73"/>
        <v>0</v>
      </c>
      <c r="AC563">
        <f t="shared" si="74"/>
        <v>739</v>
      </c>
      <c r="AD563">
        <f t="shared" si="75"/>
        <v>0</v>
      </c>
      <c r="AE563">
        <f t="shared" si="76"/>
        <v>1</v>
      </c>
      <c r="AF563">
        <f>MONTH(A563)</f>
        <v>4</v>
      </c>
    </row>
    <row r="564" spans="1:32">
      <c r="A564" t="s">
        <v>847</v>
      </c>
      <c r="B564" t="s">
        <v>20</v>
      </c>
      <c r="C564" t="s">
        <v>1057</v>
      </c>
      <c r="D564" t="s">
        <v>1055</v>
      </c>
      <c r="E564" t="s">
        <v>1058</v>
      </c>
      <c r="F564" t="s">
        <v>1059</v>
      </c>
      <c r="G564" t="s">
        <v>1052</v>
      </c>
      <c r="H564" t="s">
        <v>1087</v>
      </c>
      <c r="I564" t="s">
        <v>1600</v>
      </c>
      <c r="J564">
        <v>10</v>
      </c>
      <c r="K564" t="s">
        <v>461</v>
      </c>
      <c r="L564" t="s">
        <v>36</v>
      </c>
      <c r="M564">
        <v>5</v>
      </c>
      <c r="N564" t="s">
        <v>792</v>
      </c>
      <c r="O564" t="s">
        <v>24</v>
      </c>
      <c r="P564">
        <v>9</v>
      </c>
      <c r="Q564" t="s">
        <v>138</v>
      </c>
      <c r="R564" t="s">
        <v>83</v>
      </c>
      <c r="S564">
        <v>0</v>
      </c>
      <c r="T564">
        <v>1</v>
      </c>
      <c r="U564">
        <v>1</v>
      </c>
      <c r="V564">
        <v>86</v>
      </c>
      <c r="W564">
        <v>126</v>
      </c>
      <c r="X564">
        <f t="shared" si="77"/>
        <v>0</v>
      </c>
      <c r="Y564">
        <f t="shared" si="78"/>
        <v>0</v>
      </c>
      <c r="Z564">
        <f t="shared" si="79"/>
        <v>0</v>
      </c>
      <c r="AA564">
        <f t="shared" si="80"/>
        <v>0</v>
      </c>
      <c r="AB564">
        <f t="shared" si="73"/>
        <v>0</v>
      </c>
      <c r="AC564">
        <f t="shared" si="74"/>
        <v>0</v>
      </c>
      <c r="AD564">
        <f t="shared" si="75"/>
        <v>0</v>
      </c>
      <c r="AE564">
        <f t="shared" si="76"/>
        <v>0</v>
      </c>
      <c r="AF564">
        <f>MONTH(A564)</f>
        <v>4</v>
      </c>
    </row>
    <row r="565" spans="1:32">
      <c r="A565" t="s">
        <v>847</v>
      </c>
      <c r="B565" t="s">
        <v>27</v>
      </c>
      <c r="C565" t="s">
        <v>1066</v>
      </c>
      <c r="D565" t="s">
        <v>1081</v>
      </c>
      <c r="E565" t="s">
        <v>1067</v>
      </c>
      <c r="F565" t="s">
        <v>1068</v>
      </c>
      <c r="G565" t="s">
        <v>1052</v>
      </c>
      <c r="H565" t="s">
        <v>1087</v>
      </c>
      <c r="I565" t="s">
        <v>1601</v>
      </c>
      <c r="J565">
        <v>9</v>
      </c>
      <c r="K565" t="s">
        <v>241</v>
      </c>
      <c r="L565" t="s">
        <v>24</v>
      </c>
      <c r="M565">
        <v>6</v>
      </c>
      <c r="N565" t="s">
        <v>635</v>
      </c>
      <c r="O565" t="s">
        <v>76</v>
      </c>
      <c r="P565">
        <v>4</v>
      </c>
      <c r="Q565" t="s">
        <v>579</v>
      </c>
      <c r="R565" t="s">
        <v>83</v>
      </c>
      <c r="S565">
        <v>0</v>
      </c>
      <c r="T565">
        <v>2</v>
      </c>
      <c r="U565">
        <v>0</v>
      </c>
      <c r="V565">
        <v>49.5</v>
      </c>
      <c r="W565">
        <v>95</v>
      </c>
      <c r="X565">
        <f t="shared" si="77"/>
        <v>0</v>
      </c>
      <c r="Y565">
        <f t="shared" si="78"/>
        <v>0</v>
      </c>
      <c r="Z565">
        <f t="shared" si="79"/>
        <v>0</v>
      </c>
      <c r="AA565">
        <f t="shared" si="80"/>
        <v>0</v>
      </c>
      <c r="AB565">
        <f t="shared" si="73"/>
        <v>0</v>
      </c>
      <c r="AC565">
        <f t="shared" si="74"/>
        <v>0</v>
      </c>
      <c r="AD565">
        <f t="shared" si="75"/>
        <v>0</v>
      </c>
      <c r="AE565">
        <f t="shared" si="76"/>
        <v>0</v>
      </c>
      <c r="AF565">
        <f>MONTH(A565)</f>
        <v>4</v>
      </c>
    </row>
    <row r="566" spans="1:32">
      <c r="A566" t="s">
        <v>847</v>
      </c>
      <c r="B566" t="s">
        <v>32</v>
      </c>
      <c r="C566" t="s">
        <v>1057</v>
      </c>
      <c r="D566" t="s">
        <v>1064</v>
      </c>
      <c r="E566" t="s">
        <v>1058</v>
      </c>
      <c r="F566" t="s">
        <v>1059</v>
      </c>
      <c r="G566" t="s">
        <v>1052</v>
      </c>
      <c r="H566" t="s">
        <v>1087</v>
      </c>
      <c r="I566" t="s">
        <v>1602</v>
      </c>
      <c r="J566">
        <v>2</v>
      </c>
      <c r="K566" t="s">
        <v>726</v>
      </c>
      <c r="L566" t="s">
        <v>14</v>
      </c>
      <c r="M566">
        <v>4</v>
      </c>
      <c r="N566" t="s">
        <v>335</v>
      </c>
      <c r="O566" t="s">
        <v>49</v>
      </c>
      <c r="P566">
        <v>10</v>
      </c>
      <c r="Q566" t="s">
        <v>848</v>
      </c>
      <c r="R566" t="s">
        <v>10</v>
      </c>
      <c r="S566">
        <v>2</v>
      </c>
      <c r="T566">
        <v>0</v>
      </c>
      <c r="U566">
        <v>0</v>
      </c>
      <c r="V566">
        <v>60</v>
      </c>
      <c r="W566">
        <v>74</v>
      </c>
      <c r="X566">
        <f t="shared" si="77"/>
        <v>0</v>
      </c>
      <c r="Y566">
        <f t="shared" si="78"/>
        <v>0</v>
      </c>
      <c r="Z566">
        <f t="shared" si="79"/>
        <v>74</v>
      </c>
      <c r="AA566">
        <f t="shared" si="80"/>
        <v>74</v>
      </c>
      <c r="AB566">
        <f t="shared" si="73"/>
        <v>0</v>
      </c>
      <c r="AC566">
        <f t="shared" si="74"/>
        <v>0</v>
      </c>
      <c r="AD566">
        <f t="shared" si="75"/>
        <v>0</v>
      </c>
      <c r="AE566">
        <f t="shared" si="76"/>
        <v>2</v>
      </c>
      <c r="AF566">
        <f>MONTH(A566)</f>
        <v>4</v>
      </c>
    </row>
    <row r="567" spans="1:32">
      <c r="A567" t="s">
        <v>847</v>
      </c>
      <c r="B567" t="s">
        <v>37</v>
      </c>
      <c r="C567" t="s">
        <v>1057</v>
      </c>
      <c r="D567" t="s">
        <v>1081</v>
      </c>
      <c r="E567" t="s">
        <v>1058</v>
      </c>
      <c r="F567" t="s">
        <v>1059</v>
      </c>
      <c r="G567" t="s">
        <v>1052</v>
      </c>
      <c r="H567" t="s">
        <v>1087</v>
      </c>
      <c r="I567" t="s">
        <v>1603</v>
      </c>
      <c r="J567">
        <v>3</v>
      </c>
      <c r="K567" t="s">
        <v>604</v>
      </c>
      <c r="L567" t="s">
        <v>49</v>
      </c>
      <c r="M567">
        <v>4</v>
      </c>
      <c r="N567" t="s">
        <v>438</v>
      </c>
      <c r="O567" t="s">
        <v>26</v>
      </c>
      <c r="P567">
        <v>7</v>
      </c>
      <c r="Q567" t="s">
        <v>506</v>
      </c>
      <c r="R567" t="s">
        <v>83</v>
      </c>
      <c r="S567">
        <v>2</v>
      </c>
      <c r="T567">
        <v>0</v>
      </c>
      <c r="U567">
        <v>0</v>
      </c>
      <c r="V567">
        <v>113.5</v>
      </c>
      <c r="W567">
        <v>161.5</v>
      </c>
      <c r="X567">
        <f t="shared" si="77"/>
        <v>0</v>
      </c>
      <c r="Y567">
        <f t="shared" si="78"/>
        <v>0</v>
      </c>
      <c r="Z567">
        <f t="shared" si="79"/>
        <v>161.5</v>
      </c>
      <c r="AA567">
        <f t="shared" si="80"/>
        <v>0</v>
      </c>
      <c r="AB567">
        <f t="shared" si="73"/>
        <v>0</v>
      </c>
      <c r="AC567">
        <f t="shared" si="74"/>
        <v>0</v>
      </c>
      <c r="AD567">
        <f t="shared" si="75"/>
        <v>0</v>
      </c>
      <c r="AE567">
        <f t="shared" si="76"/>
        <v>1</v>
      </c>
      <c r="AF567">
        <f>MONTH(A567)</f>
        <v>4</v>
      </c>
    </row>
    <row r="568" spans="1:32">
      <c r="A568" t="s">
        <v>847</v>
      </c>
      <c r="B568" t="s">
        <v>42</v>
      </c>
      <c r="C568" t="s">
        <v>1057</v>
      </c>
      <c r="D568" t="s">
        <v>1055</v>
      </c>
      <c r="E568" t="s">
        <v>1058</v>
      </c>
      <c r="F568" t="s">
        <v>1059</v>
      </c>
      <c r="G568" t="s">
        <v>1052</v>
      </c>
      <c r="H568" t="s">
        <v>1087</v>
      </c>
      <c r="I568" t="s">
        <v>1600</v>
      </c>
      <c r="J568">
        <v>10</v>
      </c>
      <c r="K568" t="s">
        <v>478</v>
      </c>
      <c r="L568" t="s">
        <v>26</v>
      </c>
      <c r="M568">
        <v>5</v>
      </c>
      <c r="N568" t="s">
        <v>776</v>
      </c>
      <c r="O568" t="s">
        <v>440</v>
      </c>
      <c r="P568">
        <v>11</v>
      </c>
      <c r="Q568" t="s">
        <v>762</v>
      </c>
      <c r="R568" t="s">
        <v>24</v>
      </c>
      <c r="S568">
        <v>0</v>
      </c>
      <c r="T568">
        <v>1</v>
      </c>
      <c r="U568">
        <v>1</v>
      </c>
      <c r="V568">
        <v>95.5</v>
      </c>
      <c r="W568">
        <v>220.5</v>
      </c>
      <c r="X568">
        <f t="shared" si="77"/>
        <v>0</v>
      </c>
      <c r="Y568">
        <f t="shared" si="78"/>
        <v>0</v>
      </c>
      <c r="Z568">
        <f t="shared" si="79"/>
        <v>0</v>
      </c>
      <c r="AA568">
        <f t="shared" si="80"/>
        <v>0</v>
      </c>
      <c r="AB568">
        <f t="shared" si="73"/>
        <v>0</v>
      </c>
      <c r="AC568">
        <f t="shared" si="74"/>
        <v>0</v>
      </c>
      <c r="AD568">
        <f t="shared" si="75"/>
        <v>0</v>
      </c>
      <c r="AE568">
        <f t="shared" si="76"/>
        <v>0</v>
      </c>
      <c r="AF568">
        <f>MONTH(A568)</f>
        <v>4</v>
      </c>
    </row>
    <row r="569" spans="1:32">
      <c r="A569" t="s">
        <v>847</v>
      </c>
      <c r="B569" t="s">
        <v>47</v>
      </c>
      <c r="C569" t="s">
        <v>1072</v>
      </c>
      <c r="D569" t="s">
        <v>1081</v>
      </c>
      <c r="E569" t="s">
        <v>1073</v>
      </c>
      <c r="F569" t="s">
        <v>1074</v>
      </c>
      <c r="G569" t="s">
        <v>1052</v>
      </c>
      <c r="H569" t="s">
        <v>1087</v>
      </c>
      <c r="I569" t="s">
        <v>1604</v>
      </c>
      <c r="J569">
        <v>11</v>
      </c>
      <c r="K569" t="s">
        <v>60</v>
      </c>
      <c r="L569" t="s">
        <v>66</v>
      </c>
      <c r="M569">
        <v>8</v>
      </c>
      <c r="N569" t="s">
        <v>714</v>
      </c>
      <c r="O569" t="s">
        <v>31</v>
      </c>
      <c r="P569">
        <v>10</v>
      </c>
      <c r="Q569" t="s">
        <v>232</v>
      </c>
      <c r="R569" t="s">
        <v>76</v>
      </c>
      <c r="S569">
        <v>0</v>
      </c>
      <c r="T569">
        <v>1</v>
      </c>
      <c r="U569">
        <v>1</v>
      </c>
      <c r="V569">
        <v>59</v>
      </c>
      <c r="W569">
        <v>149</v>
      </c>
      <c r="X569">
        <f t="shared" si="77"/>
        <v>0</v>
      </c>
      <c r="Y569">
        <f t="shared" si="78"/>
        <v>0</v>
      </c>
      <c r="Z569">
        <f t="shared" si="79"/>
        <v>0</v>
      </c>
      <c r="AA569">
        <f t="shared" si="80"/>
        <v>0</v>
      </c>
      <c r="AB569">
        <f t="shared" si="73"/>
        <v>149</v>
      </c>
      <c r="AC569">
        <f t="shared" si="74"/>
        <v>0</v>
      </c>
      <c r="AD569">
        <f t="shared" si="75"/>
        <v>149</v>
      </c>
      <c r="AE569">
        <f t="shared" si="76"/>
        <v>2</v>
      </c>
      <c r="AF569">
        <f>MONTH(A569)</f>
        <v>4</v>
      </c>
    </row>
    <row r="570" spans="1:32">
      <c r="A570" t="s">
        <v>847</v>
      </c>
      <c r="B570" t="s">
        <v>52</v>
      </c>
      <c r="C570" t="s">
        <v>1066</v>
      </c>
      <c r="D570" t="s">
        <v>1055</v>
      </c>
      <c r="E570" t="s">
        <v>1067</v>
      </c>
      <c r="F570" t="s">
        <v>1068</v>
      </c>
      <c r="G570" t="s">
        <v>1052</v>
      </c>
      <c r="H570" t="s">
        <v>1087</v>
      </c>
      <c r="I570" t="s">
        <v>1605</v>
      </c>
      <c r="J570">
        <v>4</v>
      </c>
      <c r="K570" t="s">
        <v>237</v>
      </c>
      <c r="L570" t="s">
        <v>36</v>
      </c>
      <c r="M570">
        <v>12</v>
      </c>
      <c r="N570" t="s">
        <v>530</v>
      </c>
      <c r="O570" t="s">
        <v>24</v>
      </c>
      <c r="P570">
        <v>8</v>
      </c>
      <c r="Q570" t="s">
        <v>665</v>
      </c>
      <c r="R570" t="s">
        <v>10</v>
      </c>
      <c r="S570">
        <v>1</v>
      </c>
      <c r="T570">
        <v>0</v>
      </c>
      <c r="U570">
        <v>1</v>
      </c>
      <c r="V570">
        <v>60</v>
      </c>
      <c r="W570">
        <v>262.5</v>
      </c>
      <c r="X570">
        <f t="shared" si="77"/>
        <v>0</v>
      </c>
      <c r="Y570">
        <f t="shared" si="78"/>
        <v>0</v>
      </c>
      <c r="Z570">
        <f t="shared" si="79"/>
        <v>0</v>
      </c>
      <c r="AA570">
        <f t="shared" si="80"/>
        <v>0</v>
      </c>
      <c r="AB570">
        <f t="shared" si="73"/>
        <v>0</v>
      </c>
      <c r="AC570">
        <f t="shared" si="74"/>
        <v>0</v>
      </c>
      <c r="AD570">
        <f t="shared" si="75"/>
        <v>0</v>
      </c>
      <c r="AE570">
        <f t="shared" si="76"/>
        <v>0</v>
      </c>
      <c r="AF570">
        <f>MONTH(A570)</f>
        <v>4</v>
      </c>
    </row>
    <row r="571" spans="1:32">
      <c r="A571" t="s">
        <v>849</v>
      </c>
      <c r="B571" t="s">
        <v>8</v>
      </c>
      <c r="C571" t="s">
        <v>1048</v>
      </c>
      <c r="D571" t="s">
        <v>1070</v>
      </c>
      <c r="E571" t="s">
        <v>1050</v>
      </c>
      <c r="F571" t="s">
        <v>1051</v>
      </c>
      <c r="G571" t="s">
        <v>1052</v>
      </c>
      <c r="H571" t="s">
        <v>1107</v>
      </c>
      <c r="I571" t="s">
        <v>1606</v>
      </c>
      <c r="J571">
        <v>10</v>
      </c>
      <c r="K571" t="s">
        <v>769</v>
      </c>
      <c r="L571" t="s">
        <v>63</v>
      </c>
      <c r="M571">
        <v>11</v>
      </c>
      <c r="N571" t="s">
        <v>850</v>
      </c>
      <c r="O571" t="s">
        <v>10</v>
      </c>
      <c r="P571">
        <v>6</v>
      </c>
      <c r="Q571" t="s">
        <v>770</v>
      </c>
      <c r="R571" t="s">
        <v>36</v>
      </c>
      <c r="S571">
        <v>0</v>
      </c>
      <c r="T571">
        <v>0</v>
      </c>
      <c r="U571">
        <v>2</v>
      </c>
      <c r="V571">
        <v>62.5</v>
      </c>
      <c r="W571">
        <v>276</v>
      </c>
      <c r="X571">
        <f t="shared" si="77"/>
        <v>276</v>
      </c>
      <c r="Y571">
        <f t="shared" si="78"/>
        <v>0</v>
      </c>
      <c r="Z571">
        <f t="shared" si="79"/>
        <v>0</v>
      </c>
      <c r="AA571">
        <f t="shared" si="80"/>
        <v>0</v>
      </c>
      <c r="AB571">
        <f t="shared" si="73"/>
        <v>0</v>
      </c>
      <c r="AC571">
        <f t="shared" si="74"/>
        <v>0</v>
      </c>
      <c r="AD571">
        <f t="shared" si="75"/>
        <v>0</v>
      </c>
      <c r="AE571">
        <f t="shared" si="76"/>
        <v>0</v>
      </c>
      <c r="AF571">
        <f>MONTH(A571)</f>
        <v>4</v>
      </c>
    </row>
    <row r="572" spans="1:32">
      <c r="A572" t="s">
        <v>849</v>
      </c>
      <c r="B572" t="s">
        <v>15</v>
      </c>
      <c r="C572" t="s">
        <v>1057</v>
      </c>
      <c r="D572" t="s">
        <v>1055</v>
      </c>
      <c r="E572" t="s">
        <v>1058</v>
      </c>
      <c r="F572" t="s">
        <v>1059</v>
      </c>
      <c r="G572" t="s">
        <v>1052</v>
      </c>
      <c r="H572" t="s">
        <v>1107</v>
      </c>
      <c r="I572" t="s">
        <v>1607</v>
      </c>
      <c r="J572">
        <v>5</v>
      </c>
      <c r="K572" t="s">
        <v>851</v>
      </c>
      <c r="L572" t="s">
        <v>49</v>
      </c>
      <c r="M572">
        <v>9</v>
      </c>
      <c r="N572" t="s">
        <v>407</v>
      </c>
      <c r="O572" t="s">
        <v>10</v>
      </c>
      <c r="P572">
        <v>7</v>
      </c>
      <c r="Q572" t="s">
        <v>852</v>
      </c>
      <c r="R572" t="s">
        <v>24</v>
      </c>
      <c r="S572">
        <v>0</v>
      </c>
      <c r="T572">
        <v>2</v>
      </c>
      <c r="U572">
        <v>0</v>
      </c>
      <c r="V572">
        <v>212.5</v>
      </c>
      <c r="W572">
        <v>394</v>
      </c>
      <c r="X572">
        <f t="shared" si="77"/>
        <v>394</v>
      </c>
      <c r="Y572">
        <f t="shared" si="78"/>
        <v>0</v>
      </c>
      <c r="Z572">
        <f t="shared" si="79"/>
        <v>394</v>
      </c>
      <c r="AA572">
        <f t="shared" si="80"/>
        <v>0</v>
      </c>
      <c r="AB572">
        <f t="shared" si="73"/>
        <v>0</v>
      </c>
      <c r="AC572">
        <f t="shared" si="74"/>
        <v>0</v>
      </c>
      <c r="AD572">
        <f t="shared" si="75"/>
        <v>0</v>
      </c>
      <c r="AE572">
        <f t="shared" si="76"/>
        <v>1</v>
      </c>
      <c r="AF572">
        <f>MONTH(A572)</f>
        <v>4</v>
      </c>
    </row>
    <row r="573" spans="1:32">
      <c r="A573" t="s">
        <v>849</v>
      </c>
      <c r="B573" t="s">
        <v>20</v>
      </c>
      <c r="C573" t="s">
        <v>1048</v>
      </c>
      <c r="D573" t="s">
        <v>1070</v>
      </c>
      <c r="E573" t="s">
        <v>1050</v>
      </c>
      <c r="F573" t="s">
        <v>1051</v>
      </c>
      <c r="G573" t="s">
        <v>1052</v>
      </c>
      <c r="H573" t="s">
        <v>1107</v>
      </c>
      <c r="I573" t="s">
        <v>1608</v>
      </c>
      <c r="J573">
        <v>7</v>
      </c>
      <c r="K573" t="s">
        <v>853</v>
      </c>
      <c r="L573" t="s">
        <v>440</v>
      </c>
      <c r="M573">
        <v>9</v>
      </c>
      <c r="N573" t="s">
        <v>529</v>
      </c>
      <c r="O573" t="s">
        <v>76</v>
      </c>
      <c r="P573">
        <v>4</v>
      </c>
      <c r="Q573" t="s">
        <v>583</v>
      </c>
      <c r="R573" t="s">
        <v>12</v>
      </c>
      <c r="S573">
        <v>0</v>
      </c>
      <c r="T573">
        <v>2</v>
      </c>
      <c r="U573">
        <v>0</v>
      </c>
      <c r="V573">
        <v>35.5</v>
      </c>
      <c r="W573">
        <v>261.5</v>
      </c>
      <c r="X573">
        <f t="shared" si="77"/>
        <v>0</v>
      </c>
      <c r="Y573">
        <f t="shared" si="78"/>
        <v>0</v>
      </c>
      <c r="Z573">
        <f t="shared" si="79"/>
        <v>0</v>
      </c>
      <c r="AA573">
        <f t="shared" si="80"/>
        <v>0</v>
      </c>
      <c r="AB573">
        <f t="shared" si="73"/>
        <v>0</v>
      </c>
      <c r="AC573">
        <f t="shared" si="74"/>
        <v>0</v>
      </c>
      <c r="AD573">
        <f t="shared" si="75"/>
        <v>0</v>
      </c>
      <c r="AE573">
        <f t="shared" si="76"/>
        <v>0</v>
      </c>
      <c r="AF573">
        <f>MONTH(A573)</f>
        <v>4</v>
      </c>
    </row>
    <row r="574" spans="1:32">
      <c r="A574" t="s">
        <v>849</v>
      </c>
      <c r="B574" t="s">
        <v>27</v>
      </c>
      <c r="C574" t="s">
        <v>1066</v>
      </c>
      <c r="D574" t="s">
        <v>1055</v>
      </c>
      <c r="E574" t="s">
        <v>1067</v>
      </c>
      <c r="F574" t="s">
        <v>1068</v>
      </c>
      <c r="G574" t="s">
        <v>1052</v>
      </c>
      <c r="H574" t="s">
        <v>1107</v>
      </c>
      <c r="I574" t="s">
        <v>1609</v>
      </c>
      <c r="J574">
        <v>1</v>
      </c>
      <c r="K574" t="s">
        <v>441</v>
      </c>
      <c r="L574" t="s">
        <v>10</v>
      </c>
      <c r="M574">
        <v>12</v>
      </c>
      <c r="N574" t="s">
        <v>561</v>
      </c>
      <c r="O574" t="s">
        <v>73</v>
      </c>
      <c r="P574">
        <v>7</v>
      </c>
      <c r="Q574" t="s">
        <v>811</v>
      </c>
      <c r="R574" t="s">
        <v>83</v>
      </c>
      <c r="S574">
        <v>1</v>
      </c>
      <c r="T574">
        <v>0</v>
      </c>
      <c r="U574">
        <v>1</v>
      </c>
      <c r="V574">
        <v>13.5</v>
      </c>
      <c r="W574">
        <v>385.5</v>
      </c>
      <c r="X574">
        <f t="shared" si="77"/>
        <v>385.5</v>
      </c>
      <c r="Y574">
        <f t="shared" si="78"/>
        <v>0</v>
      </c>
      <c r="Z574">
        <f t="shared" si="79"/>
        <v>0</v>
      </c>
      <c r="AA574">
        <f t="shared" si="80"/>
        <v>0</v>
      </c>
      <c r="AB574">
        <f t="shared" si="73"/>
        <v>0</v>
      </c>
      <c r="AC574">
        <f t="shared" si="74"/>
        <v>0</v>
      </c>
      <c r="AD574">
        <f t="shared" si="75"/>
        <v>0</v>
      </c>
      <c r="AE574">
        <f t="shared" si="76"/>
        <v>0</v>
      </c>
      <c r="AF574">
        <f>MONTH(A574)</f>
        <v>4</v>
      </c>
    </row>
    <row r="575" spans="1:32">
      <c r="A575" t="s">
        <v>849</v>
      </c>
      <c r="B575" t="s">
        <v>32</v>
      </c>
      <c r="C575" t="s">
        <v>1057</v>
      </c>
      <c r="D575" t="s">
        <v>1070</v>
      </c>
      <c r="E575" t="s">
        <v>1058</v>
      </c>
      <c r="F575" t="s">
        <v>1059</v>
      </c>
      <c r="G575" t="s">
        <v>1052</v>
      </c>
      <c r="H575" t="s">
        <v>1107</v>
      </c>
      <c r="I575" t="s">
        <v>1610</v>
      </c>
      <c r="J575">
        <v>11</v>
      </c>
      <c r="K575" t="s">
        <v>854</v>
      </c>
      <c r="L575" t="s">
        <v>268</v>
      </c>
      <c r="M575">
        <v>10</v>
      </c>
      <c r="N575" t="s">
        <v>855</v>
      </c>
      <c r="O575" t="s">
        <v>24</v>
      </c>
      <c r="P575">
        <v>7</v>
      </c>
      <c r="Q575" t="s">
        <v>439</v>
      </c>
      <c r="R575" t="s">
        <v>76</v>
      </c>
      <c r="S575">
        <v>0</v>
      </c>
      <c r="T575">
        <v>0</v>
      </c>
      <c r="U575">
        <v>2</v>
      </c>
      <c r="V575">
        <v>542</v>
      </c>
      <c r="W575">
        <v>1354.5</v>
      </c>
      <c r="X575">
        <f t="shared" si="77"/>
        <v>0</v>
      </c>
      <c r="Y575">
        <f t="shared" si="78"/>
        <v>0</v>
      </c>
      <c r="Z575">
        <f t="shared" si="79"/>
        <v>0</v>
      </c>
      <c r="AA575">
        <f t="shared" si="80"/>
        <v>0</v>
      </c>
      <c r="AB575">
        <f t="shared" si="73"/>
        <v>0</v>
      </c>
      <c r="AC575">
        <f t="shared" si="74"/>
        <v>0</v>
      </c>
      <c r="AD575">
        <f t="shared" si="75"/>
        <v>0</v>
      </c>
      <c r="AE575">
        <f t="shared" si="76"/>
        <v>0</v>
      </c>
      <c r="AF575">
        <f>MONTH(A575)</f>
        <v>4</v>
      </c>
    </row>
    <row r="576" spans="1:32">
      <c r="A576" t="s">
        <v>849</v>
      </c>
      <c r="B576" t="s">
        <v>37</v>
      </c>
      <c r="C576" t="s">
        <v>1057</v>
      </c>
      <c r="D576" t="s">
        <v>1098</v>
      </c>
      <c r="E576" t="s">
        <v>1058</v>
      </c>
      <c r="F576" t="s">
        <v>1059</v>
      </c>
      <c r="G576" t="s">
        <v>1052</v>
      </c>
      <c r="H576" t="s">
        <v>1107</v>
      </c>
      <c r="I576" t="s">
        <v>1611</v>
      </c>
      <c r="J576">
        <v>14</v>
      </c>
      <c r="K576" t="s">
        <v>569</v>
      </c>
      <c r="L576" t="s">
        <v>49</v>
      </c>
      <c r="M576">
        <v>5</v>
      </c>
      <c r="N576" t="s">
        <v>700</v>
      </c>
      <c r="O576" t="s">
        <v>440</v>
      </c>
      <c r="P576">
        <v>7</v>
      </c>
      <c r="Q576" t="s">
        <v>376</v>
      </c>
      <c r="R576" t="s">
        <v>83</v>
      </c>
      <c r="S576">
        <v>0</v>
      </c>
      <c r="T576">
        <v>1</v>
      </c>
      <c r="U576">
        <v>1</v>
      </c>
      <c r="V576">
        <v>152</v>
      </c>
      <c r="W576">
        <v>310</v>
      </c>
      <c r="X576">
        <f t="shared" si="77"/>
        <v>0</v>
      </c>
      <c r="Y576">
        <f t="shared" si="78"/>
        <v>0</v>
      </c>
      <c r="Z576">
        <f t="shared" si="79"/>
        <v>310</v>
      </c>
      <c r="AA576">
        <f t="shared" si="80"/>
        <v>0</v>
      </c>
      <c r="AB576">
        <f t="shared" si="73"/>
        <v>0</v>
      </c>
      <c r="AC576">
        <f t="shared" si="74"/>
        <v>0</v>
      </c>
      <c r="AD576">
        <f t="shared" si="75"/>
        <v>0</v>
      </c>
      <c r="AE576">
        <f t="shared" si="76"/>
        <v>1</v>
      </c>
      <c r="AF576">
        <f>MONTH(A576)</f>
        <v>4</v>
      </c>
    </row>
    <row r="577" spans="1:32">
      <c r="A577" t="s">
        <v>849</v>
      </c>
      <c r="B577" t="s">
        <v>42</v>
      </c>
      <c r="C577" t="s">
        <v>1057</v>
      </c>
      <c r="D577" t="s">
        <v>1070</v>
      </c>
      <c r="E577" t="s">
        <v>1058</v>
      </c>
      <c r="F577" t="s">
        <v>1059</v>
      </c>
      <c r="G577" t="s">
        <v>1052</v>
      </c>
      <c r="H577" t="s">
        <v>1107</v>
      </c>
      <c r="I577" t="s">
        <v>1612</v>
      </c>
      <c r="J577">
        <v>5</v>
      </c>
      <c r="K577" t="s">
        <v>257</v>
      </c>
      <c r="L577" t="s">
        <v>36</v>
      </c>
      <c r="M577">
        <v>1</v>
      </c>
      <c r="N577" t="s">
        <v>856</v>
      </c>
      <c r="O577" t="s">
        <v>268</v>
      </c>
      <c r="P577">
        <v>3</v>
      </c>
      <c r="Q577" t="s">
        <v>406</v>
      </c>
      <c r="R577" t="s">
        <v>10</v>
      </c>
      <c r="S577">
        <v>1</v>
      </c>
      <c r="T577">
        <v>1</v>
      </c>
      <c r="U577">
        <v>0</v>
      </c>
      <c r="V577">
        <v>84.5</v>
      </c>
      <c r="W577">
        <v>799</v>
      </c>
      <c r="X577">
        <f t="shared" si="77"/>
        <v>0</v>
      </c>
      <c r="Y577">
        <f t="shared" si="78"/>
        <v>0</v>
      </c>
      <c r="Z577">
        <f t="shared" si="79"/>
        <v>0</v>
      </c>
      <c r="AA577">
        <f t="shared" si="80"/>
        <v>0</v>
      </c>
      <c r="AB577">
        <f t="shared" si="73"/>
        <v>0</v>
      </c>
      <c r="AC577">
        <f t="shared" si="74"/>
        <v>0</v>
      </c>
      <c r="AD577">
        <f t="shared" si="75"/>
        <v>0</v>
      </c>
      <c r="AE577">
        <f t="shared" si="76"/>
        <v>0</v>
      </c>
      <c r="AF577">
        <f>MONTH(A577)</f>
        <v>4</v>
      </c>
    </row>
    <row r="578" spans="1:32">
      <c r="A578" t="s">
        <v>849</v>
      </c>
      <c r="B578" t="s">
        <v>47</v>
      </c>
      <c r="C578" t="s">
        <v>1066</v>
      </c>
      <c r="D578" t="s">
        <v>1070</v>
      </c>
      <c r="E578" t="s">
        <v>1067</v>
      </c>
      <c r="F578" t="s">
        <v>1068</v>
      </c>
      <c r="G578" t="s">
        <v>1052</v>
      </c>
      <c r="H578" t="s">
        <v>1107</v>
      </c>
      <c r="I578" t="s">
        <v>1613</v>
      </c>
      <c r="J578">
        <v>9</v>
      </c>
      <c r="K578" t="s">
        <v>800</v>
      </c>
      <c r="L578" t="s">
        <v>10</v>
      </c>
      <c r="M578">
        <v>1</v>
      </c>
      <c r="N578" t="s">
        <v>676</v>
      </c>
      <c r="O578" t="s">
        <v>440</v>
      </c>
      <c r="P578">
        <v>2</v>
      </c>
      <c r="Q578" t="s">
        <v>693</v>
      </c>
      <c r="R578" t="s">
        <v>66</v>
      </c>
      <c r="S578">
        <v>1</v>
      </c>
      <c r="T578">
        <v>1</v>
      </c>
      <c r="U578">
        <v>0</v>
      </c>
      <c r="V578">
        <v>21.5</v>
      </c>
      <c r="W578">
        <v>46.5</v>
      </c>
      <c r="X578">
        <f t="shared" si="77"/>
        <v>46.5</v>
      </c>
      <c r="Y578">
        <f t="shared" si="78"/>
        <v>0</v>
      </c>
      <c r="Z578">
        <f t="shared" si="79"/>
        <v>0</v>
      </c>
      <c r="AA578">
        <f t="shared" si="80"/>
        <v>0</v>
      </c>
      <c r="AB578">
        <f t="shared" si="73"/>
        <v>0</v>
      </c>
      <c r="AC578">
        <f t="shared" si="74"/>
        <v>0</v>
      </c>
      <c r="AD578">
        <f t="shared" si="75"/>
        <v>0</v>
      </c>
      <c r="AE578">
        <f t="shared" si="76"/>
        <v>0</v>
      </c>
      <c r="AF578">
        <f>MONTH(A578)</f>
        <v>4</v>
      </c>
    </row>
    <row r="579" spans="1:32">
      <c r="A579" t="s">
        <v>849</v>
      </c>
      <c r="B579" t="s">
        <v>52</v>
      </c>
      <c r="C579" t="s">
        <v>1072</v>
      </c>
      <c r="D579" t="s">
        <v>1055</v>
      </c>
      <c r="E579" t="s">
        <v>1073</v>
      </c>
      <c r="F579" t="s">
        <v>1074</v>
      </c>
      <c r="G579" t="s">
        <v>1052</v>
      </c>
      <c r="H579" t="s">
        <v>1107</v>
      </c>
      <c r="I579" t="s">
        <v>1614</v>
      </c>
      <c r="J579">
        <v>5</v>
      </c>
      <c r="K579" t="s">
        <v>21</v>
      </c>
      <c r="L579" t="s">
        <v>10</v>
      </c>
      <c r="M579">
        <v>11</v>
      </c>
      <c r="N579" t="s">
        <v>425</v>
      </c>
      <c r="O579" t="s">
        <v>24</v>
      </c>
      <c r="P579">
        <v>9</v>
      </c>
      <c r="Q579" t="s">
        <v>43</v>
      </c>
      <c r="R579" t="s">
        <v>36</v>
      </c>
      <c r="S579">
        <v>0</v>
      </c>
      <c r="T579">
        <v>1</v>
      </c>
      <c r="U579">
        <v>1</v>
      </c>
      <c r="V579">
        <v>19.5</v>
      </c>
      <c r="W579">
        <v>48</v>
      </c>
      <c r="X579">
        <f t="shared" si="77"/>
        <v>48</v>
      </c>
      <c r="Y579">
        <f t="shared" si="78"/>
        <v>0</v>
      </c>
      <c r="Z579">
        <f t="shared" si="79"/>
        <v>0</v>
      </c>
      <c r="AA579">
        <f t="shared" si="80"/>
        <v>0</v>
      </c>
      <c r="AB579">
        <f t="shared" ref="AB579:AB642" si="81">IF(OR(L579="梁家俊",O579="梁家俊"),W579, 0)</f>
        <v>0</v>
      </c>
      <c r="AC579">
        <f t="shared" ref="AC579:AC642" si="82">IF(OR(L579="蔡明紹",O579="蔡明紹"),W579, 0)</f>
        <v>0</v>
      </c>
      <c r="AD579">
        <f t="shared" ref="AD579:AD642" si="83">IF(OR(L579="周俊樂",O579="周俊樂"),W579, 0)</f>
        <v>0</v>
      </c>
      <c r="AE579">
        <f t="shared" ref="AE579:AE642" si="84">COUNTIF(Z579:AD579, "&gt;0")</f>
        <v>0</v>
      </c>
      <c r="AF579">
        <f>MONTH(A579)</f>
        <v>4</v>
      </c>
    </row>
    <row r="580" spans="1:32">
      <c r="A580" t="s">
        <v>849</v>
      </c>
      <c r="B580" t="s">
        <v>57</v>
      </c>
      <c r="C580" t="s">
        <v>1066</v>
      </c>
      <c r="D580" t="s">
        <v>1049</v>
      </c>
      <c r="E580" t="s">
        <v>1067</v>
      </c>
      <c r="F580" t="s">
        <v>1068</v>
      </c>
      <c r="G580" t="s">
        <v>1052</v>
      </c>
      <c r="H580" t="s">
        <v>1107</v>
      </c>
      <c r="I580" t="s">
        <v>1615</v>
      </c>
      <c r="J580">
        <v>8</v>
      </c>
      <c r="K580" t="s">
        <v>172</v>
      </c>
      <c r="L580" t="s">
        <v>76</v>
      </c>
      <c r="M580">
        <v>4</v>
      </c>
      <c r="N580" t="s">
        <v>645</v>
      </c>
      <c r="O580" t="s">
        <v>10</v>
      </c>
      <c r="P580">
        <v>6</v>
      </c>
      <c r="Q580" t="s">
        <v>772</v>
      </c>
      <c r="R580" t="s">
        <v>83</v>
      </c>
      <c r="S580">
        <v>1</v>
      </c>
      <c r="T580">
        <v>1</v>
      </c>
      <c r="U580">
        <v>0</v>
      </c>
      <c r="V580">
        <v>103</v>
      </c>
      <c r="W580">
        <v>278</v>
      </c>
      <c r="X580">
        <f t="shared" si="77"/>
        <v>278</v>
      </c>
      <c r="Y580">
        <f t="shared" si="78"/>
        <v>0</v>
      </c>
      <c r="Z580">
        <f t="shared" si="79"/>
        <v>0</v>
      </c>
      <c r="AA580">
        <f t="shared" si="80"/>
        <v>0</v>
      </c>
      <c r="AB580">
        <f t="shared" si="81"/>
        <v>0</v>
      </c>
      <c r="AC580">
        <f t="shared" si="82"/>
        <v>0</v>
      </c>
      <c r="AD580">
        <f t="shared" si="83"/>
        <v>0</v>
      </c>
      <c r="AE580">
        <f t="shared" si="84"/>
        <v>0</v>
      </c>
      <c r="AF580">
        <f>MONTH(A580)</f>
        <v>4</v>
      </c>
    </row>
    <row r="581" spans="1:32">
      <c r="A581" t="s">
        <v>857</v>
      </c>
      <c r="B581" t="s">
        <v>8</v>
      </c>
      <c r="C581" t="s">
        <v>1048</v>
      </c>
      <c r="D581" t="s">
        <v>1098</v>
      </c>
      <c r="E581" t="s">
        <v>1050</v>
      </c>
      <c r="F581" t="s">
        <v>1051</v>
      </c>
      <c r="G581" t="s">
        <v>1052</v>
      </c>
      <c r="H581" t="s">
        <v>1107</v>
      </c>
      <c r="I581" t="s">
        <v>1616</v>
      </c>
      <c r="J581">
        <v>1</v>
      </c>
      <c r="K581" t="s">
        <v>573</v>
      </c>
      <c r="L581" t="s">
        <v>10</v>
      </c>
      <c r="M581">
        <v>5</v>
      </c>
      <c r="N581" t="s">
        <v>197</v>
      </c>
      <c r="O581" t="s">
        <v>83</v>
      </c>
      <c r="P581">
        <v>7</v>
      </c>
      <c r="Q581" t="s">
        <v>476</v>
      </c>
      <c r="R581" t="s">
        <v>49</v>
      </c>
      <c r="S581">
        <v>1</v>
      </c>
      <c r="T581">
        <v>1</v>
      </c>
      <c r="U581">
        <v>0</v>
      </c>
      <c r="V581">
        <v>37</v>
      </c>
      <c r="W581">
        <v>119.5</v>
      </c>
      <c r="X581">
        <f t="shared" si="77"/>
        <v>119.5</v>
      </c>
      <c r="Y581">
        <f t="shared" si="78"/>
        <v>0</v>
      </c>
      <c r="Z581">
        <f t="shared" si="79"/>
        <v>0</v>
      </c>
      <c r="AA581">
        <f t="shared" si="80"/>
        <v>0</v>
      </c>
      <c r="AB581">
        <f t="shared" si="81"/>
        <v>0</v>
      </c>
      <c r="AC581">
        <f t="shared" si="82"/>
        <v>119.5</v>
      </c>
      <c r="AD581">
        <f t="shared" si="83"/>
        <v>0</v>
      </c>
      <c r="AE581">
        <f t="shared" si="84"/>
        <v>1</v>
      </c>
      <c r="AF581">
        <f>MONTH(A581)</f>
        <v>4</v>
      </c>
    </row>
    <row r="582" spans="1:32">
      <c r="A582" t="s">
        <v>857</v>
      </c>
      <c r="B582" t="s">
        <v>15</v>
      </c>
      <c r="C582" t="s">
        <v>1048</v>
      </c>
      <c r="D582" t="s">
        <v>1055</v>
      </c>
      <c r="E582" t="s">
        <v>1050</v>
      </c>
      <c r="F582" t="s">
        <v>1051</v>
      </c>
      <c r="G582" t="s">
        <v>1052</v>
      </c>
      <c r="H582" t="s">
        <v>1107</v>
      </c>
      <c r="I582" t="s">
        <v>1617</v>
      </c>
      <c r="J582">
        <v>9</v>
      </c>
      <c r="K582" t="s">
        <v>858</v>
      </c>
      <c r="L582" t="s">
        <v>66</v>
      </c>
      <c r="M582">
        <v>5</v>
      </c>
      <c r="N582" t="s">
        <v>859</v>
      </c>
      <c r="O582" t="s">
        <v>19</v>
      </c>
      <c r="P582">
        <v>10</v>
      </c>
      <c r="Q582" t="s">
        <v>789</v>
      </c>
      <c r="R582" t="s">
        <v>63</v>
      </c>
      <c r="S582">
        <v>0</v>
      </c>
      <c r="T582">
        <v>2</v>
      </c>
      <c r="U582">
        <v>0</v>
      </c>
      <c r="V582">
        <v>69.5</v>
      </c>
      <c r="W582">
        <v>1031</v>
      </c>
      <c r="X582">
        <f t="shared" si="77"/>
        <v>0</v>
      </c>
      <c r="Y582">
        <f t="shared" si="78"/>
        <v>1031</v>
      </c>
      <c r="Z582">
        <f t="shared" si="79"/>
        <v>0</v>
      </c>
      <c r="AA582">
        <f t="shared" si="80"/>
        <v>0</v>
      </c>
      <c r="AB582">
        <f t="shared" si="81"/>
        <v>1031</v>
      </c>
      <c r="AC582">
        <f t="shared" si="82"/>
        <v>0</v>
      </c>
      <c r="AD582">
        <f t="shared" si="83"/>
        <v>0</v>
      </c>
      <c r="AE582">
        <f t="shared" si="84"/>
        <v>1</v>
      </c>
      <c r="AF582">
        <f>MONTH(A582)</f>
        <v>4</v>
      </c>
    </row>
    <row r="583" spans="1:32">
      <c r="A583" t="s">
        <v>857</v>
      </c>
      <c r="B583" t="s">
        <v>20</v>
      </c>
      <c r="C583" t="s">
        <v>1066</v>
      </c>
      <c r="D583" t="s">
        <v>1081</v>
      </c>
      <c r="E583" t="s">
        <v>1067</v>
      </c>
      <c r="F583" t="s">
        <v>1068</v>
      </c>
      <c r="G583" t="s">
        <v>1052</v>
      </c>
      <c r="H583" t="s">
        <v>1107</v>
      </c>
      <c r="I583" t="s">
        <v>1618</v>
      </c>
      <c r="J583">
        <v>8</v>
      </c>
      <c r="K583" t="s">
        <v>349</v>
      </c>
      <c r="L583" t="s">
        <v>83</v>
      </c>
      <c r="M583">
        <v>1</v>
      </c>
      <c r="N583" t="s">
        <v>835</v>
      </c>
      <c r="O583" t="s">
        <v>49</v>
      </c>
      <c r="P583">
        <v>2</v>
      </c>
      <c r="Q583" t="s">
        <v>428</v>
      </c>
      <c r="R583" t="s">
        <v>14</v>
      </c>
      <c r="S583">
        <v>1</v>
      </c>
      <c r="T583">
        <v>1</v>
      </c>
      <c r="U583">
        <v>0</v>
      </c>
      <c r="V583">
        <v>69.5</v>
      </c>
      <c r="W583">
        <v>126.5</v>
      </c>
      <c r="X583">
        <f t="shared" si="77"/>
        <v>0</v>
      </c>
      <c r="Y583">
        <f t="shared" si="78"/>
        <v>0</v>
      </c>
      <c r="Z583">
        <f t="shared" si="79"/>
        <v>126.5</v>
      </c>
      <c r="AA583">
        <f t="shared" si="80"/>
        <v>0</v>
      </c>
      <c r="AB583">
        <f t="shared" si="81"/>
        <v>0</v>
      </c>
      <c r="AC583">
        <f t="shared" si="82"/>
        <v>126.5</v>
      </c>
      <c r="AD583">
        <f t="shared" si="83"/>
        <v>0</v>
      </c>
      <c r="AE583">
        <f t="shared" si="84"/>
        <v>2</v>
      </c>
      <c r="AF583">
        <f>MONTH(A583)</f>
        <v>4</v>
      </c>
    </row>
    <row r="584" spans="1:32">
      <c r="A584" t="s">
        <v>857</v>
      </c>
      <c r="B584" t="s">
        <v>27</v>
      </c>
      <c r="C584" t="s">
        <v>1057</v>
      </c>
      <c r="D584" t="s">
        <v>1055</v>
      </c>
      <c r="E584" t="s">
        <v>1058</v>
      </c>
      <c r="F584" t="s">
        <v>1059</v>
      </c>
      <c r="G584" t="s">
        <v>1052</v>
      </c>
      <c r="H584" t="s">
        <v>1107</v>
      </c>
      <c r="I584" t="s">
        <v>1619</v>
      </c>
      <c r="J584">
        <v>1</v>
      </c>
      <c r="K584" t="s">
        <v>472</v>
      </c>
      <c r="L584" t="s">
        <v>49</v>
      </c>
      <c r="M584">
        <v>4</v>
      </c>
      <c r="N584" t="s">
        <v>860</v>
      </c>
      <c r="O584" t="s">
        <v>19</v>
      </c>
      <c r="P584">
        <v>10</v>
      </c>
      <c r="Q584" t="s">
        <v>572</v>
      </c>
      <c r="R584" t="s">
        <v>137</v>
      </c>
      <c r="S584">
        <v>2</v>
      </c>
      <c r="T584">
        <v>0</v>
      </c>
      <c r="U584">
        <v>0</v>
      </c>
      <c r="V584">
        <v>69</v>
      </c>
      <c r="W584">
        <v>426.5</v>
      </c>
      <c r="X584">
        <f t="shared" si="77"/>
        <v>0</v>
      </c>
      <c r="Y584">
        <f t="shared" si="78"/>
        <v>426.5</v>
      </c>
      <c r="Z584">
        <f t="shared" si="79"/>
        <v>426.5</v>
      </c>
      <c r="AA584">
        <f t="shared" si="80"/>
        <v>0</v>
      </c>
      <c r="AB584">
        <f t="shared" si="81"/>
        <v>0</v>
      </c>
      <c r="AC584">
        <f t="shared" si="82"/>
        <v>0</v>
      </c>
      <c r="AD584">
        <f t="shared" si="83"/>
        <v>0</v>
      </c>
      <c r="AE584">
        <f t="shared" si="84"/>
        <v>1</v>
      </c>
      <c r="AF584">
        <f>MONTH(A584)</f>
        <v>4</v>
      </c>
    </row>
    <row r="585" spans="1:32">
      <c r="A585" t="s">
        <v>857</v>
      </c>
      <c r="B585" t="s">
        <v>32</v>
      </c>
      <c r="C585" t="s">
        <v>1057</v>
      </c>
      <c r="D585" t="s">
        <v>1055</v>
      </c>
      <c r="E585" t="s">
        <v>1058</v>
      </c>
      <c r="F585" t="s">
        <v>1059</v>
      </c>
      <c r="G585" t="s">
        <v>1052</v>
      </c>
      <c r="H585" t="s">
        <v>1107</v>
      </c>
      <c r="I585" t="s">
        <v>1619</v>
      </c>
      <c r="J585">
        <v>3</v>
      </c>
      <c r="K585" t="s">
        <v>434</v>
      </c>
      <c r="L585" t="s">
        <v>268</v>
      </c>
      <c r="M585">
        <v>5</v>
      </c>
      <c r="N585" t="s">
        <v>187</v>
      </c>
      <c r="O585" t="s">
        <v>10</v>
      </c>
      <c r="P585">
        <v>4</v>
      </c>
      <c r="Q585" t="s">
        <v>238</v>
      </c>
      <c r="R585" t="s">
        <v>440</v>
      </c>
      <c r="S585">
        <v>1</v>
      </c>
      <c r="T585">
        <v>1</v>
      </c>
      <c r="U585">
        <v>0</v>
      </c>
      <c r="V585">
        <v>64</v>
      </c>
      <c r="W585">
        <v>140</v>
      </c>
      <c r="X585">
        <f t="shared" si="77"/>
        <v>140</v>
      </c>
      <c r="Y585">
        <f t="shared" si="78"/>
        <v>0</v>
      </c>
      <c r="Z585">
        <f t="shared" si="79"/>
        <v>0</v>
      </c>
      <c r="AA585">
        <f t="shared" si="80"/>
        <v>0</v>
      </c>
      <c r="AB585">
        <f t="shared" si="81"/>
        <v>0</v>
      </c>
      <c r="AC585">
        <f t="shared" si="82"/>
        <v>0</v>
      </c>
      <c r="AD585">
        <f t="shared" si="83"/>
        <v>0</v>
      </c>
      <c r="AE585">
        <f t="shared" si="84"/>
        <v>0</v>
      </c>
      <c r="AF585">
        <f>MONTH(A585)</f>
        <v>4</v>
      </c>
    </row>
    <row r="586" spans="1:32">
      <c r="A586" t="s">
        <v>857</v>
      </c>
      <c r="B586" t="s">
        <v>37</v>
      </c>
      <c r="C586" t="s">
        <v>1057</v>
      </c>
      <c r="D586" t="s">
        <v>1081</v>
      </c>
      <c r="E586" t="s">
        <v>1058</v>
      </c>
      <c r="F586" t="s">
        <v>1059</v>
      </c>
      <c r="G586" t="s">
        <v>1052</v>
      </c>
      <c r="H586" t="s">
        <v>1107</v>
      </c>
      <c r="I586" t="s">
        <v>1620</v>
      </c>
      <c r="J586">
        <v>10</v>
      </c>
      <c r="K586" t="s">
        <v>275</v>
      </c>
      <c r="L586" t="s">
        <v>31</v>
      </c>
      <c r="M586">
        <v>5</v>
      </c>
      <c r="N586" t="s">
        <v>454</v>
      </c>
      <c r="O586" t="s">
        <v>76</v>
      </c>
      <c r="P586">
        <v>6</v>
      </c>
      <c r="Q586" t="s">
        <v>81</v>
      </c>
      <c r="R586" t="s">
        <v>83</v>
      </c>
      <c r="S586">
        <v>0</v>
      </c>
      <c r="T586">
        <v>1</v>
      </c>
      <c r="U586">
        <v>1</v>
      </c>
      <c r="V586">
        <v>62</v>
      </c>
      <c r="W586">
        <v>172.5</v>
      </c>
      <c r="X586">
        <f t="shared" si="77"/>
        <v>0</v>
      </c>
      <c r="Y586">
        <f t="shared" si="78"/>
        <v>0</v>
      </c>
      <c r="Z586">
        <f t="shared" si="79"/>
        <v>0</v>
      </c>
      <c r="AA586">
        <f t="shared" si="80"/>
        <v>0</v>
      </c>
      <c r="AB586">
        <f t="shared" si="81"/>
        <v>0</v>
      </c>
      <c r="AC586">
        <f t="shared" si="82"/>
        <v>0</v>
      </c>
      <c r="AD586">
        <f t="shared" si="83"/>
        <v>172.5</v>
      </c>
      <c r="AE586">
        <f t="shared" si="84"/>
        <v>1</v>
      </c>
      <c r="AF586">
        <f>MONTH(A586)</f>
        <v>4</v>
      </c>
    </row>
    <row r="587" spans="1:32">
      <c r="A587" t="s">
        <v>857</v>
      </c>
      <c r="B587" t="s">
        <v>42</v>
      </c>
      <c r="C587" t="s">
        <v>1066</v>
      </c>
      <c r="D587" t="s">
        <v>1055</v>
      </c>
      <c r="E587" t="s">
        <v>1067</v>
      </c>
      <c r="F587" t="s">
        <v>1068</v>
      </c>
      <c r="G587" t="s">
        <v>1052</v>
      </c>
      <c r="H587" t="s">
        <v>1107</v>
      </c>
      <c r="I587" t="s">
        <v>1621</v>
      </c>
      <c r="J587">
        <v>7</v>
      </c>
      <c r="K587" t="s">
        <v>665</v>
      </c>
      <c r="L587" t="s">
        <v>10</v>
      </c>
      <c r="M587">
        <v>3</v>
      </c>
      <c r="N587" t="s">
        <v>861</v>
      </c>
      <c r="O587" t="s">
        <v>63</v>
      </c>
      <c r="P587">
        <v>4</v>
      </c>
      <c r="Q587" t="s">
        <v>548</v>
      </c>
      <c r="R587" t="s">
        <v>440</v>
      </c>
      <c r="S587">
        <v>1</v>
      </c>
      <c r="T587">
        <v>1</v>
      </c>
      <c r="U587">
        <v>0</v>
      </c>
      <c r="V587">
        <v>21</v>
      </c>
      <c r="W587">
        <v>169.5</v>
      </c>
      <c r="X587">
        <f t="shared" si="77"/>
        <v>169.5</v>
      </c>
      <c r="Y587">
        <f t="shared" si="78"/>
        <v>0</v>
      </c>
      <c r="Z587">
        <f t="shared" si="79"/>
        <v>0</v>
      </c>
      <c r="AA587">
        <f t="shared" si="80"/>
        <v>0</v>
      </c>
      <c r="AB587">
        <f t="shared" si="81"/>
        <v>0</v>
      </c>
      <c r="AC587">
        <f t="shared" si="82"/>
        <v>0</v>
      </c>
      <c r="AD587">
        <f t="shared" si="83"/>
        <v>0</v>
      </c>
      <c r="AE587">
        <f t="shared" si="84"/>
        <v>0</v>
      </c>
      <c r="AF587">
        <f>MONTH(A587)</f>
        <v>4</v>
      </c>
    </row>
    <row r="588" spans="1:32">
      <c r="A588" t="s">
        <v>857</v>
      </c>
      <c r="B588" t="s">
        <v>47</v>
      </c>
      <c r="C588" t="s">
        <v>1057</v>
      </c>
      <c r="D588" t="s">
        <v>1081</v>
      </c>
      <c r="E588" t="s">
        <v>1058</v>
      </c>
      <c r="F588" t="s">
        <v>1059</v>
      </c>
      <c r="G588" t="s">
        <v>1052</v>
      </c>
      <c r="H588" t="s">
        <v>1107</v>
      </c>
      <c r="I588" t="s">
        <v>1622</v>
      </c>
      <c r="J588">
        <v>1</v>
      </c>
      <c r="K588" t="s">
        <v>390</v>
      </c>
      <c r="L588" t="s">
        <v>49</v>
      </c>
      <c r="M588">
        <v>4</v>
      </c>
      <c r="N588" t="s">
        <v>462</v>
      </c>
      <c r="O588" t="s">
        <v>10</v>
      </c>
      <c r="P588">
        <v>6</v>
      </c>
      <c r="Q588" t="s">
        <v>304</v>
      </c>
      <c r="R588" t="s">
        <v>440</v>
      </c>
      <c r="S588">
        <v>2</v>
      </c>
      <c r="T588">
        <v>0</v>
      </c>
      <c r="U588">
        <v>0</v>
      </c>
      <c r="V588">
        <v>40.5</v>
      </c>
      <c r="W588">
        <v>172.5</v>
      </c>
      <c r="X588">
        <f t="shared" si="77"/>
        <v>172.5</v>
      </c>
      <c r="Y588">
        <f t="shared" si="78"/>
        <v>0</v>
      </c>
      <c r="Z588">
        <f t="shared" si="79"/>
        <v>172.5</v>
      </c>
      <c r="AA588">
        <f t="shared" si="80"/>
        <v>0</v>
      </c>
      <c r="AB588">
        <f t="shared" si="81"/>
        <v>0</v>
      </c>
      <c r="AC588">
        <f t="shared" si="82"/>
        <v>0</v>
      </c>
      <c r="AD588">
        <f t="shared" si="83"/>
        <v>0</v>
      </c>
      <c r="AE588">
        <f t="shared" si="84"/>
        <v>1</v>
      </c>
      <c r="AF588">
        <f>MONTH(A588)</f>
        <v>4</v>
      </c>
    </row>
    <row r="589" spans="1:32">
      <c r="A589" t="s">
        <v>857</v>
      </c>
      <c r="B589" t="s">
        <v>52</v>
      </c>
      <c r="C589" t="s">
        <v>1066</v>
      </c>
      <c r="D589" t="s">
        <v>1055</v>
      </c>
      <c r="E589" t="s">
        <v>1067</v>
      </c>
      <c r="F589" t="s">
        <v>1068</v>
      </c>
      <c r="G589" t="s">
        <v>1052</v>
      </c>
      <c r="H589" t="s">
        <v>1107</v>
      </c>
      <c r="I589" t="s">
        <v>1621</v>
      </c>
      <c r="J589">
        <v>5</v>
      </c>
      <c r="K589" t="s">
        <v>457</v>
      </c>
      <c r="L589" t="s">
        <v>440</v>
      </c>
      <c r="M589">
        <v>6</v>
      </c>
      <c r="N589" t="s">
        <v>239</v>
      </c>
      <c r="O589" t="s">
        <v>49</v>
      </c>
      <c r="P589">
        <v>3</v>
      </c>
      <c r="Q589" t="s">
        <v>578</v>
      </c>
      <c r="R589" t="s">
        <v>24</v>
      </c>
      <c r="S589">
        <v>0</v>
      </c>
      <c r="T589">
        <v>2</v>
      </c>
      <c r="U589">
        <v>0</v>
      </c>
      <c r="V589">
        <v>76</v>
      </c>
      <c r="W589">
        <v>160.5</v>
      </c>
      <c r="X589">
        <f t="shared" si="77"/>
        <v>0</v>
      </c>
      <c r="Y589">
        <f t="shared" si="78"/>
        <v>0</v>
      </c>
      <c r="Z589">
        <f t="shared" si="79"/>
        <v>160.5</v>
      </c>
      <c r="AA589">
        <f t="shared" si="80"/>
        <v>0</v>
      </c>
      <c r="AB589">
        <f t="shared" si="81"/>
        <v>0</v>
      </c>
      <c r="AC589">
        <f t="shared" si="82"/>
        <v>0</v>
      </c>
      <c r="AD589">
        <f t="shared" si="83"/>
        <v>0</v>
      </c>
      <c r="AE589">
        <f t="shared" si="84"/>
        <v>1</v>
      </c>
      <c r="AF589">
        <f>MONTH(A589)</f>
        <v>4</v>
      </c>
    </row>
    <row r="590" spans="1:32">
      <c r="A590" t="s">
        <v>862</v>
      </c>
      <c r="B590" t="s">
        <v>8</v>
      </c>
      <c r="C590" t="s">
        <v>1066</v>
      </c>
      <c r="D590" t="s">
        <v>1081</v>
      </c>
      <c r="E590" t="s">
        <v>1121</v>
      </c>
      <c r="F590" t="s">
        <v>1068</v>
      </c>
      <c r="G590" t="s">
        <v>1085</v>
      </c>
      <c r="H590" t="s">
        <v>1623</v>
      </c>
      <c r="J590">
        <v>2</v>
      </c>
      <c r="K590" t="s">
        <v>771</v>
      </c>
      <c r="L590" t="s">
        <v>19</v>
      </c>
      <c r="M590">
        <v>4</v>
      </c>
      <c r="N590" t="s">
        <v>260</v>
      </c>
      <c r="O590" t="s">
        <v>76</v>
      </c>
      <c r="P590">
        <v>7</v>
      </c>
      <c r="Q590" t="s">
        <v>151</v>
      </c>
      <c r="R590" t="s">
        <v>24</v>
      </c>
      <c r="S590">
        <v>2</v>
      </c>
      <c r="T590">
        <v>0</v>
      </c>
      <c r="U590">
        <v>0</v>
      </c>
      <c r="V590">
        <v>18</v>
      </c>
      <c r="W590">
        <v>56.5</v>
      </c>
      <c r="X590">
        <f t="shared" si="77"/>
        <v>0</v>
      </c>
      <c r="Y590">
        <f t="shared" si="78"/>
        <v>56.5</v>
      </c>
      <c r="Z590">
        <f t="shared" si="79"/>
        <v>0</v>
      </c>
      <c r="AA590">
        <f t="shared" si="80"/>
        <v>0</v>
      </c>
      <c r="AB590">
        <f t="shared" si="81"/>
        <v>0</v>
      </c>
      <c r="AC590">
        <f t="shared" si="82"/>
        <v>0</v>
      </c>
      <c r="AD590">
        <f t="shared" si="83"/>
        <v>0</v>
      </c>
      <c r="AE590">
        <f t="shared" si="84"/>
        <v>0</v>
      </c>
      <c r="AF590">
        <f>MONTH(A590)</f>
        <v>4</v>
      </c>
    </row>
    <row r="591" spans="1:32">
      <c r="A591" t="s">
        <v>862</v>
      </c>
      <c r="B591" t="s">
        <v>15</v>
      </c>
      <c r="C591" t="s">
        <v>1057</v>
      </c>
      <c r="D591" t="s">
        <v>1081</v>
      </c>
      <c r="E591" t="s">
        <v>1058</v>
      </c>
      <c r="F591" t="s">
        <v>1276</v>
      </c>
      <c r="G591" t="s">
        <v>1085</v>
      </c>
      <c r="H591" t="s">
        <v>1624</v>
      </c>
      <c r="J591">
        <v>9</v>
      </c>
      <c r="K591" t="s">
        <v>744</v>
      </c>
      <c r="L591" t="s">
        <v>24</v>
      </c>
      <c r="M591">
        <v>3</v>
      </c>
      <c r="N591" t="s">
        <v>564</v>
      </c>
      <c r="O591" t="s">
        <v>76</v>
      </c>
      <c r="P591">
        <v>1</v>
      </c>
      <c r="Q591" t="s">
        <v>682</v>
      </c>
      <c r="R591" t="s">
        <v>440</v>
      </c>
      <c r="S591">
        <v>1</v>
      </c>
      <c r="T591">
        <v>1</v>
      </c>
      <c r="U591">
        <v>0</v>
      </c>
      <c r="V591">
        <v>276</v>
      </c>
      <c r="W591">
        <v>1835</v>
      </c>
      <c r="X591">
        <f t="shared" si="77"/>
        <v>0</v>
      </c>
      <c r="Y591">
        <f t="shared" si="78"/>
        <v>0</v>
      </c>
      <c r="Z591">
        <f t="shared" si="79"/>
        <v>0</v>
      </c>
      <c r="AA591">
        <f t="shared" si="80"/>
        <v>0</v>
      </c>
      <c r="AB591">
        <f t="shared" si="81"/>
        <v>0</v>
      </c>
      <c r="AC591">
        <f t="shared" si="82"/>
        <v>0</v>
      </c>
      <c r="AD591">
        <f t="shared" si="83"/>
        <v>0</v>
      </c>
      <c r="AE591">
        <f t="shared" si="84"/>
        <v>0</v>
      </c>
      <c r="AF591">
        <f>MONTH(A591)</f>
        <v>4</v>
      </c>
    </row>
    <row r="592" spans="1:32">
      <c r="A592" t="s">
        <v>862</v>
      </c>
      <c r="B592" t="s">
        <v>20</v>
      </c>
      <c r="C592" t="s">
        <v>1057</v>
      </c>
      <c r="D592" t="s">
        <v>1064</v>
      </c>
      <c r="E592" t="s">
        <v>1058</v>
      </c>
      <c r="F592" t="s">
        <v>1059</v>
      </c>
      <c r="G592" t="s">
        <v>1052</v>
      </c>
      <c r="H592" t="s">
        <v>1123</v>
      </c>
      <c r="I592" t="s">
        <v>1625</v>
      </c>
      <c r="J592">
        <v>10</v>
      </c>
      <c r="K592" t="s">
        <v>863</v>
      </c>
      <c r="L592" t="s">
        <v>54</v>
      </c>
      <c r="M592">
        <v>6</v>
      </c>
      <c r="N592" t="s">
        <v>864</v>
      </c>
      <c r="O592" t="s">
        <v>31</v>
      </c>
      <c r="P592">
        <v>7</v>
      </c>
      <c r="Q592" t="s">
        <v>865</v>
      </c>
      <c r="R592" t="s">
        <v>83</v>
      </c>
      <c r="S592">
        <v>0</v>
      </c>
      <c r="T592">
        <v>1</v>
      </c>
      <c r="U592">
        <v>1</v>
      </c>
      <c r="V592">
        <v>263.5</v>
      </c>
      <c r="W592">
        <v>2898.5</v>
      </c>
      <c r="X592">
        <f t="shared" si="77"/>
        <v>0</v>
      </c>
      <c r="Y592">
        <f t="shared" si="78"/>
        <v>0</v>
      </c>
      <c r="Z592">
        <f t="shared" si="79"/>
        <v>0</v>
      </c>
      <c r="AA592">
        <f t="shared" si="80"/>
        <v>0</v>
      </c>
      <c r="AB592">
        <f t="shared" si="81"/>
        <v>0</v>
      </c>
      <c r="AC592">
        <f t="shared" si="82"/>
        <v>0</v>
      </c>
      <c r="AD592">
        <f t="shared" si="83"/>
        <v>2898.5</v>
      </c>
      <c r="AE592">
        <f t="shared" si="84"/>
        <v>1</v>
      </c>
      <c r="AF592">
        <f>MONTH(A592)</f>
        <v>4</v>
      </c>
    </row>
    <row r="593" spans="1:32">
      <c r="A593" t="s">
        <v>862</v>
      </c>
      <c r="B593" t="s">
        <v>27</v>
      </c>
      <c r="C593" t="s">
        <v>1057</v>
      </c>
      <c r="D593" t="s">
        <v>1049</v>
      </c>
      <c r="E593" t="s">
        <v>1058</v>
      </c>
      <c r="F593" t="s">
        <v>1276</v>
      </c>
      <c r="G593" t="s">
        <v>1052</v>
      </c>
      <c r="H593" t="s">
        <v>1123</v>
      </c>
      <c r="I593" t="s">
        <v>1626</v>
      </c>
      <c r="J593">
        <v>6</v>
      </c>
      <c r="K593" t="s">
        <v>439</v>
      </c>
      <c r="L593" t="s">
        <v>10</v>
      </c>
      <c r="M593">
        <v>1</v>
      </c>
      <c r="N593" t="s">
        <v>699</v>
      </c>
      <c r="O593" t="s">
        <v>19</v>
      </c>
      <c r="P593">
        <v>2</v>
      </c>
      <c r="Q593" t="s">
        <v>373</v>
      </c>
      <c r="R593" t="s">
        <v>83</v>
      </c>
      <c r="S593">
        <v>1</v>
      </c>
      <c r="T593">
        <v>1</v>
      </c>
      <c r="U593">
        <v>0</v>
      </c>
      <c r="V593">
        <v>23</v>
      </c>
      <c r="W593">
        <v>92</v>
      </c>
      <c r="X593">
        <f t="shared" si="77"/>
        <v>92</v>
      </c>
      <c r="Y593">
        <f t="shared" si="78"/>
        <v>92</v>
      </c>
      <c r="Z593">
        <f t="shared" si="79"/>
        <v>0</v>
      </c>
      <c r="AA593">
        <f t="shared" si="80"/>
        <v>0</v>
      </c>
      <c r="AB593">
        <f t="shared" si="81"/>
        <v>0</v>
      </c>
      <c r="AC593">
        <f t="shared" si="82"/>
        <v>0</v>
      </c>
      <c r="AD593">
        <f t="shared" si="83"/>
        <v>0</v>
      </c>
      <c r="AE593">
        <f t="shared" si="84"/>
        <v>0</v>
      </c>
      <c r="AF593">
        <f>MONTH(A593)</f>
        <v>4</v>
      </c>
    </row>
    <row r="594" spans="1:32">
      <c r="A594" t="s">
        <v>862</v>
      </c>
      <c r="B594" t="s">
        <v>32</v>
      </c>
      <c r="C594" t="s">
        <v>1057</v>
      </c>
      <c r="D594" t="s">
        <v>1055</v>
      </c>
      <c r="E594" t="s">
        <v>1058</v>
      </c>
      <c r="F594" t="s">
        <v>1059</v>
      </c>
      <c r="G594" t="s">
        <v>1085</v>
      </c>
      <c r="H594" t="s">
        <v>1627</v>
      </c>
      <c r="J594">
        <v>2</v>
      </c>
      <c r="K594" t="s">
        <v>866</v>
      </c>
      <c r="L594" t="s">
        <v>440</v>
      </c>
      <c r="M594">
        <v>10</v>
      </c>
      <c r="N594" t="s">
        <v>867</v>
      </c>
      <c r="O594" t="s">
        <v>137</v>
      </c>
      <c r="P594">
        <v>4</v>
      </c>
      <c r="Q594" t="s">
        <v>816</v>
      </c>
      <c r="R594" t="s">
        <v>45</v>
      </c>
      <c r="S594">
        <v>1</v>
      </c>
      <c r="T594">
        <v>0</v>
      </c>
      <c r="U594">
        <v>1</v>
      </c>
      <c r="V594">
        <v>72.5</v>
      </c>
      <c r="W594">
        <v>2109.5</v>
      </c>
      <c r="X594">
        <f t="shared" si="77"/>
        <v>0</v>
      </c>
      <c r="Y594">
        <f t="shared" si="78"/>
        <v>0</v>
      </c>
      <c r="Z594">
        <f t="shared" si="79"/>
        <v>0</v>
      </c>
      <c r="AA594">
        <f t="shared" si="80"/>
        <v>0</v>
      </c>
      <c r="AB594">
        <f t="shared" si="81"/>
        <v>0</v>
      </c>
      <c r="AC594">
        <f t="shared" si="82"/>
        <v>0</v>
      </c>
      <c r="AD594">
        <f t="shared" si="83"/>
        <v>0</v>
      </c>
      <c r="AE594">
        <f t="shared" si="84"/>
        <v>0</v>
      </c>
      <c r="AF594">
        <f>MONTH(A594)</f>
        <v>4</v>
      </c>
    </row>
    <row r="595" spans="1:32">
      <c r="A595" t="s">
        <v>862</v>
      </c>
      <c r="B595" t="s">
        <v>37</v>
      </c>
      <c r="C595" t="s">
        <v>1066</v>
      </c>
      <c r="D595" t="s">
        <v>1055</v>
      </c>
      <c r="E595" t="s">
        <v>1121</v>
      </c>
      <c r="F595" t="s">
        <v>1068</v>
      </c>
      <c r="G595" t="s">
        <v>1085</v>
      </c>
      <c r="H595" t="s">
        <v>1628</v>
      </c>
      <c r="J595">
        <v>7</v>
      </c>
      <c r="K595" t="s">
        <v>345</v>
      </c>
      <c r="L595" t="s">
        <v>49</v>
      </c>
      <c r="M595">
        <v>9</v>
      </c>
      <c r="N595" t="s">
        <v>777</v>
      </c>
      <c r="O595" t="s">
        <v>10</v>
      </c>
      <c r="P595">
        <v>8</v>
      </c>
      <c r="Q595" t="s">
        <v>660</v>
      </c>
      <c r="R595" t="s">
        <v>24</v>
      </c>
      <c r="S595">
        <v>0</v>
      </c>
      <c r="T595">
        <v>2</v>
      </c>
      <c r="U595">
        <v>0</v>
      </c>
      <c r="V595">
        <v>47.5</v>
      </c>
      <c r="W595">
        <v>54</v>
      </c>
      <c r="X595">
        <f t="shared" si="77"/>
        <v>54</v>
      </c>
      <c r="Y595">
        <f t="shared" si="78"/>
        <v>0</v>
      </c>
      <c r="Z595">
        <f t="shared" si="79"/>
        <v>54</v>
      </c>
      <c r="AA595">
        <f t="shared" si="80"/>
        <v>0</v>
      </c>
      <c r="AB595">
        <f t="shared" si="81"/>
        <v>0</v>
      </c>
      <c r="AC595">
        <f t="shared" si="82"/>
        <v>0</v>
      </c>
      <c r="AD595">
        <f t="shared" si="83"/>
        <v>0</v>
      </c>
      <c r="AE595">
        <f t="shared" si="84"/>
        <v>1</v>
      </c>
      <c r="AF595">
        <f>MONTH(A595)</f>
        <v>4</v>
      </c>
    </row>
    <row r="596" spans="1:32">
      <c r="A596" t="s">
        <v>862</v>
      </c>
      <c r="B596" t="s">
        <v>42</v>
      </c>
      <c r="C596" t="s">
        <v>1057</v>
      </c>
      <c r="D596" t="s">
        <v>1070</v>
      </c>
      <c r="E596" t="s">
        <v>1058</v>
      </c>
      <c r="F596" t="s">
        <v>1059</v>
      </c>
      <c r="G596" t="s">
        <v>1052</v>
      </c>
      <c r="H596" t="s">
        <v>1123</v>
      </c>
      <c r="I596" t="s">
        <v>1629</v>
      </c>
      <c r="J596">
        <v>9</v>
      </c>
      <c r="K596" t="s">
        <v>822</v>
      </c>
      <c r="L596" t="s">
        <v>26</v>
      </c>
      <c r="M596">
        <v>12</v>
      </c>
      <c r="N596" t="s">
        <v>783</v>
      </c>
      <c r="O596" t="s">
        <v>24</v>
      </c>
      <c r="P596">
        <v>6</v>
      </c>
      <c r="Q596" t="s">
        <v>642</v>
      </c>
      <c r="R596" t="s">
        <v>14</v>
      </c>
      <c r="S596">
        <v>0</v>
      </c>
      <c r="T596">
        <v>1</v>
      </c>
      <c r="U596">
        <v>1</v>
      </c>
      <c r="V596">
        <v>78.5</v>
      </c>
      <c r="W596">
        <v>1250.5</v>
      </c>
      <c r="X596">
        <f t="shared" si="77"/>
        <v>0</v>
      </c>
      <c r="Y596">
        <f t="shared" si="78"/>
        <v>0</v>
      </c>
      <c r="Z596">
        <f t="shared" si="79"/>
        <v>0</v>
      </c>
      <c r="AA596">
        <f t="shared" si="80"/>
        <v>0</v>
      </c>
      <c r="AB596">
        <f t="shared" si="81"/>
        <v>0</v>
      </c>
      <c r="AC596">
        <f t="shared" si="82"/>
        <v>0</v>
      </c>
      <c r="AD596">
        <f t="shared" si="83"/>
        <v>0</v>
      </c>
      <c r="AE596">
        <f t="shared" si="84"/>
        <v>0</v>
      </c>
      <c r="AF596">
        <f>MONTH(A596)</f>
        <v>4</v>
      </c>
    </row>
    <row r="597" spans="1:32">
      <c r="A597" t="s">
        <v>862</v>
      </c>
      <c r="B597" t="s">
        <v>47</v>
      </c>
      <c r="C597" t="s">
        <v>1066</v>
      </c>
      <c r="D597" t="s">
        <v>1055</v>
      </c>
      <c r="E597" t="s">
        <v>1067</v>
      </c>
      <c r="F597" t="s">
        <v>1068</v>
      </c>
      <c r="G597" t="s">
        <v>1052</v>
      </c>
      <c r="H597" t="s">
        <v>1123</v>
      </c>
      <c r="I597" t="s">
        <v>1630</v>
      </c>
      <c r="J597">
        <v>7</v>
      </c>
      <c r="K597" t="s">
        <v>868</v>
      </c>
      <c r="L597" t="s">
        <v>22</v>
      </c>
      <c r="M597">
        <v>10</v>
      </c>
      <c r="N597" t="s">
        <v>415</v>
      </c>
      <c r="O597" t="s">
        <v>49</v>
      </c>
      <c r="P597">
        <v>6</v>
      </c>
      <c r="Q597" t="s">
        <v>44</v>
      </c>
      <c r="R597" t="s">
        <v>31</v>
      </c>
      <c r="S597">
        <v>0</v>
      </c>
      <c r="T597">
        <v>1</v>
      </c>
      <c r="U597">
        <v>1</v>
      </c>
      <c r="V597">
        <v>287</v>
      </c>
      <c r="W597">
        <v>2670</v>
      </c>
      <c r="X597">
        <f t="shared" si="77"/>
        <v>0</v>
      </c>
      <c r="Y597">
        <f t="shared" si="78"/>
        <v>0</v>
      </c>
      <c r="Z597">
        <f t="shared" si="79"/>
        <v>2670</v>
      </c>
      <c r="AA597">
        <f t="shared" si="80"/>
        <v>0</v>
      </c>
      <c r="AB597">
        <f t="shared" si="81"/>
        <v>0</v>
      </c>
      <c r="AC597">
        <f t="shared" si="82"/>
        <v>0</v>
      </c>
      <c r="AD597">
        <f t="shared" si="83"/>
        <v>0</v>
      </c>
      <c r="AE597">
        <f t="shared" si="84"/>
        <v>1</v>
      </c>
      <c r="AF597">
        <f>MONTH(A597)</f>
        <v>4</v>
      </c>
    </row>
    <row r="598" spans="1:32">
      <c r="A598" t="s">
        <v>862</v>
      </c>
      <c r="B598" t="s">
        <v>52</v>
      </c>
      <c r="C598" t="s">
        <v>1066</v>
      </c>
      <c r="D598" t="s">
        <v>1070</v>
      </c>
      <c r="E598" t="s">
        <v>1067</v>
      </c>
      <c r="F598" t="s">
        <v>1068</v>
      </c>
      <c r="G598" t="s">
        <v>1052</v>
      </c>
      <c r="H598" t="s">
        <v>1123</v>
      </c>
      <c r="I598" t="s">
        <v>1631</v>
      </c>
      <c r="J598">
        <v>12</v>
      </c>
      <c r="K598" t="s">
        <v>619</v>
      </c>
      <c r="L598" t="s">
        <v>26</v>
      </c>
      <c r="M598">
        <v>5</v>
      </c>
      <c r="N598" t="s">
        <v>869</v>
      </c>
      <c r="O598" t="s">
        <v>10</v>
      </c>
      <c r="P598">
        <v>4</v>
      </c>
      <c r="Q598" t="s">
        <v>731</v>
      </c>
      <c r="R598" t="s">
        <v>440</v>
      </c>
      <c r="S598">
        <v>0</v>
      </c>
      <c r="T598">
        <v>1</v>
      </c>
      <c r="U598">
        <v>1</v>
      </c>
      <c r="V598">
        <v>205</v>
      </c>
      <c r="W598">
        <v>279.5</v>
      </c>
      <c r="X598">
        <f t="shared" si="77"/>
        <v>279.5</v>
      </c>
      <c r="Y598">
        <f t="shared" si="78"/>
        <v>0</v>
      </c>
      <c r="Z598">
        <f t="shared" si="79"/>
        <v>0</v>
      </c>
      <c r="AA598">
        <f t="shared" si="80"/>
        <v>0</v>
      </c>
      <c r="AB598">
        <f t="shared" si="81"/>
        <v>0</v>
      </c>
      <c r="AC598">
        <f t="shared" si="82"/>
        <v>0</v>
      </c>
      <c r="AD598">
        <f t="shared" si="83"/>
        <v>0</v>
      </c>
      <c r="AE598">
        <f t="shared" si="84"/>
        <v>0</v>
      </c>
      <c r="AF598">
        <f>MONTH(A598)</f>
        <v>4</v>
      </c>
    </row>
    <row r="599" spans="1:32">
      <c r="A599" t="s">
        <v>862</v>
      </c>
      <c r="B599" t="s">
        <v>57</v>
      </c>
      <c r="C599" t="s">
        <v>1072</v>
      </c>
      <c r="D599" t="s">
        <v>1098</v>
      </c>
      <c r="E599" t="s">
        <v>1073</v>
      </c>
      <c r="F599" t="s">
        <v>1074</v>
      </c>
      <c r="G599" t="s">
        <v>1052</v>
      </c>
      <c r="H599" t="s">
        <v>1123</v>
      </c>
      <c r="I599" t="s">
        <v>1632</v>
      </c>
      <c r="J599">
        <v>12</v>
      </c>
      <c r="K599" t="s">
        <v>755</v>
      </c>
      <c r="L599" t="s">
        <v>49</v>
      </c>
      <c r="M599">
        <v>7</v>
      </c>
      <c r="N599" t="s">
        <v>621</v>
      </c>
      <c r="O599" t="s">
        <v>440</v>
      </c>
      <c r="P599">
        <v>9</v>
      </c>
      <c r="Q599" t="s">
        <v>158</v>
      </c>
      <c r="R599" t="s">
        <v>10</v>
      </c>
      <c r="S599">
        <v>0</v>
      </c>
      <c r="T599">
        <v>1</v>
      </c>
      <c r="U599">
        <v>1</v>
      </c>
      <c r="V599">
        <v>56</v>
      </c>
      <c r="W599">
        <v>61.5</v>
      </c>
      <c r="X599">
        <f t="shared" si="77"/>
        <v>0</v>
      </c>
      <c r="Y599">
        <f t="shared" si="78"/>
        <v>0</v>
      </c>
      <c r="Z599">
        <f t="shared" si="79"/>
        <v>61.5</v>
      </c>
      <c r="AA599">
        <f t="shared" si="80"/>
        <v>0</v>
      </c>
      <c r="AB599">
        <f t="shared" si="81"/>
        <v>0</v>
      </c>
      <c r="AC599">
        <f t="shared" si="82"/>
        <v>0</v>
      </c>
      <c r="AD599">
        <f t="shared" si="83"/>
        <v>0</v>
      </c>
      <c r="AE599">
        <f t="shared" si="84"/>
        <v>1</v>
      </c>
      <c r="AF599">
        <f>MONTH(A599)</f>
        <v>4</v>
      </c>
    </row>
    <row r="600" spans="1:32">
      <c r="A600" t="s">
        <v>870</v>
      </c>
      <c r="B600" t="s">
        <v>8</v>
      </c>
      <c r="C600" t="s">
        <v>1048</v>
      </c>
      <c r="D600" t="s">
        <v>1081</v>
      </c>
      <c r="E600" t="s">
        <v>1050</v>
      </c>
      <c r="F600" t="s">
        <v>1051</v>
      </c>
      <c r="G600" t="s">
        <v>1052</v>
      </c>
      <c r="H600" t="s">
        <v>1123</v>
      </c>
      <c r="I600" t="s">
        <v>1633</v>
      </c>
      <c r="J600">
        <v>2</v>
      </c>
      <c r="K600" t="s">
        <v>802</v>
      </c>
      <c r="L600" t="s">
        <v>66</v>
      </c>
      <c r="M600">
        <v>10</v>
      </c>
      <c r="N600" t="s">
        <v>759</v>
      </c>
      <c r="O600" t="s">
        <v>83</v>
      </c>
      <c r="P600">
        <v>5</v>
      </c>
      <c r="Q600" t="s">
        <v>871</v>
      </c>
      <c r="R600" t="s">
        <v>63</v>
      </c>
      <c r="S600">
        <v>1</v>
      </c>
      <c r="T600">
        <v>0</v>
      </c>
      <c r="U600">
        <v>1</v>
      </c>
      <c r="V600">
        <v>182.5</v>
      </c>
      <c r="W600">
        <v>454.5</v>
      </c>
      <c r="X600">
        <f t="shared" si="77"/>
        <v>0</v>
      </c>
      <c r="Y600">
        <f t="shared" si="78"/>
        <v>0</v>
      </c>
      <c r="Z600">
        <f t="shared" si="79"/>
        <v>0</v>
      </c>
      <c r="AA600">
        <f t="shared" si="80"/>
        <v>0</v>
      </c>
      <c r="AB600">
        <f t="shared" si="81"/>
        <v>454.5</v>
      </c>
      <c r="AC600">
        <f t="shared" si="82"/>
        <v>454.5</v>
      </c>
      <c r="AD600">
        <f t="shared" si="83"/>
        <v>0</v>
      </c>
      <c r="AE600">
        <f t="shared" si="84"/>
        <v>2</v>
      </c>
      <c r="AF600">
        <f>MONTH(A600)</f>
        <v>4</v>
      </c>
    </row>
    <row r="601" spans="1:32">
      <c r="A601" t="s">
        <v>870</v>
      </c>
      <c r="B601" t="s">
        <v>15</v>
      </c>
      <c r="C601" t="s">
        <v>1057</v>
      </c>
      <c r="D601" t="s">
        <v>1055</v>
      </c>
      <c r="E601" t="s">
        <v>1058</v>
      </c>
      <c r="F601" t="s">
        <v>1059</v>
      </c>
      <c r="G601" t="s">
        <v>1052</v>
      </c>
      <c r="H601" t="s">
        <v>1123</v>
      </c>
      <c r="I601" t="s">
        <v>1634</v>
      </c>
      <c r="J601">
        <v>9</v>
      </c>
      <c r="K601" t="s">
        <v>203</v>
      </c>
      <c r="L601" t="s">
        <v>36</v>
      </c>
      <c r="M601">
        <v>8</v>
      </c>
      <c r="N601" t="s">
        <v>306</v>
      </c>
      <c r="O601" t="s">
        <v>63</v>
      </c>
      <c r="P601">
        <v>3</v>
      </c>
      <c r="Q601" t="s">
        <v>532</v>
      </c>
      <c r="R601" t="s">
        <v>440</v>
      </c>
      <c r="S601">
        <v>0</v>
      </c>
      <c r="T601">
        <v>2</v>
      </c>
      <c r="U601">
        <v>0</v>
      </c>
      <c r="V601">
        <v>36.5</v>
      </c>
      <c r="W601">
        <v>122.5</v>
      </c>
      <c r="X601">
        <f t="shared" si="77"/>
        <v>0</v>
      </c>
      <c r="Y601">
        <f t="shared" si="78"/>
        <v>0</v>
      </c>
      <c r="Z601">
        <f t="shared" si="79"/>
        <v>0</v>
      </c>
      <c r="AA601">
        <f t="shared" si="80"/>
        <v>0</v>
      </c>
      <c r="AB601">
        <f t="shared" si="81"/>
        <v>0</v>
      </c>
      <c r="AC601">
        <f t="shared" si="82"/>
        <v>0</v>
      </c>
      <c r="AD601">
        <f t="shared" si="83"/>
        <v>0</v>
      </c>
      <c r="AE601">
        <f t="shared" si="84"/>
        <v>0</v>
      </c>
      <c r="AF601">
        <f>MONTH(A601)</f>
        <v>4</v>
      </c>
    </row>
    <row r="602" spans="1:32">
      <c r="A602" t="s">
        <v>870</v>
      </c>
      <c r="B602" t="s">
        <v>20</v>
      </c>
      <c r="C602" t="s">
        <v>1057</v>
      </c>
      <c r="D602" t="s">
        <v>1055</v>
      </c>
      <c r="E602" t="s">
        <v>1058</v>
      </c>
      <c r="F602" t="s">
        <v>1059</v>
      </c>
      <c r="G602" t="s">
        <v>1052</v>
      </c>
      <c r="H602" t="s">
        <v>1123</v>
      </c>
      <c r="I602" t="s">
        <v>1634</v>
      </c>
      <c r="J602">
        <v>6</v>
      </c>
      <c r="K602" t="s">
        <v>710</v>
      </c>
      <c r="L602" t="s">
        <v>24</v>
      </c>
      <c r="M602">
        <v>10</v>
      </c>
      <c r="N602" t="s">
        <v>872</v>
      </c>
      <c r="O602" t="s">
        <v>12</v>
      </c>
      <c r="P602">
        <v>1</v>
      </c>
      <c r="Q602" t="s">
        <v>873</v>
      </c>
      <c r="R602" t="s">
        <v>137</v>
      </c>
      <c r="S602">
        <v>0</v>
      </c>
      <c r="T602">
        <v>1</v>
      </c>
      <c r="U602">
        <v>1</v>
      </c>
      <c r="V602">
        <v>47</v>
      </c>
      <c r="W602">
        <v>251</v>
      </c>
      <c r="X602">
        <f t="shared" si="77"/>
        <v>0</v>
      </c>
      <c r="Y602">
        <f t="shared" si="78"/>
        <v>0</v>
      </c>
      <c r="Z602">
        <f t="shared" si="79"/>
        <v>0</v>
      </c>
      <c r="AA602">
        <f t="shared" si="80"/>
        <v>0</v>
      </c>
      <c r="AB602">
        <f t="shared" si="81"/>
        <v>0</v>
      </c>
      <c r="AC602">
        <f t="shared" si="82"/>
        <v>0</v>
      </c>
      <c r="AD602">
        <f t="shared" si="83"/>
        <v>0</v>
      </c>
      <c r="AE602">
        <f t="shared" si="84"/>
        <v>0</v>
      </c>
      <c r="AF602">
        <f>MONTH(A602)</f>
        <v>4</v>
      </c>
    </row>
    <row r="603" spans="1:32">
      <c r="A603" t="s">
        <v>870</v>
      </c>
      <c r="B603" t="s">
        <v>27</v>
      </c>
      <c r="C603" t="s">
        <v>1057</v>
      </c>
      <c r="D603" t="s">
        <v>1081</v>
      </c>
      <c r="E603" t="s">
        <v>1058</v>
      </c>
      <c r="F603" t="s">
        <v>1276</v>
      </c>
      <c r="G603" t="s">
        <v>1052</v>
      </c>
      <c r="H603" t="s">
        <v>1123</v>
      </c>
      <c r="I603" t="s">
        <v>1635</v>
      </c>
      <c r="J603">
        <v>2</v>
      </c>
      <c r="K603" t="s">
        <v>874</v>
      </c>
      <c r="L603" t="s">
        <v>440</v>
      </c>
      <c r="M603">
        <v>4</v>
      </c>
      <c r="N603" t="s">
        <v>824</v>
      </c>
      <c r="O603" t="s">
        <v>10</v>
      </c>
      <c r="P603">
        <v>9</v>
      </c>
      <c r="Q603" t="s">
        <v>875</v>
      </c>
      <c r="R603" t="s">
        <v>83</v>
      </c>
      <c r="S603">
        <v>2</v>
      </c>
      <c r="T603">
        <v>0</v>
      </c>
      <c r="U603">
        <v>0</v>
      </c>
      <c r="V603">
        <v>42.5</v>
      </c>
      <c r="W603">
        <v>83.5</v>
      </c>
      <c r="X603">
        <f t="shared" si="77"/>
        <v>83.5</v>
      </c>
      <c r="Y603">
        <f t="shared" si="78"/>
        <v>0</v>
      </c>
      <c r="Z603">
        <f t="shared" si="79"/>
        <v>0</v>
      </c>
      <c r="AA603">
        <f t="shared" si="80"/>
        <v>0</v>
      </c>
      <c r="AB603">
        <f t="shared" si="81"/>
        <v>0</v>
      </c>
      <c r="AC603">
        <f t="shared" si="82"/>
        <v>0</v>
      </c>
      <c r="AD603">
        <f t="shared" si="83"/>
        <v>0</v>
      </c>
      <c r="AE603">
        <f t="shared" si="84"/>
        <v>0</v>
      </c>
      <c r="AF603">
        <f>MONTH(A603)</f>
        <v>4</v>
      </c>
    </row>
    <row r="604" spans="1:32">
      <c r="A604" t="s">
        <v>870</v>
      </c>
      <c r="B604" t="s">
        <v>32</v>
      </c>
      <c r="C604" t="s">
        <v>1057</v>
      </c>
      <c r="D604" t="s">
        <v>1064</v>
      </c>
      <c r="E604" t="s">
        <v>1058</v>
      </c>
      <c r="F604" t="s">
        <v>1059</v>
      </c>
      <c r="G604" t="s">
        <v>1052</v>
      </c>
      <c r="H604" t="s">
        <v>1123</v>
      </c>
      <c r="I604" t="s">
        <v>1636</v>
      </c>
      <c r="J604">
        <v>10</v>
      </c>
      <c r="K604" t="s">
        <v>876</v>
      </c>
      <c r="L604" t="s">
        <v>76</v>
      </c>
      <c r="M604">
        <v>4</v>
      </c>
      <c r="N604" t="s">
        <v>72</v>
      </c>
      <c r="O604" t="s">
        <v>83</v>
      </c>
      <c r="P604">
        <v>9</v>
      </c>
      <c r="Q604" t="s">
        <v>359</v>
      </c>
      <c r="R604" t="s">
        <v>63</v>
      </c>
      <c r="S604">
        <v>1</v>
      </c>
      <c r="T604">
        <v>0</v>
      </c>
      <c r="U604">
        <v>1</v>
      </c>
      <c r="V604">
        <v>59.5</v>
      </c>
      <c r="W604">
        <v>327.5</v>
      </c>
      <c r="X604">
        <f t="shared" si="77"/>
        <v>0</v>
      </c>
      <c r="Y604">
        <f t="shared" si="78"/>
        <v>0</v>
      </c>
      <c r="Z604">
        <f t="shared" si="79"/>
        <v>0</v>
      </c>
      <c r="AA604">
        <f t="shared" si="80"/>
        <v>0</v>
      </c>
      <c r="AB604">
        <f t="shared" si="81"/>
        <v>0</v>
      </c>
      <c r="AC604">
        <f t="shared" si="82"/>
        <v>327.5</v>
      </c>
      <c r="AD604">
        <f t="shared" si="83"/>
        <v>0</v>
      </c>
      <c r="AE604">
        <f t="shared" si="84"/>
        <v>1</v>
      </c>
      <c r="AF604">
        <f>MONTH(A604)</f>
        <v>4</v>
      </c>
    </row>
    <row r="605" spans="1:32">
      <c r="A605" t="s">
        <v>870</v>
      </c>
      <c r="B605" t="s">
        <v>37</v>
      </c>
      <c r="C605" t="s">
        <v>1066</v>
      </c>
      <c r="D605" t="s">
        <v>1098</v>
      </c>
      <c r="E605" t="s">
        <v>1067</v>
      </c>
      <c r="F605" t="s">
        <v>1068</v>
      </c>
      <c r="G605" t="s">
        <v>1052</v>
      </c>
      <c r="H605" t="s">
        <v>1123</v>
      </c>
      <c r="I605" t="s">
        <v>1637</v>
      </c>
      <c r="J605">
        <v>3</v>
      </c>
      <c r="K605" t="s">
        <v>646</v>
      </c>
      <c r="L605" t="s">
        <v>10</v>
      </c>
      <c r="M605">
        <v>6</v>
      </c>
      <c r="N605" t="s">
        <v>142</v>
      </c>
      <c r="O605" t="s">
        <v>49</v>
      </c>
      <c r="P605">
        <v>9</v>
      </c>
      <c r="Q605" t="s">
        <v>353</v>
      </c>
      <c r="R605" t="s">
        <v>63</v>
      </c>
      <c r="S605">
        <v>1</v>
      </c>
      <c r="T605">
        <v>1</v>
      </c>
      <c r="U605">
        <v>0</v>
      </c>
      <c r="V605">
        <v>32</v>
      </c>
      <c r="W605">
        <v>232</v>
      </c>
      <c r="X605">
        <f t="shared" si="77"/>
        <v>232</v>
      </c>
      <c r="Y605">
        <f t="shared" si="78"/>
        <v>0</v>
      </c>
      <c r="Z605">
        <f t="shared" si="79"/>
        <v>232</v>
      </c>
      <c r="AA605">
        <f t="shared" si="80"/>
        <v>0</v>
      </c>
      <c r="AB605">
        <f t="shared" si="81"/>
        <v>0</v>
      </c>
      <c r="AC605">
        <f t="shared" si="82"/>
        <v>0</v>
      </c>
      <c r="AD605">
        <f t="shared" si="83"/>
        <v>0</v>
      </c>
      <c r="AE605">
        <f t="shared" si="84"/>
        <v>1</v>
      </c>
      <c r="AF605">
        <f>MONTH(A605)</f>
        <v>4</v>
      </c>
    </row>
    <row r="606" spans="1:32">
      <c r="A606" t="s">
        <v>870</v>
      </c>
      <c r="B606" t="s">
        <v>42</v>
      </c>
      <c r="C606" t="s">
        <v>1066</v>
      </c>
      <c r="D606" t="s">
        <v>1055</v>
      </c>
      <c r="E606" t="s">
        <v>1067</v>
      </c>
      <c r="F606" t="s">
        <v>1068</v>
      </c>
      <c r="G606" t="s">
        <v>1052</v>
      </c>
      <c r="H606" t="s">
        <v>1123</v>
      </c>
      <c r="I606" t="s">
        <v>1638</v>
      </c>
      <c r="J606">
        <v>6</v>
      </c>
      <c r="K606" t="s">
        <v>575</v>
      </c>
      <c r="L606" t="s">
        <v>31</v>
      </c>
      <c r="M606">
        <v>5</v>
      </c>
      <c r="N606" t="s">
        <v>877</v>
      </c>
      <c r="O606" t="s">
        <v>63</v>
      </c>
      <c r="P606">
        <v>11</v>
      </c>
      <c r="Q606" t="s">
        <v>558</v>
      </c>
      <c r="R606" t="s">
        <v>24</v>
      </c>
      <c r="S606">
        <v>0</v>
      </c>
      <c r="T606">
        <v>2</v>
      </c>
      <c r="U606">
        <v>0</v>
      </c>
      <c r="V606">
        <v>20</v>
      </c>
      <c r="W606">
        <v>289.5</v>
      </c>
      <c r="X606">
        <f t="shared" si="77"/>
        <v>0</v>
      </c>
      <c r="Y606">
        <f t="shared" si="78"/>
        <v>0</v>
      </c>
      <c r="Z606">
        <f t="shared" si="79"/>
        <v>0</v>
      </c>
      <c r="AA606">
        <f t="shared" si="80"/>
        <v>0</v>
      </c>
      <c r="AB606">
        <f t="shared" si="81"/>
        <v>0</v>
      </c>
      <c r="AC606">
        <f t="shared" si="82"/>
        <v>0</v>
      </c>
      <c r="AD606">
        <f t="shared" si="83"/>
        <v>289.5</v>
      </c>
      <c r="AE606">
        <f t="shared" si="84"/>
        <v>1</v>
      </c>
      <c r="AF606">
        <f>MONTH(A606)</f>
        <v>4</v>
      </c>
    </row>
    <row r="607" spans="1:32">
      <c r="A607" t="s">
        <v>870</v>
      </c>
      <c r="B607" t="s">
        <v>47</v>
      </c>
      <c r="C607" t="s">
        <v>1066</v>
      </c>
      <c r="D607" t="s">
        <v>1064</v>
      </c>
      <c r="E607" t="s">
        <v>1067</v>
      </c>
      <c r="F607" t="s">
        <v>1068</v>
      </c>
      <c r="G607" t="s">
        <v>1052</v>
      </c>
      <c r="H607" t="s">
        <v>1123</v>
      </c>
      <c r="I607" t="s">
        <v>1639</v>
      </c>
      <c r="J607">
        <v>6</v>
      </c>
      <c r="K607" t="s">
        <v>655</v>
      </c>
      <c r="L607" t="s">
        <v>66</v>
      </c>
      <c r="M607">
        <v>7</v>
      </c>
      <c r="N607" t="s">
        <v>764</v>
      </c>
      <c r="O607" t="s">
        <v>10</v>
      </c>
      <c r="P607">
        <v>5</v>
      </c>
      <c r="Q607" t="s">
        <v>878</v>
      </c>
      <c r="R607" t="s">
        <v>36</v>
      </c>
      <c r="S607">
        <v>0</v>
      </c>
      <c r="T607">
        <v>2</v>
      </c>
      <c r="U607">
        <v>0</v>
      </c>
      <c r="V607">
        <v>56.5</v>
      </c>
      <c r="W607">
        <v>165</v>
      </c>
      <c r="X607">
        <f t="shared" si="77"/>
        <v>165</v>
      </c>
      <c r="Y607">
        <f t="shared" si="78"/>
        <v>0</v>
      </c>
      <c r="Z607">
        <f t="shared" si="79"/>
        <v>0</v>
      </c>
      <c r="AA607">
        <f t="shared" si="80"/>
        <v>0</v>
      </c>
      <c r="AB607">
        <f t="shared" si="81"/>
        <v>165</v>
      </c>
      <c r="AC607">
        <f t="shared" si="82"/>
        <v>0</v>
      </c>
      <c r="AD607">
        <f t="shared" si="83"/>
        <v>0</v>
      </c>
      <c r="AE607">
        <f t="shared" si="84"/>
        <v>1</v>
      </c>
      <c r="AF607">
        <f>MONTH(A607)</f>
        <v>4</v>
      </c>
    </row>
    <row r="608" spans="1:32">
      <c r="A608" t="s">
        <v>870</v>
      </c>
      <c r="B608" t="s">
        <v>52</v>
      </c>
      <c r="C608" t="s">
        <v>1072</v>
      </c>
      <c r="D608" t="s">
        <v>1055</v>
      </c>
      <c r="E608" t="s">
        <v>1192</v>
      </c>
      <c r="F608" t="s">
        <v>1074</v>
      </c>
      <c r="G608" t="s">
        <v>1052</v>
      </c>
      <c r="H608" t="s">
        <v>1123</v>
      </c>
      <c r="I608" t="s">
        <v>1640</v>
      </c>
      <c r="J608">
        <v>7</v>
      </c>
      <c r="K608" t="s">
        <v>425</v>
      </c>
      <c r="L608" t="s">
        <v>24</v>
      </c>
      <c r="M608">
        <v>10</v>
      </c>
      <c r="N608" t="s">
        <v>395</v>
      </c>
      <c r="O608" t="s">
        <v>73</v>
      </c>
      <c r="P608">
        <v>11</v>
      </c>
      <c r="Q608" t="s">
        <v>763</v>
      </c>
      <c r="R608" t="s">
        <v>26</v>
      </c>
      <c r="S608">
        <v>0</v>
      </c>
      <c r="T608">
        <v>1</v>
      </c>
      <c r="U608">
        <v>1</v>
      </c>
      <c r="V608">
        <v>17</v>
      </c>
      <c r="W608">
        <v>64.5</v>
      </c>
      <c r="X608">
        <f t="shared" si="77"/>
        <v>0</v>
      </c>
      <c r="Y608">
        <f t="shared" si="78"/>
        <v>0</v>
      </c>
      <c r="Z608">
        <f t="shared" si="79"/>
        <v>0</v>
      </c>
      <c r="AA608">
        <f t="shared" si="80"/>
        <v>0</v>
      </c>
      <c r="AB608">
        <f t="shared" si="81"/>
        <v>0</v>
      </c>
      <c r="AC608">
        <f t="shared" si="82"/>
        <v>0</v>
      </c>
      <c r="AD608">
        <f t="shared" si="83"/>
        <v>0</v>
      </c>
      <c r="AE608">
        <f t="shared" si="84"/>
        <v>0</v>
      </c>
      <c r="AF608">
        <f>MONTH(A608)</f>
        <v>4</v>
      </c>
    </row>
    <row r="609" spans="1:32">
      <c r="A609" t="s">
        <v>879</v>
      </c>
      <c r="B609" t="s">
        <v>8</v>
      </c>
      <c r="C609" t="s">
        <v>1057</v>
      </c>
      <c r="D609" t="s">
        <v>1162</v>
      </c>
      <c r="E609" t="s">
        <v>1058</v>
      </c>
      <c r="F609" t="s">
        <v>1059</v>
      </c>
      <c r="G609" t="s">
        <v>1052</v>
      </c>
      <c r="H609" t="s">
        <v>1053</v>
      </c>
      <c r="I609" t="s">
        <v>1641</v>
      </c>
      <c r="J609">
        <v>2</v>
      </c>
      <c r="K609" t="s">
        <v>880</v>
      </c>
      <c r="L609" t="s">
        <v>97</v>
      </c>
      <c r="M609">
        <v>9</v>
      </c>
      <c r="N609" t="s">
        <v>709</v>
      </c>
      <c r="O609" t="s">
        <v>19</v>
      </c>
      <c r="P609">
        <v>10</v>
      </c>
      <c r="Q609" t="s">
        <v>672</v>
      </c>
      <c r="R609" t="s">
        <v>66</v>
      </c>
      <c r="S609">
        <v>1</v>
      </c>
      <c r="T609">
        <v>1</v>
      </c>
      <c r="U609">
        <v>0</v>
      </c>
      <c r="V609">
        <v>90.5</v>
      </c>
      <c r="W609">
        <v>256.5</v>
      </c>
      <c r="X609">
        <f t="shared" si="77"/>
        <v>0</v>
      </c>
      <c r="Y609">
        <f t="shared" si="78"/>
        <v>256.5</v>
      </c>
      <c r="Z609">
        <f t="shared" si="79"/>
        <v>0</v>
      </c>
      <c r="AA609">
        <f t="shared" si="80"/>
        <v>0</v>
      </c>
      <c r="AB609">
        <f t="shared" si="81"/>
        <v>0</v>
      </c>
      <c r="AC609">
        <f t="shared" si="82"/>
        <v>0</v>
      </c>
      <c r="AD609">
        <f t="shared" si="83"/>
        <v>0</v>
      </c>
      <c r="AE609">
        <f t="shared" si="84"/>
        <v>0</v>
      </c>
      <c r="AF609">
        <f>MONTH(A609)</f>
        <v>4</v>
      </c>
    </row>
    <row r="610" spans="1:32">
      <c r="A610" t="s">
        <v>879</v>
      </c>
      <c r="B610" t="s">
        <v>15</v>
      </c>
      <c r="C610" t="s">
        <v>1057</v>
      </c>
      <c r="D610" t="s">
        <v>1055</v>
      </c>
      <c r="E610" t="s">
        <v>1058</v>
      </c>
      <c r="F610" t="s">
        <v>1059</v>
      </c>
      <c r="G610" t="s">
        <v>1052</v>
      </c>
      <c r="H610" t="s">
        <v>1053</v>
      </c>
      <c r="I610" t="s">
        <v>1642</v>
      </c>
      <c r="J610">
        <v>3</v>
      </c>
      <c r="K610" t="s">
        <v>842</v>
      </c>
      <c r="L610" t="s">
        <v>24</v>
      </c>
      <c r="M610">
        <v>8</v>
      </c>
      <c r="N610" t="s">
        <v>881</v>
      </c>
      <c r="O610" t="s">
        <v>507</v>
      </c>
      <c r="P610">
        <v>5</v>
      </c>
      <c r="Q610" t="s">
        <v>882</v>
      </c>
      <c r="R610" t="s">
        <v>10</v>
      </c>
      <c r="S610">
        <v>1</v>
      </c>
      <c r="T610">
        <v>1</v>
      </c>
      <c r="U610">
        <v>0</v>
      </c>
      <c r="V610">
        <v>59.5</v>
      </c>
      <c r="W610">
        <v>251</v>
      </c>
      <c r="X610">
        <f t="shared" si="77"/>
        <v>0</v>
      </c>
      <c r="Y610">
        <f t="shared" si="78"/>
        <v>0</v>
      </c>
      <c r="Z610">
        <f t="shared" si="79"/>
        <v>0</v>
      </c>
      <c r="AA610">
        <f t="shared" si="80"/>
        <v>0</v>
      </c>
      <c r="AB610">
        <f t="shared" si="81"/>
        <v>0</v>
      </c>
      <c r="AC610">
        <f t="shared" si="82"/>
        <v>0</v>
      </c>
      <c r="AD610">
        <f t="shared" si="83"/>
        <v>0</v>
      </c>
      <c r="AE610">
        <f t="shared" si="84"/>
        <v>0</v>
      </c>
      <c r="AF610">
        <f>MONTH(A610)</f>
        <v>4</v>
      </c>
    </row>
    <row r="611" spans="1:32">
      <c r="A611" t="s">
        <v>879</v>
      </c>
      <c r="B611" t="s">
        <v>20</v>
      </c>
      <c r="C611" t="s">
        <v>1066</v>
      </c>
      <c r="D611" t="s">
        <v>1055</v>
      </c>
      <c r="E611" t="s">
        <v>1067</v>
      </c>
      <c r="F611" t="s">
        <v>1068</v>
      </c>
      <c r="G611" t="s">
        <v>1052</v>
      </c>
      <c r="H611" t="s">
        <v>1053</v>
      </c>
      <c r="I611" t="s">
        <v>1643</v>
      </c>
      <c r="J611">
        <v>13</v>
      </c>
      <c r="K611" t="s">
        <v>883</v>
      </c>
      <c r="L611" t="s">
        <v>119</v>
      </c>
      <c r="M611">
        <v>7</v>
      </c>
      <c r="N611" t="s">
        <v>662</v>
      </c>
      <c r="O611" t="s">
        <v>10</v>
      </c>
      <c r="P611">
        <v>1</v>
      </c>
      <c r="Q611" t="s">
        <v>586</v>
      </c>
      <c r="R611" t="s">
        <v>22</v>
      </c>
      <c r="S611">
        <v>0</v>
      </c>
      <c r="T611">
        <v>1</v>
      </c>
      <c r="U611">
        <v>1</v>
      </c>
      <c r="V611">
        <v>286</v>
      </c>
      <c r="W611">
        <v>229</v>
      </c>
      <c r="X611">
        <f t="shared" si="77"/>
        <v>229</v>
      </c>
      <c r="Y611">
        <f t="shared" si="78"/>
        <v>0</v>
      </c>
      <c r="Z611">
        <f t="shared" si="79"/>
        <v>0</v>
      </c>
      <c r="AA611">
        <f t="shared" si="80"/>
        <v>0</v>
      </c>
      <c r="AB611">
        <f t="shared" si="81"/>
        <v>0</v>
      </c>
      <c r="AC611">
        <f t="shared" si="82"/>
        <v>0</v>
      </c>
      <c r="AD611">
        <f t="shared" si="83"/>
        <v>0</v>
      </c>
      <c r="AE611">
        <f t="shared" si="84"/>
        <v>0</v>
      </c>
      <c r="AF611">
        <f>MONTH(A611)</f>
        <v>4</v>
      </c>
    </row>
    <row r="612" spans="1:32">
      <c r="A612" t="s">
        <v>879</v>
      </c>
      <c r="B612" t="s">
        <v>27</v>
      </c>
      <c r="C612" t="s">
        <v>1057</v>
      </c>
      <c r="D612" t="s">
        <v>1070</v>
      </c>
      <c r="E612" t="s">
        <v>1058</v>
      </c>
      <c r="F612" t="s">
        <v>1059</v>
      </c>
      <c r="G612" t="s">
        <v>1052</v>
      </c>
      <c r="H612" t="s">
        <v>1053</v>
      </c>
      <c r="I612" t="s">
        <v>1644</v>
      </c>
      <c r="J612">
        <v>6</v>
      </c>
      <c r="K612" t="s">
        <v>855</v>
      </c>
      <c r="L612" t="s">
        <v>83</v>
      </c>
      <c r="M612">
        <v>13</v>
      </c>
      <c r="N612" t="s">
        <v>884</v>
      </c>
      <c r="O612" t="s">
        <v>19</v>
      </c>
      <c r="P612">
        <v>2</v>
      </c>
      <c r="Q612" t="s">
        <v>233</v>
      </c>
      <c r="R612" t="s">
        <v>97</v>
      </c>
      <c r="S612">
        <v>0</v>
      </c>
      <c r="T612">
        <v>1</v>
      </c>
      <c r="U612">
        <v>1</v>
      </c>
      <c r="V612">
        <v>30.5</v>
      </c>
      <c r="W612">
        <v>145.5</v>
      </c>
      <c r="X612">
        <f t="shared" si="77"/>
        <v>0</v>
      </c>
      <c r="Y612">
        <f t="shared" si="78"/>
        <v>145.5</v>
      </c>
      <c r="Z612">
        <f t="shared" si="79"/>
        <v>0</v>
      </c>
      <c r="AA612">
        <f t="shared" si="80"/>
        <v>0</v>
      </c>
      <c r="AB612">
        <f t="shared" si="81"/>
        <v>0</v>
      </c>
      <c r="AC612">
        <f t="shared" si="82"/>
        <v>145.5</v>
      </c>
      <c r="AD612">
        <f t="shared" si="83"/>
        <v>0</v>
      </c>
      <c r="AE612">
        <f t="shared" si="84"/>
        <v>1</v>
      </c>
      <c r="AF612">
        <f>MONTH(A612)</f>
        <v>4</v>
      </c>
    </row>
    <row r="613" spans="1:32">
      <c r="A613" t="s">
        <v>879</v>
      </c>
      <c r="B613" t="s">
        <v>32</v>
      </c>
      <c r="C613" t="s">
        <v>1304</v>
      </c>
      <c r="D613" t="s">
        <v>1055</v>
      </c>
      <c r="G613" t="s">
        <v>1052</v>
      </c>
      <c r="H613" t="s">
        <v>1053</v>
      </c>
      <c r="I613" t="s">
        <v>1645</v>
      </c>
      <c r="J613">
        <v>1</v>
      </c>
      <c r="K613" t="s">
        <v>28</v>
      </c>
      <c r="L613" t="s">
        <v>10</v>
      </c>
      <c r="M613">
        <v>4</v>
      </c>
      <c r="N613" t="s">
        <v>767</v>
      </c>
      <c r="O613" t="s">
        <v>440</v>
      </c>
      <c r="P613">
        <v>2</v>
      </c>
      <c r="Q613" t="s">
        <v>327</v>
      </c>
      <c r="R613" t="s">
        <v>76</v>
      </c>
      <c r="S613">
        <v>2</v>
      </c>
      <c r="T613">
        <v>0</v>
      </c>
      <c r="U613">
        <v>0</v>
      </c>
      <c r="V613">
        <v>12</v>
      </c>
      <c r="W613">
        <v>92</v>
      </c>
      <c r="X613">
        <f t="shared" si="77"/>
        <v>92</v>
      </c>
      <c r="Y613">
        <f t="shared" si="78"/>
        <v>0</v>
      </c>
      <c r="Z613">
        <f t="shared" si="79"/>
        <v>0</v>
      </c>
      <c r="AA613">
        <f t="shared" si="80"/>
        <v>0</v>
      </c>
      <c r="AB613">
        <f t="shared" si="81"/>
        <v>0</v>
      </c>
      <c r="AC613">
        <f t="shared" si="82"/>
        <v>0</v>
      </c>
      <c r="AD613">
        <f t="shared" si="83"/>
        <v>0</v>
      </c>
      <c r="AE613">
        <f t="shared" si="84"/>
        <v>0</v>
      </c>
      <c r="AF613">
        <f>MONTH(A613)</f>
        <v>4</v>
      </c>
    </row>
    <row r="614" spans="1:32">
      <c r="A614" t="s">
        <v>879</v>
      </c>
      <c r="B614" t="s">
        <v>37</v>
      </c>
      <c r="C614" t="s">
        <v>1066</v>
      </c>
      <c r="D614" t="s">
        <v>1049</v>
      </c>
      <c r="E614" t="s">
        <v>1067</v>
      </c>
      <c r="F614" t="s">
        <v>1068</v>
      </c>
      <c r="G614" t="s">
        <v>1052</v>
      </c>
      <c r="H614" t="s">
        <v>1053</v>
      </c>
      <c r="I614" t="s">
        <v>1646</v>
      </c>
      <c r="J614">
        <v>3</v>
      </c>
      <c r="K614" t="s">
        <v>772</v>
      </c>
      <c r="L614" t="s">
        <v>24</v>
      </c>
      <c r="M614">
        <v>7</v>
      </c>
      <c r="N614" t="s">
        <v>172</v>
      </c>
      <c r="O614" t="s">
        <v>76</v>
      </c>
      <c r="P614">
        <v>2</v>
      </c>
      <c r="Q614" t="s">
        <v>374</v>
      </c>
      <c r="R614" t="s">
        <v>36</v>
      </c>
      <c r="S614">
        <v>1</v>
      </c>
      <c r="T614">
        <v>1</v>
      </c>
      <c r="U614">
        <v>0</v>
      </c>
      <c r="V614">
        <v>65.5</v>
      </c>
      <c r="W614">
        <v>435</v>
      </c>
      <c r="X614">
        <f t="shared" si="77"/>
        <v>0</v>
      </c>
      <c r="Y614">
        <f t="shared" si="78"/>
        <v>0</v>
      </c>
      <c r="Z614">
        <f t="shared" si="79"/>
        <v>0</v>
      </c>
      <c r="AA614">
        <f t="shared" si="80"/>
        <v>0</v>
      </c>
      <c r="AB614">
        <f t="shared" si="81"/>
        <v>0</v>
      </c>
      <c r="AC614">
        <f t="shared" si="82"/>
        <v>0</v>
      </c>
      <c r="AD614">
        <f t="shared" si="83"/>
        <v>0</v>
      </c>
      <c r="AE614">
        <f t="shared" si="84"/>
        <v>0</v>
      </c>
      <c r="AF614">
        <f>MONTH(A614)</f>
        <v>4</v>
      </c>
    </row>
    <row r="615" spans="1:32">
      <c r="A615" t="s">
        <v>879</v>
      </c>
      <c r="B615" t="s">
        <v>42</v>
      </c>
      <c r="C615" t="s">
        <v>1304</v>
      </c>
      <c r="D615" t="s">
        <v>1049</v>
      </c>
      <c r="G615" t="s">
        <v>1052</v>
      </c>
      <c r="H615" t="s">
        <v>1053</v>
      </c>
      <c r="I615" t="s">
        <v>1647</v>
      </c>
      <c r="J615">
        <v>1</v>
      </c>
      <c r="K615" t="s">
        <v>443</v>
      </c>
      <c r="L615" t="s">
        <v>49</v>
      </c>
      <c r="M615">
        <v>5</v>
      </c>
      <c r="N615" t="s">
        <v>378</v>
      </c>
      <c r="O615" t="s">
        <v>440</v>
      </c>
      <c r="P615">
        <v>2</v>
      </c>
      <c r="Q615" t="s">
        <v>156</v>
      </c>
      <c r="R615" t="s">
        <v>10</v>
      </c>
      <c r="S615">
        <v>1</v>
      </c>
      <c r="T615">
        <v>1</v>
      </c>
      <c r="U615">
        <v>0</v>
      </c>
      <c r="V615">
        <v>14.5</v>
      </c>
      <c r="W615">
        <v>113.5</v>
      </c>
      <c r="X615">
        <f t="shared" si="77"/>
        <v>0</v>
      </c>
      <c r="Y615">
        <f t="shared" si="78"/>
        <v>0</v>
      </c>
      <c r="Z615">
        <f t="shared" si="79"/>
        <v>113.5</v>
      </c>
      <c r="AA615">
        <f t="shared" si="80"/>
        <v>0</v>
      </c>
      <c r="AB615">
        <f t="shared" si="81"/>
        <v>0</v>
      </c>
      <c r="AC615">
        <f t="shared" si="82"/>
        <v>0</v>
      </c>
      <c r="AD615">
        <f t="shared" si="83"/>
        <v>0</v>
      </c>
      <c r="AE615">
        <f t="shared" si="84"/>
        <v>1</v>
      </c>
      <c r="AF615">
        <f>MONTH(A615)</f>
        <v>4</v>
      </c>
    </row>
    <row r="616" spans="1:32">
      <c r="A616" t="s">
        <v>879</v>
      </c>
      <c r="B616" t="s">
        <v>47</v>
      </c>
      <c r="C616" t="s">
        <v>1304</v>
      </c>
      <c r="D616" t="s">
        <v>1162</v>
      </c>
      <c r="G616" t="s">
        <v>1052</v>
      </c>
      <c r="H616" t="s">
        <v>1053</v>
      </c>
      <c r="I616" t="s">
        <v>1648</v>
      </c>
      <c r="J616">
        <v>1</v>
      </c>
      <c r="K616" t="s">
        <v>445</v>
      </c>
      <c r="L616" t="s">
        <v>435</v>
      </c>
      <c r="M616">
        <v>6</v>
      </c>
      <c r="N616" t="s">
        <v>885</v>
      </c>
      <c r="O616" t="s">
        <v>10</v>
      </c>
      <c r="P616">
        <v>2</v>
      </c>
      <c r="Q616" t="s">
        <v>886</v>
      </c>
      <c r="R616" t="s">
        <v>507</v>
      </c>
      <c r="S616">
        <v>1</v>
      </c>
      <c r="T616">
        <v>1</v>
      </c>
      <c r="U616">
        <v>0</v>
      </c>
      <c r="V616">
        <v>16.5</v>
      </c>
      <c r="W616">
        <v>46.5</v>
      </c>
      <c r="X616">
        <f t="shared" ref="X616:X656" si="85">IF(OR(L616="潘頓",O616="潘頓"),W616, 0)</f>
        <v>46.5</v>
      </c>
      <c r="Y616">
        <f t="shared" ref="Y616:Y656" si="86">IF(OR(L616="蘇兆輝",O616="蘇兆輝"),W616, 0)</f>
        <v>0</v>
      </c>
      <c r="Z616">
        <f t="shared" ref="Z616:Z656" si="87">IF(OR(L616="何澤堯",O616="何澤堯"),W616, 0)</f>
        <v>0</v>
      </c>
      <c r="AA616">
        <f t="shared" ref="AA616:AA656" si="88">IF(OR(L616="鍾易禮",O616="鍾易禮"),W616, 0)</f>
        <v>0</v>
      </c>
      <c r="AB616">
        <f t="shared" si="81"/>
        <v>0</v>
      </c>
      <c r="AC616">
        <f t="shared" si="82"/>
        <v>0</v>
      </c>
      <c r="AD616">
        <f t="shared" si="83"/>
        <v>0</v>
      </c>
      <c r="AE616">
        <f t="shared" si="84"/>
        <v>0</v>
      </c>
      <c r="AF616">
        <f>MONTH(A616)</f>
        <v>4</v>
      </c>
    </row>
    <row r="617" spans="1:32">
      <c r="A617" t="s">
        <v>879</v>
      </c>
      <c r="B617" t="s">
        <v>52</v>
      </c>
      <c r="C617" t="s">
        <v>1066</v>
      </c>
      <c r="D617" t="s">
        <v>1070</v>
      </c>
      <c r="E617" t="s">
        <v>1067</v>
      </c>
      <c r="F617" t="s">
        <v>1068</v>
      </c>
      <c r="G617" t="s">
        <v>1052</v>
      </c>
      <c r="H617" t="s">
        <v>1053</v>
      </c>
      <c r="I617" t="s">
        <v>1649</v>
      </c>
      <c r="J617">
        <v>4</v>
      </c>
      <c r="K617" t="s">
        <v>647</v>
      </c>
      <c r="L617" t="s">
        <v>36</v>
      </c>
      <c r="M617">
        <v>5</v>
      </c>
      <c r="N617" t="s">
        <v>688</v>
      </c>
      <c r="O617" t="s">
        <v>66</v>
      </c>
      <c r="P617">
        <v>3</v>
      </c>
      <c r="Q617" t="s">
        <v>167</v>
      </c>
      <c r="R617" t="s">
        <v>435</v>
      </c>
      <c r="S617">
        <v>1</v>
      </c>
      <c r="T617">
        <v>1</v>
      </c>
      <c r="U617">
        <v>0</v>
      </c>
      <c r="V617">
        <v>178.5</v>
      </c>
      <c r="W617">
        <v>807</v>
      </c>
      <c r="X617">
        <f t="shared" si="85"/>
        <v>0</v>
      </c>
      <c r="Y617">
        <f t="shared" si="86"/>
        <v>0</v>
      </c>
      <c r="Z617">
        <f t="shared" si="87"/>
        <v>0</v>
      </c>
      <c r="AA617">
        <f t="shared" si="88"/>
        <v>0</v>
      </c>
      <c r="AB617">
        <f t="shared" si="81"/>
        <v>807</v>
      </c>
      <c r="AC617">
        <f t="shared" si="82"/>
        <v>0</v>
      </c>
      <c r="AD617">
        <f t="shared" si="83"/>
        <v>0</v>
      </c>
      <c r="AE617">
        <f t="shared" si="84"/>
        <v>1</v>
      </c>
      <c r="AF617">
        <f>MONTH(A617)</f>
        <v>4</v>
      </c>
    </row>
    <row r="618" spans="1:32">
      <c r="A618" t="s">
        <v>879</v>
      </c>
      <c r="B618" t="s">
        <v>57</v>
      </c>
      <c r="C618" t="s">
        <v>1072</v>
      </c>
      <c r="D618" t="s">
        <v>1070</v>
      </c>
      <c r="E618" t="s">
        <v>1192</v>
      </c>
      <c r="F618" t="s">
        <v>1074</v>
      </c>
      <c r="G618" t="s">
        <v>1052</v>
      </c>
      <c r="H618" t="s">
        <v>1053</v>
      </c>
      <c r="I618" t="s">
        <v>1650</v>
      </c>
      <c r="J618">
        <v>4</v>
      </c>
      <c r="K618" t="s">
        <v>250</v>
      </c>
      <c r="L618" t="s">
        <v>10</v>
      </c>
      <c r="M618">
        <v>3</v>
      </c>
      <c r="N618" t="s">
        <v>323</v>
      </c>
      <c r="O618" t="s">
        <v>19</v>
      </c>
      <c r="P618">
        <v>8</v>
      </c>
      <c r="Q618" t="s">
        <v>173</v>
      </c>
      <c r="R618" t="s">
        <v>887</v>
      </c>
      <c r="S618">
        <v>2</v>
      </c>
      <c r="T618">
        <v>0</v>
      </c>
      <c r="U618">
        <v>0</v>
      </c>
      <c r="V618">
        <v>22.5</v>
      </c>
      <c r="W618">
        <v>588.5</v>
      </c>
      <c r="X618">
        <f t="shared" si="85"/>
        <v>588.5</v>
      </c>
      <c r="Y618">
        <f t="shared" si="86"/>
        <v>588.5</v>
      </c>
      <c r="Z618">
        <f t="shared" si="87"/>
        <v>0</v>
      </c>
      <c r="AA618">
        <f t="shared" si="88"/>
        <v>0</v>
      </c>
      <c r="AB618">
        <f t="shared" si="81"/>
        <v>0</v>
      </c>
      <c r="AC618">
        <f t="shared" si="82"/>
        <v>0</v>
      </c>
      <c r="AD618">
        <f t="shared" si="83"/>
        <v>0</v>
      </c>
      <c r="AE618">
        <f t="shared" si="84"/>
        <v>0</v>
      </c>
      <c r="AF618">
        <f>MONTH(A618)</f>
        <v>4</v>
      </c>
    </row>
    <row r="619" spans="1:32">
      <c r="A619" t="s">
        <v>888</v>
      </c>
      <c r="B619" t="s">
        <v>8</v>
      </c>
      <c r="C619" t="s">
        <v>1048</v>
      </c>
      <c r="D619" t="s">
        <v>1098</v>
      </c>
      <c r="E619" t="s">
        <v>1050</v>
      </c>
      <c r="F619" t="s">
        <v>1051</v>
      </c>
      <c r="G619" t="s">
        <v>1052</v>
      </c>
      <c r="H619" t="s">
        <v>1053</v>
      </c>
      <c r="I619" t="s">
        <v>1651</v>
      </c>
      <c r="J619">
        <v>1</v>
      </c>
      <c r="K619" t="s">
        <v>830</v>
      </c>
      <c r="L619" t="s">
        <v>63</v>
      </c>
      <c r="M619">
        <v>4</v>
      </c>
      <c r="N619" t="s">
        <v>357</v>
      </c>
      <c r="O619" t="s">
        <v>66</v>
      </c>
      <c r="P619">
        <v>11</v>
      </c>
      <c r="Q619" t="s">
        <v>889</v>
      </c>
      <c r="R619" t="s">
        <v>31</v>
      </c>
      <c r="S619">
        <v>2</v>
      </c>
      <c r="T619">
        <v>0</v>
      </c>
      <c r="U619">
        <v>0</v>
      </c>
      <c r="V619">
        <v>128.5</v>
      </c>
      <c r="W619">
        <v>1060</v>
      </c>
      <c r="X619">
        <f t="shared" si="85"/>
        <v>0</v>
      </c>
      <c r="Y619">
        <f t="shared" si="86"/>
        <v>0</v>
      </c>
      <c r="Z619">
        <f t="shared" si="87"/>
        <v>0</v>
      </c>
      <c r="AA619">
        <f t="shared" si="88"/>
        <v>0</v>
      </c>
      <c r="AB619">
        <f t="shared" si="81"/>
        <v>1060</v>
      </c>
      <c r="AC619">
        <f t="shared" si="82"/>
        <v>0</v>
      </c>
      <c r="AD619">
        <f t="shared" si="83"/>
        <v>0</v>
      </c>
      <c r="AE619">
        <f t="shared" si="84"/>
        <v>1</v>
      </c>
      <c r="AF619">
        <f>MONTH(A619)</f>
        <v>5</v>
      </c>
    </row>
    <row r="620" spans="1:32">
      <c r="A620" t="s">
        <v>888</v>
      </c>
      <c r="B620" t="s">
        <v>15</v>
      </c>
      <c r="C620" t="s">
        <v>1048</v>
      </c>
      <c r="D620" t="s">
        <v>1055</v>
      </c>
      <c r="E620" t="s">
        <v>1050</v>
      </c>
      <c r="F620" t="s">
        <v>1051</v>
      </c>
      <c r="G620" t="s">
        <v>1052</v>
      </c>
      <c r="H620" t="s">
        <v>1053</v>
      </c>
      <c r="I620" t="s">
        <v>1652</v>
      </c>
      <c r="J620">
        <v>6</v>
      </c>
      <c r="K620" t="s">
        <v>788</v>
      </c>
      <c r="L620" t="s">
        <v>440</v>
      </c>
      <c r="M620">
        <v>1</v>
      </c>
      <c r="N620" t="s">
        <v>890</v>
      </c>
      <c r="O620" t="s">
        <v>268</v>
      </c>
      <c r="P620">
        <v>8</v>
      </c>
      <c r="Q620" t="s">
        <v>725</v>
      </c>
      <c r="R620" t="s">
        <v>10</v>
      </c>
      <c r="S620">
        <v>1</v>
      </c>
      <c r="T620">
        <v>1</v>
      </c>
      <c r="U620">
        <v>0</v>
      </c>
      <c r="V620">
        <v>56</v>
      </c>
      <c r="W620">
        <v>407</v>
      </c>
      <c r="X620">
        <f t="shared" si="85"/>
        <v>0</v>
      </c>
      <c r="Y620">
        <f t="shared" si="86"/>
        <v>0</v>
      </c>
      <c r="Z620">
        <f t="shared" si="87"/>
        <v>0</v>
      </c>
      <c r="AA620">
        <f t="shared" si="88"/>
        <v>0</v>
      </c>
      <c r="AB620">
        <f t="shared" si="81"/>
        <v>0</v>
      </c>
      <c r="AC620">
        <f t="shared" si="82"/>
        <v>0</v>
      </c>
      <c r="AD620">
        <f t="shared" si="83"/>
        <v>0</v>
      </c>
      <c r="AE620">
        <f t="shared" si="84"/>
        <v>0</v>
      </c>
      <c r="AF620">
        <f>MONTH(A620)</f>
        <v>5</v>
      </c>
    </row>
    <row r="621" spans="1:32">
      <c r="A621" t="s">
        <v>888</v>
      </c>
      <c r="B621" t="s">
        <v>20</v>
      </c>
      <c r="C621" t="s">
        <v>1057</v>
      </c>
      <c r="D621" t="s">
        <v>1081</v>
      </c>
      <c r="E621" t="s">
        <v>1058</v>
      </c>
      <c r="F621" t="s">
        <v>1059</v>
      </c>
      <c r="G621" t="s">
        <v>1052</v>
      </c>
      <c r="H621" t="s">
        <v>1053</v>
      </c>
      <c r="I621" t="s">
        <v>1653</v>
      </c>
      <c r="J621">
        <v>2</v>
      </c>
      <c r="K621" t="s">
        <v>559</v>
      </c>
      <c r="L621" t="s">
        <v>14</v>
      </c>
      <c r="M621">
        <v>1</v>
      </c>
      <c r="N621" t="s">
        <v>387</v>
      </c>
      <c r="O621" t="s">
        <v>440</v>
      </c>
      <c r="P621">
        <v>7</v>
      </c>
      <c r="Q621" t="s">
        <v>506</v>
      </c>
      <c r="R621" t="s">
        <v>83</v>
      </c>
      <c r="S621">
        <v>2</v>
      </c>
      <c r="T621">
        <v>0</v>
      </c>
      <c r="U621">
        <v>0</v>
      </c>
      <c r="V621">
        <v>110</v>
      </c>
      <c r="W621">
        <v>220</v>
      </c>
      <c r="X621">
        <f t="shared" si="85"/>
        <v>0</v>
      </c>
      <c r="Y621">
        <f t="shared" si="86"/>
        <v>0</v>
      </c>
      <c r="Z621">
        <f t="shared" si="87"/>
        <v>0</v>
      </c>
      <c r="AA621">
        <f t="shared" si="88"/>
        <v>220</v>
      </c>
      <c r="AB621">
        <f t="shared" si="81"/>
        <v>0</v>
      </c>
      <c r="AC621">
        <f t="shared" si="82"/>
        <v>0</v>
      </c>
      <c r="AD621">
        <f t="shared" si="83"/>
        <v>0</v>
      </c>
      <c r="AE621">
        <f t="shared" si="84"/>
        <v>1</v>
      </c>
      <c r="AF621">
        <f>MONTH(A621)</f>
        <v>5</v>
      </c>
    </row>
    <row r="622" spans="1:32">
      <c r="A622" t="s">
        <v>888</v>
      </c>
      <c r="B622" t="s">
        <v>27</v>
      </c>
      <c r="C622" t="s">
        <v>1057</v>
      </c>
      <c r="D622" t="s">
        <v>1055</v>
      </c>
      <c r="E622" t="s">
        <v>1058</v>
      </c>
      <c r="F622" t="s">
        <v>1059</v>
      </c>
      <c r="G622" t="s">
        <v>1052</v>
      </c>
      <c r="H622" t="s">
        <v>1053</v>
      </c>
      <c r="I622" t="s">
        <v>1654</v>
      </c>
      <c r="J622">
        <v>5</v>
      </c>
      <c r="K622" t="s">
        <v>891</v>
      </c>
      <c r="L622" t="s">
        <v>10</v>
      </c>
      <c r="M622">
        <v>9</v>
      </c>
      <c r="N622" t="s">
        <v>606</v>
      </c>
      <c r="O622" t="s">
        <v>26</v>
      </c>
      <c r="P622">
        <v>10</v>
      </c>
      <c r="Q622" t="s">
        <v>284</v>
      </c>
      <c r="R622" t="s">
        <v>892</v>
      </c>
      <c r="S622">
        <v>0</v>
      </c>
      <c r="T622">
        <v>2</v>
      </c>
      <c r="U622">
        <v>0</v>
      </c>
      <c r="V622">
        <v>32.5</v>
      </c>
      <c r="W622">
        <v>205</v>
      </c>
      <c r="X622">
        <f t="shared" si="85"/>
        <v>205</v>
      </c>
      <c r="Y622">
        <f t="shared" si="86"/>
        <v>0</v>
      </c>
      <c r="Z622">
        <f t="shared" si="87"/>
        <v>0</v>
      </c>
      <c r="AA622">
        <f t="shared" si="88"/>
        <v>0</v>
      </c>
      <c r="AB622">
        <f t="shared" si="81"/>
        <v>0</v>
      </c>
      <c r="AC622">
        <f t="shared" si="82"/>
        <v>0</v>
      </c>
      <c r="AD622">
        <f t="shared" si="83"/>
        <v>0</v>
      </c>
      <c r="AE622">
        <f t="shared" si="84"/>
        <v>0</v>
      </c>
      <c r="AF622">
        <f>MONTH(A622)</f>
        <v>5</v>
      </c>
    </row>
    <row r="623" spans="1:32">
      <c r="A623" t="s">
        <v>888</v>
      </c>
      <c r="B623" t="s">
        <v>32</v>
      </c>
      <c r="C623" t="s">
        <v>1057</v>
      </c>
      <c r="D623" t="s">
        <v>1081</v>
      </c>
      <c r="E623" t="s">
        <v>1058</v>
      </c>
      <c r="F623" t="s">
        <v>1059</v>
      </c>
      <c r="G623" t="s">
        <v>1052</v>
      </c>
      <c r="H623" t="s">
        <v>1053</v>
      </c>
      <c r="I623" t="s">
        <v>1653</v>
      </c>
      <c r="J623">
        <v>12</v>
      </c>
      <c r="K623" t="s">
        <v>750</v>
      </c>
      <c r="L623" t="s">
        <v>19</v>
      </c>
      <c r="M623">
        <v>3</v>
      </c>
      <c r="N623" t="s">
        <v>438</v>
      </c>
      <c r="O623" t="s">
        <v>26</v>
      </c>
      <c r="P623">
        <v>6</v>
      </c>
      <c r="Q623" t="s">
        <v>496</v>
      </c>
      <c r="R623" t="s">
        <v>119</v>
      </c>
      <c r="S623">
        <v>1</v>
      </c>
      <c r="T623">
        <v>0</v>
      </c>
      <c r="U623">
        <v>1</v>
      </c>
      <c r="V623">
        <v>471</v>
      </c>
      <c r="W623">
        <v>890.5</v>
      </c>
      <c r="X623">
        <f t="shared" si="85"/>
        <v>0</v>
      </c>
      <c r="Y623">
        <f t="shared" si="86"/>
        <v>890.5</v>
      </c>
      <c r="Z623">
        <f t="shared" si="87"/>
        <v>0</v>
      </c>
      <c r="AA623">
        <f t="shared" si="88"/>
        <v>0</v>
      </c>
      <c r="AB623">
        <f t="shared" si="81"/>
        <v>0</v>
      </c>
      <c r="AC623">
        <f t="shared" si="82"/>
        <v>0</v>
      </c>
      <c r="AD623">
        <f t="shared" si="83"/>
        <v>0</v>
      </c>
      <c r="AE623">
        <f t="shared" si="84"/>
        <v>0</v>
      </c>
      <c r="AF623">
        <f>MONTH(A623)</f>
        <v>5</v>
      </c>
    </row>
    <row r="624" spans="1:32">
      <c r="A624" t="s">
        <v>888</v>
      </c>
      <c r="B624" t="s">
        <v>37</v>
      </c>
      <c r="C624" t="s">
        <v>1057</v>
      </c>
      <c r="D624" t="s">
        <v>1055</v>
      </c>
      <c r="E624" t="s">
        <v>1058</v>
      </c>
      <c r="F624" t="s">
        <v>1059</v>
      </c>
      <c r="G624" t="s">
        <v>1052</v>
      </c>
      <c r="H624" t="s">
        <v>1053</v>
      </c>
      <c r="I624" t="s">
        <v>1654</v>
      </c>
      <c r="J624">
        <v>3</v>
      </c>
      <c r="K624" t="s">
        <v>616</v>
      </c>
      <c r="L624" t="s">
        <v>12</v>
      </c>
      <c r="M624">
        <v>11</v>
      </c>
      <c r="N624" t="s">
        <v>742</v>
      </c>
      <c r="O624" t="s">
        <v>49</v>
      </c>
      <c r="P624">
        <v>8</v>
      </c>
      <c r="Q624" t="s">
        <v>478</v>
      </c>
      <c r="R624" t="s">
        <v>26</v>
      </c>
      <c r="S624">
        <v>1</v>
      </c>
      <c r="T624">
        <v>0</v>
      </c>
      <c r="U624">
        <v>1</v>
      </c>
      <c r="V624">
        <v>70.5</v>
      </c>
      <c r="W624">
        <v>703</v>
      </c>
      <c r="X624">
        <f t="shared" si="85"/>
        <v>0</v>
      </c>
      <c r="Y624">
        <f t="shared" si="86"/>
        <v>0</v>
      </c>
      <c r="Z624">
        <f t="shared" si="87"/>
        <v>703</v>
      </c>
      <c r="AA624">
        <f t="shared" si="88"/>
        <v>0</v>
      </c>
      <c r="AB624">
        <f t="shared" si="81"/>
        <v>0</v>
      </c>
      <c r="AC624">
        <f t="shared" si="82"/>
        <v>0</v>
      </c>
      <c r="AD624">
        <f t="shared" si="83"/>
        <v>0</v>
      </c>
      <c r="AE624">
        <f t="shared" si="84"/>
        <v>1</v>
      </c>
      <c r="AF624">
        <f>MONTH(A624)</f>
        <v>5</v>
      </c>
    </row>
    <row r="625" spans="1:32">
      <c r="A625" t="s">
        <v>888</v>
      </c>
      <c r="B625" t="s">
        <v>42</v>
      </c>
      <c r="C625" t="s">
        <v>1066</v>
      </c>
      <c r="D625" t="s">
        <v>1055</v>
      </c>
      <c r="E625" t="s">
        <v>1067</v>
      </c>
      <c r="F625" t="s">
        <v>1068</v>
      </c>
      <c r="G625" t="s">
        <v>1052</v>
      </c>
      <c r="H625" t="s">
        <v>1053</v>
      </c>
      <c r="I625" t="s">
        <v>1655</v>
      </c>
      <c r="J625">
        <v>7</v>
      </c>
      <c r="K625" t="s">
        <v>628</v>
      </c>
      <c r="L625" t="s">
        <v>10</v>
      </c>
      <c r="M625">
        <v>9</v>
      </c>
      <c r="N625" t="s">
        <v>893</v>
      </c>
      <c r="O625" t="s">
        <v>49</v>
      </c>
      <c r="P625">
        <v>4</v>
      </c>
      <c r="Q625" t="s">
        <v>894</v>
      </c>
      <c r="R625" t="s">
        <v>26</v>
      </c>
      <c r="S625">
        <v>0</v>
      </c>
      <c r="T625">
        <v>2</v>
      </c>
      <c r="U625">
        <v>0</v>
      </c>
      <c r="V625">
        <v>16.5</v>
      </c>
      <c r="W625">
        <v>188.5</v>
      </c>
      <c r="X625">
        <f t="shared" si="85"/>
        <v>188.5</v>
      </c>
      <c r="Y625">
        <f t="shared" si="86"/>
        <v>0</v>
      </c>
      <c r="Z625">
        <f t="shared" si="87"/>
        <v>188.5</v>
      </c>
      <c r="AA625">
        <f t="shared" si="88"/>
        <v>0</v>
      </c>
      <c r="AB625">
        <f t="shared" si="81"/>
        <v>0</v>
      </c>
      <c r="AC625">
        <f t="shared" si="82"/>
        <v>0</v>
      </c>
      <c r="AD625">
        <f t="shared" si="83"/>
        <v>0</v>
      </c>
      <c r="AE625">
        <f t="shared" si="84"/>
        <v>1</v>
      </c>
      <c r="AF625">
        <f>MONTH(A625)</f>
        <v>5</v>
      </c>
    </row>
    <row r="626" spans="1:32">
      <c r="A626" t="s">
        <v>888</v>
      </c>
      <c r="B626" t="s">
        <v>47</v>
      </c>
      <c r="C626" t="s">
        <v>1066</v>
      </c>
      <c r="D626" t="s">
        <v>1081</v>
      </c>
      <c r="E626" t="s">
        <v>1067</v>
      </c>
      <c r="F626" t="s">
        <v>1068</v>
      </c>
      <c r="G626" t="s">
        <v>1052</v>
      </c>
      <c r="H626" t="s">
        <v>1053</v>
      </c>
      <c r="I626" t="s">
        <v>1656</v>
      </c>
      <c r="J626">
        <v>4</v>
      </c>
      <c r="K626" t="s">
        <v>428</v>
      </c>
      <c r="L626" t="s">
        <v>14</v>
      </c>
      <c r="M626">
        <v>5</v>
      </c>
      <c r="N626" t="s">
        <v>791</v>
      </c>
      <c r="O626" t="s">
        <v>10</v>
      </c>
      <c r="P626">
        <v>1</v>
      </c>
      <c r="Q626" t="s">
        <v>362</v>
      </c>
      <c r="R626" t="s">
        <v>440</v>
      </c>
      <c r="S626">
        <v>1</v>
      </c>
      <c r="T626">
        <v>1</v>
      </c>
      <c r="U626">
        <v>0</v>
      </c>
      <c r="V626">
        <v>312.5</v>
      </c>
      <c r="W626">
        <v>342</v>
      </c>
      <c r="X626">
        <f t="shared" si="85"/>
        <v>342</v>
      </c>
      <c r="Y626">
        <f t="shared" si="86"/>
        <v>0</v>
      </c>
      <c r="Z626">
        <f t="shared" si="87"/>
        <v>0</v>
      </c>
      <c r="AA626">
        <f t="shared" si="88"/>
        <v>342</v>
      </c>
      <c r="AB626">
        <f t="shared" si="81"/>
        <v>0</v>
      </c>
      <c r="AC626">
        <f t="shared" si="82"/>
        <v>0</v>
      </c>
      <c r="AD626">
        <f t="shared" si="83"/>
        <v>0</v>
      </c>
      <c r="AE626">
        <f t="shared" si="84"/>
        <v>1</v>
      </c>
      <c r="AF626">
        <f>MONTH(A626)</f>
        <v>5</v>
      </c>
    </row>
    <row r="627" spans="1:32">
      <c r="A627" t="s">
        <v>888</v>
      </c>
      <c r="B627" t="s">
        <v>52</v>
      </c>
      <c r="C627" t="s">
        <v>1066</v>
      </c>
      <c r="D627" t="s">
        <v>1055</v>
      </c>
      <c r="E627" t="s">
        <v>1067</v>
      </c>
      <c r="F627" t="s">
        <v>1068</v>
      </c>
      <c r="G627" t="s">
        <v>1052</v>
      </c>
      <c r="H627" t="s">
        <v>1053</v>
      </c>
      <c r="I627" t="s">
        <v>1657</v>
      </c>
      <c r="J627">
        <v>2</v>
      </c>
      <c r="K627" t="s">
        <v>457</v>
      </c>
      <c r="L627" t="s">
        <v>440</v>
      </c>
      <c r="M627">
        <v>5</v>
      </c>
      <c r="N627" t="s">
        <v>577</v>
      </c>
      <c r="O627" t="s">
        <v>76</v>
      </c>
      <c r="P627">
        <v>9</v>
      </c>
      <c r="Q627" t="s">
        <v>414</v>
      </c>
      <c r="R627" t="s">
        <v>10</v>
      </c>
      <c r="S627">
        <v>1</v>
      </c>
      <c r="T627">
        <v>1</v>
      </c>
      <c r="U627">
        <v>0</v>
      </c>
      <c r="V627">
        <v>43</v>
      </c>
      <c r="W627">
        <v>249.5</v>
      </c>
      <c r="X627">
        <f t="shared" si="85"/>
        <v>0</v>
      </c>
      <c r="Y627">
        <f t="shared" si="86"/>
        <v>0</v>
      </c>
      <c r="Z627">
        <f t="shared" si="87"/>
        <v>0</v>
      </c>
      <c r="AA627">
        <f t="shared" si="88"/>
        <v>0</v>
      </c>
      <c r="AB627">
        <f t="shared" si="81"/>
        <v>0</v>
      </c>
      <c r="AC627">
        <f t="shared" si="82"/>
        <v>0</v>
      </c>
      <c r="AD627">
        <f t="shared" si="83"/>
        <v>0</v>
      </c>
      <c r="AE627">
        <f t="shared" si="84"/>
        <v>0</v>
      </c>
      <c r="AF627">
        <f>MONTH(A627)</f>
        <v>5</v>
      </c>
    </row>
    <row r="628" spans="1:32">
      <c r="A628" t="s">
        <v>895</v>
      </c>
      <c r="B628" t="s">
        <v>8</v>
      </c>
      <c r="C628" t="s">
        <v>1586</v>
      </c>
      <c r="D628" t="s">
        <v>1064</v>
      </c>
      <c r="G628" t="s">
        <v>1052</v>
      </c>
      <c r="H628" t="s">
        <v>1087</v>
      </c>
      <c r="I628" t="s">
        <v>1658</v>
      </c>
      <c r="J628">
        <v>2</v>
      </c>
      <c r="K628" t="s">
        <v>896</v>
      </c>
      <c r="L628" t="s">
        <v>36</v>
      </c>
      <c r="M628">
        <v>8</v>
      </c>
      <c r="N628" t="s">
        <v>897</v>
      </c>
      <c r="O628" t="s">
        <v>24</v>
      </c>
      <c r="P628">
        <v>5</v>
      </c>
      <c r="Q628" t="s">
        <v>898</v>
      </c>
      <c r="R628" t="s">
        <v>26</v>
      </c>
      <c r="S628">
        <v>1</v>
      </c>
      <c r="T628">
        <v>1</v>
      </c>
      <c r="U628">
        <v>0</v>
      </c>
      <c r="V628">
        <v>118.5</v>
      </c>
      <c r="W628">
        <v>839.5</v>
      </c>
      <c r="X628">
        <f t="shared" si="85"/>
        <v>0</v>
      </c>
      <c r="Y628">
        <f t="shared" si="86"/>
        <v>0</v>
      </c>
      <c r="Z628">
        <f t="shared" si="87"/>
        <v>0</v>
      </c>
      <c r="AA628">
        <f t="shared" si="88"/>
        <v>0</v>
      </c>
      <c r="AB628">
        <f t="shared" si="81"/>
        <v>0</v>
      </c>
      <c r="AC628">
        <f t="shared" si="82"/>
        <v>0</v>
      </c>
      <c r="AD628">
        <f t="shared" si="83"/>
        <v>0</v>
      </c>
      <c r="AE628">
        <f t="shared" si="84"/>
        <v>0</v>
      </c>
      <c r="AF628">
        <f>MONTH(A628)</f>
        <v>5</v>
      </c>
    </row>
    <row r="629" spans="1:32">
      <c r="A629" t="s">
        <v>895</v>
      </c>
      <c r="B629" t="s">
        <v>15</v>
      </c>
      <c r="C629" t="s">
        <v>1048</v>
      </c>
      <c r="D629" t="s">
        <v>1070</v>
      </c>
      <c r="E629" t="s">
        <v>1050</v>
      </c>
      <c r="F629" t="s">
        <v>1051</v>
      </c>
      <c r="G629" t="s">
        <v>1052</v>
      </c>
      <c r="H629" t="s">
        <v>1087</v>
      </c>
      <c r="I629" t="s">
        <v>1659</v>
      </c>
      <c r="J629">
        <v>4</v>
      </c>
      <c r="K629" t="s">
        <v>808</v>
      </c>
      <c r="L629" t="s">
        <v>49</v>
      </c>
      <c r="M629">
        <v>8</v>
      </c>
      <c r="N629" t="s">
        <v>769</v>
      </c>
      <c r="O629" t="s">
        <v>63</v>
      </c>
      <c r="P629">
        <v>9</v>
      </c>
      <c r="Q629" t="s">
        <v>529</v>
      </c>
      <c r="R629" t="s">
        <v>10</v>
      </c>
      <c r="S629">
        <v>1</v>
      </c>
      <c r="T629">
        <v>1</v>
      </c>
      <c r="U629">
        <v>0</v>
      </c>
      <c r="V629">
        <v>52.5</v>
      </c>
      <c r="W629">
        <v>107</v>
      </c>
      <c r="X629">
        <f t="shared" si="85"/>
        <v>0</v>
      </c>
      <c r="Y629">
        <f t="shared" si="86"/>
        <v>0</v>
      </c>
      <c r="Z629">
        <f t="shared" si="87"/>
        <v>107</v>
      </c>
      <c r="AA629">
        <f t="shared" si="88"/>
        <v>0</v>
      </c>
      <c r="AB629">
        <f t="shared" si="81"/>
        <v>0</v>
      </c>
      <c r="AC629">
        <f t="shared" si="82"/>
        <v>0</v>
      </c>
      <c r="AD629">
        <f t="shared" si="83"/>
        <v>0</v>
      </c>
      <c r="AE629">
        <f t="shared" si="84"/>
        <v>1</v>
      </c>
      <c r="AF629">
        <f>MONTH(A629)</f>
        <v>5</v>
      </c>
    </row>
    <row r="630" spans="1:32">
      <c r="A630" t="s">
        <v>895</v>
      </c>
      <c r="B630" t="s">
        <v>20</v>
      </c>
      <c r="C630" t="s">
        <v>1057</v>
      </c>
      <c r="D630" t="s">
        <v>1055</v>
      </c>
      <c r="E630" t="s">
        <v>1058</v>
      </c>
      <c r="F630" t="s">
        <v>1059</v>
      </c>
      <c r="G630" t="s">
        <v>1052</v>
      </c>
      <c r="H630" t="s">
        <v>1087</v>
      </c>
      <c r="I630" t="s">
        <v>1660</v>
      </c>
      <c r="J630">
        <v>4</v>
      </c>
      <c r="K630" t="s">
        <v>820</v>
      </c>
      <c r="L630" t="s">
        <v>10</v>
      </c>
      <c r="M630">
        <v>3</v>
      </c>
      <c r="N630" t="s">
        <v>704</v>
      </c>
      <c r="O630" t="s">
        <v>49</v>
      </c>
      <c r="P630">
        <v>1</v>
      </c>
      <c r="Q630" t="s">
        <v>238</v>
      </c>
      <c r="R630" t="s">
        <v>36</v>
      </c>
      <c r="S630">
        <v>2</v>
      </c>
      <c r="T630">
        <v>0</v>
      </c>
      <c r="U630">
        <v>0</v>
      </c>
      <c r="V630">
        <v>28.5</v>
      </c>
      <c r="W630">
        <v>86</v>
      </c>
      <c r="X630">
        <f t="shared" si="85"/>
        <v>86</v>
      </c>
      <c r="Y630">
        <f t="shared" si="86"/>
        <v>0</v>
      </c>
      <c r="Z630">
        <f t="shared" si="87"/>
        <v>86</v>
      </c>
      <c r="AA630">
        <f t="shared" si="88"/>
        <v>0</v>
      </c>
      <c r="AB630">
        <f t="shared" si="81"/>
        <v>0</v>
      </c>
      <c r="AC630">
        <f t="shared" si="82"/>
        <v>0</v>
      </c>
      <c r="AD630">
        <f t="shared" si="83"/>
        <v>0</v>
      </c>
      <c r="AE630">
        <f t="shared" si="84"/>
        <v>1</v>
      </c>
      <c r="AF630">
        <f>MONTH(A630)</f>
        <v>5</v>
      </c>
    </row>
    <row r="631" spans="1:32">
      <c r="A631" t="s">
        <v>895</v>
      </c>
      <c r="B631" t="s">
        <v>27</v>
      </c>
      <c r="C631" t="s">
        <v>1066</v>
      </c>
      <c r="D631" t="s">
        <v>1162</v>
      </c>
      <c r="E631" t="s">
        <v>1067</v>
      </c>
      <c r="F631" t="s">
        <v>1308</v>
      </c>
      <c r="G631" t="s">
        <v>1052</v>
      </c>
      <c r="H631" t="s">
        <v>1087</v>
      </c>
      <c r="I631" t="s">
        <v>1661</v>
      </c>
      <c r="J631">
        <v>9</v>
      </c>
      <c r="K631" t="s">
        <v>880</v>
      </c>
      <c r="L631" t="s">
        <v>26</v>
      </c>
      <c r="M631">
        <v>5</v>
      </c>
      <c r="N631" t="s">
        <v>899</v>
      </c>
      <c r="O631" t="s">
        <v>12</v>
      </c>
      <c r="P631">
        <v>10</v>
      </c>
      <c r="Q631" t="s">
        <v>431</v>
      </c>
      <c r="R631" t="s">
        <v>268</v>
      </c>
      <c r="S631">
        <v>0</v>
      </c>
      <c r="T631">
        <v>2</v>
      </c>
      <c r="U631">
        <v>0</v>
      </c>
      <c r="V631">
        <v>55.5</v>
      </c>
      <c r="W631">
        <v>959.5</v>
      </c>
      <c r="X631">
        <f t="shared" si="85"/>
        <v>0</v>
      </c>
      <c r="Y631">
        <f t="shared" si="86"/>
        <v>0</v>
      </c>
      <c r="Z631">
        <f t="shared" si="87"/>
        <v>0</v>
      </c>
      <c r="AA631">
        <f t="shared" si="88"/>
        <v>0</v>
      </c>
      <c r="AB631">
        <f t="shared" si="81"/>
        <v>0</v>
      </c>
      <c r="AC631">
        <f t="shared" si="82"/>
        <v>0</v>
      </c>
      <c r="AD631">
        <f t="shared" si="83"/>
        <v>0</v>
      </c>
      <c r="AE631">
        <f t="shared" si="84"/>
        <v>0</v>
      </c>
      <c r="AF631">
        <f>MONTH(A631)</f>
        <v>5</v>
      </c>
    </row>
    <row r="632" spans="1:32">
      <c r="A632" t="s">
        <v>895</v>
      </c>
      <c r="B632" t="s">
        <v>32</v>
      </c>
      <c r="C632" t="s">
        <v>1057</v>
      </c>
      <c r="D632" t="s">
        <v>1049</v>
      </c>
      <c r="E632" t="s">
        <v>1058</v>
      </c>
      <c r="F632" t="s">
        <v>1059</v>
      </c>
      <c r="G632" t="s">
        <v>1052</v>
      </c>
      <c r="H632" t="s">
        <v>1087</v>
      </c>
      <c r="I632" t="s">
        <v>1662</v>
      </c>
      <c r="J632">
        <v>5</v>
      </c>
      <c r="K632" t="s">
        <v>900</v>
      </c>
      <c r="L632" t="s">
        <v>49</v>
      </c>
      <c r="M632">
        <v>12</v>
      </c>
      <c r="N632" t="s">
        <v>288</v>
      </c>
      <c r="O632" t="s">
        <v>19</v>
      </c>
      <c r="P632">
        <v>13</v>
      </c>
      <c r="Q632" t="s">
        <v>206</v>
      </c>
      <c r="R632" t="s">
        <v>24</v>
      </c>
      <c r="S632">
        <v>0</v>
      </c>
      <c r="T632">
        <v>1</v>
      </c>
      <c r="U632">
        <v>1</v>
      </c>
      <c r="V632">
        <v>102</v>
      </c>
      <c r="W632">
        <v>355.5</v>
      </c>
      <c r="X632">
        <f t="shared" si="85"/>
        <v>0</v>
      </c>
      <c r="Y632">
        <f t="shared" si="86"/>
        <v>355.5</v>
      </c>
      <c r="Z632">
        <f t="shared" si="87"/>
        <v>355.5</v>
      </c>
      <c r="AA632">
        <f t="shared" si="88"/>
        <v>0</v>
      </c>
      <c r="AB632">
        <f t="shared" si="81"/>
        <v>0</v>
      </c>
      <c r="AC632">
        <f t="shared" si="82"/>
        <v>0</v>
      </c>
      <c r="AD632">
        <f t="shared" si="83"/>
        <v>0</v>
      </c>
      <c r="AE632">
        <f t="shared" si="84"/>
        <v>1</v>
      </c>
      <c r="AF632">
        <f>MONTH(A632)</f>
        <v>5</v>
      </c>
    </row>
    <row r="633" spans="1:32">
      <c r="A633" t="s">
        <v>895</v>
      </c>
      <c r="B633" t="s">
        <v>37</v>
      </c>
      <c r="C633" t="s">
        <v>1057</v>
      </c>
      <c r="D633" t="s">
        <v>1055</v>
      </c>
      <c r="E633" t="s">
        <v>1058</v>
      </c>
      <c r="F633" t="s">
        <v>1059</v>
      </c>
      <c r="G633" t="s">
        <v>1052</v>
      </c>
      <c r="H633" t="s">
        <v>1087</v>
      </c>
      <c r="I633" t="s">
        <v>1660</v>
      </c>
      <c r="J633">
        <v>11</v>
      </c>
      <c r="K633" t="s">
        <v>566</v>
      </c>
      <c r="L633" t="s">
        <v>83</v>
      </c>
      <c r="M633">
        <v>1</v>
      </c>
      <c r="N633" t="s">
        <v>371</v>
      </c>
      <c r="O633" t="s">
        <v>10</v>
      </c>
      <c r="P633">
        <v>3</v>
      </c>
      <c r="Q633" t="s">
        <v>175</v>
      </c>
      <c r="R633" t="s">
        <v>66</v>
      </c>
      <c r="S633">
        <v>1</v>
      </c>
      <c r="T633">
        <v>0</v>
      </c>
      <c r="U633">
        <v>1</v>
      </c>
      <c r="V633">
        <v>114.5</v>
      </c>
      <c r="W633">
        <v>201</v>
      </c>
      <c r="X633">
        <f t="shared" si="85"/>
        <v>201</v>
      </c>
      <c r="Y633">
        <f t="shared" si="86"/>
        <v>0</v>
      </c>
      <c r="Z633">
        <f t="shared" si="87"/>
        <v>0</v>
      </c>
      <c r="AA633">
        <f t="shared" si="88"/>
        <v>0</v>
      </c>
      <c r="AB633">
        <f t="shared" si="81"/>
        <v>0</v>
      </c>
      <c r="AC633">
        <f t="shared" si="82"/>
        <v>201</v>
      </c>
      <c r="AD633">
        <f t="shared" si="83"/>
        <v>0</v>
      </c>
      <c r="AE633">
        <f t="shared" si="84"/>
        <v>1</v>
      </c>
      <c r="AF633">
        <f>MONTH(A633)</f>
        <v>5</v>
      </c>
    </row>
    <row r="634" spans="1:32">
      <c r="A634" t="s">
        <v>895</v>
      </c>
      <c r="B634" t="s">
        <v>42</v>
      </c>
      <c r="C634" t="s">
        <v>1072</v>
      </c>
      <c r="D634" t="s">
        <v>1055</v>
      </c>
      <c r="E634" t="s">
        <v>1073</v>
      </c>
      <c r="F634" t="s">
        <v>1074</v>
      </c>
      <c r="G634" t="s">
        <v>1052</v>
      </c>
      <c r="H634" t="s">
        <v>1087</v>
      </c>
      <c r="I634" t="s">
        <v>1663</v>
      </c>
      <c r="J634">
        <v>7</v>
      </c>
      <c r="K634" t="s">
        <v>441</v>
      </c>
      <c r="L634" t="s">
        <v>10</v>
      </c>
      <c r="M634">
        <v>3</v>
      </c>
      <c r="N634" t="s">
        <v>901</v>
      </c>
      <c r="O634" t="s">
        <v>76</v>
      </c>
      <c r="P634">
        <v>1</v>
      </c>
      <c r="Q634" t="s">
        <v>768</v>
      </c>
      <c r="R634" t="s">
        <v>36</v>
      </c>
      <c r="S634">
        <v>1</v>
      </c>
      <c r="T634">
        <v>1</v>
      </c>
      <c r="U634">
        <v>0</v>
      </c>
      <c r="V634">
        <v>14.5</v>
      </c>
      <c r="W634">
        <v>162</v>
      </c>
      <c r="X634">
        <f t="shared" si="85"/>
        <v>162</v>
      </c>
      <c r="Y634">
        <f t="shared" si="86"/>
        <v>0</v>
      </c>
      <c r="Z634">
        <f t="shared" si="87"/>
        <v>0</v>
      </c>
      <c r="AA634">
        <f t="shared" si="88"/>
        <v>0</v>
      </c>
      <c r="AB634">
        <f t="shared" si="81"/>
        <v>0</v>
      </c>
      <c r="AC634">
        <f t="shared" si="82"/>
        <v>0</v>
      </c>
      <c r="AD634">
        <f t="shared" si="83"/>
        <v>0</v>
      </c>
      <c r="AE634">
        <f t="shared" si="84"/>
        <v>0</v>
      </c>
      <c r="AF634">
        <f>MONTH(A634)</f>
        <v>5</v>
      </c>
    </row>
    <row r="635" spans="1:32">
      <c r="A635" t="s">
        <v>895</v>
      </c>
      <c r="B635" t="s">
        <v>47</v>
      </c>
      <c r="C635" t="s">
        <v>1057</v>
      </c>
      <c r="D635" t="s">
        <v>1070</v>
      </c>
      <c r="E635" t="s">
        <v>1058</v>
      </c>
      <c r="F635" t="s">
        <v>1059</v>
      </c>
      <c r="G635" t="s">
        <v>1052</v>
      </c>
      <c r="H635" t="s">
        <v>1087</v>
      </c>
      <c r="I635" t="s">
        <v>1664</v>
      </c>
      <c r="J635">
        <v>13</v>
      </c>
      <c r="K635" t="s">
        <v>162</v>
      </c>
      <c r="L635" t="s">
        <v>49</v>
      </c>
      <c r="M635">
        <v>12</v>
      </c>
      <c r="N635" t="s">
        <v>825</v>
      </c>
      <c r="O635" t="s">
        <v>12</v>
      </c>
      <c r="P635">
        <v>10</v>
      </c>
      <c r="Q635" t="s">
        <v>718</v>
      </c>
      <c r="R635" t="s">
        <v>19</v>
      </c>
      <c r="S635">
        <v>0</v>
      </c>
      <c r="T635">
        <v>0</v>
      </c>
      <c r="U635">
        <v>2</v>
      </c>
      <c r="V635">
        <v>174.5</v>
      </c>
      <c r="W635">
        <v>1420</v>
      </c>
      <c r="X635">
        <f t="shared" si="85"/>
        <v>0</v>
      </c>
      <c r="Y635">
        <f t="shared" si="86"/>
        <v>0</v>
      </c>
      <c r="Z635">
        <f t="shared" si="87"/>
        <v>1420</v>
      </c>
      <c r="AA635">
        <f t="shared" si="88"/>
        <v>0</v>
      </c>
      <c r="AB635">
        <f t="shared" si="81"/>
        <v>0</v>
      </c>
      <c r="AC635">
        <f t="shared" si="82"/>
        <v>0</v>
      </c>
      <c r="AD635">
        <f t="shared" si="83"/>
        <v>0</v>
      </c>
      <c r="AE635">
        <f t="shared" si="84"/>
        <v>1</v>
      </c>
      <c r="AF635">
        <f>MONTH(A635)</f>
        <v>5</v>
      </c>
    </row>
    <row r="636" spans="1:32">
      <c r="A636" t="s">
        <v>895</v>
      </c>
      <c r="B636" t="s">
        <v>52</v>
      </c>
      <c r="C636" t="s">
        <v>1106</v>
      </c>
      <c r="D636" t="s">
        <v>1305</v>
      </c>
      <c r="G636" t="s">
        <v>1052</v>
      </c>
      <c r="H636" t="s">
        <v>1087</v>
      </c>
      <c r="I636" t="s">
        <v>1665</v>
      </c>
      <c r="J636">
        <v>8</v>
      </c>
      <c r="K636" t="s">
        <v>755</v>
      </c>
      <c r="L636" t="s">
        <v>49</v>
      </c>
      <c r="M636">
        <v>9</v>
      </c>
      <c r="N636" t="s">
        <v>621</v>
      </c>
      <c r="O636" t="s">
        <v>19</v>
      </c>
      <c r="P636">
        <v>12</v>
      </c>
      <c r="Q636" t="s">
        <v>554</v>
      </c>
      <c r="R636" t="s">
        <v>54</v>
      </c>
      <c r="S636">
        <v>0</v>
      </c>
      <c r="T636">
        <v>2</v>
      </c>
      <c r="U636">
        <v>0</v>
      </c>
      <c r="V636">
        <v>21.5</v>
      </c>
      <c r="W636">
        <v>74</v>
      </c>
      <c r="X636">
        <f t="shared" si="85"/>
        <v>0</v>
      </c>
      <c r="Y636">
        <f t="shared" si="86"/>
        <v>74</v>
      </c>
      <c r="Z636">
        <f t="shared" si="87"/>
        <v>74</v>
      </c>
      <c r="AA636">
        <f t="shared" si="88"/>
        <v>0</v>
      </c>
      <c r="AB636">
        <f t="shared" si="81"/>
        <v>0</v>
      </c>
      <c r="AC636">
        <f t="shared" si="82"/>
        <v>0</v>
      </c>
      <c r="AD636">
        <f t="shared" si="83"/>
        <v>0</v>
      </c>
      <c r="AE636">
        <f t="shared" si="84"/>
        <v>1</v>
      </c>
      <c r="AF636">
        <f>MONTH(A636)</f>
        <v>5</v>
      </c>
    </row>
    <row r="637" spans="1:32">
      <c r="A637" t="s">
        <v>895</v>
      </c>
      <c r="B637" t="s">
        <v>57</v>
      </c>
      <c r="C637" t="s">
        <v>1066</v>
      </c>
      <c r="D637" t="s">
        <v>1064</v>
      </c>
      <c r="E637" t="s">
        <v>1067</v>
      </c>
      <c r="F637" t="s">
        <v>1068</v>
      </c>
      <c r="G637" t="s">
        <v>1052</v>
      </c>
      <c r="H637" t="s">
        <v>1087</v>
      </c>
      <c r="I637" t="s">
        <v>1666</v>
      </c>
      <c r="J637">
        <v>8</v>
      </c>
      <c r="K637" t="s">
        <v>200</v>
      </c>
      <c r="L637" t="s">
        <v>83</v>
      </c>
      <c r="M637">
        <v>2</v>
      </c>
      <c r="N637" t="s">
        <v>290</v>
      </c>
      <c r="O637" t="s">
        <v>66</v>
      </c>
      <c r="P637">
        <v>11</v>
      </c>
      <c r="Q637" t="s">
        <v>902</v>
      </c>
      <c r="R637" t="s">
        <v>24</v>
      </c>
      <c r="S637">
        <v>1</v>
      </c>
      <c r="T637">
        <v>1</v>
      </c>
      <c r="U637">
        <v>0</v>
      </c>
      <c r="V637">
        <v>102</v>
      </c>
      <c r="W637">
        <v>509</v>
      </c>
      <c r="X637">
        <f t="shared" si="85"/>
        <v>0</v>
      </c>
      <c r="Y637">
        <f t="shared" si="86"/>
        <v>0</v>
      </c>
      <c r="Z637">
        <f t="shared" si="87"/>
        <v>0</v>
      </c>
      <c r="AA637">
        <f t="shared" si="88"/>
        <v>0</v>
      </c>
      <c r="AB637">
        <f t="shared" si="81"/>
        <v>509</v>
      </c>
      <c r="AC637">
        <f t="shared" si="82"/>
        <v>509</v>
      </c>
      <c r="AD637">
        <f t="shared" si="83"/>
        <v>0</v>
      </c>
      <c r="AE637">
        <f t="shared" si="84"/>
        <v>2</v>
      </c>
      <c r="AF637">
        <f>MONTH(A637)</f>
        <v>5</v>
      </c>
    </row>
    <row r="638" spans="1:32">
      <c r="A638" t="s">
        <v>895</v>
      </c>
      <c r="B638" t="s">
        <v>595</v>
      </c>
      <c r="C638" t="s">
        <v>1066</v>
      </c>
      <c r="D638" t="s">
        <v>1070</v>
      </c>
      <c r="E638" t="s">
        <v>1121</v>
      </c>
      <c r="F638" t="s">
        <v>1068</v>
      </c>
      <c r="G638" t="s">
        <v>1052</v>
      </c>
      <c r="H638" t="s">
        <v>1087</v>
      </c>
      <c r="I638" t="s">
        <v>1667</v>
      </c>
      <c r="J638">
        <v>9</v>
      </c>
      <c r="K638" t="s">
        <v>221</v>
      </c>
      <c r="L638" t="s">
        <v>76</v>
      </c>
      <c r="M638">
        <v>2</v>
      </c>
      <c r="N638" t="s">
        <v>38</v>
      </c>
      <c r="O638" t="s">
        <v>24</v>
      </c>
      <c r="P638">
        <v>5</v>
      </c>
      <c r="Q638" t="s">
        <v>903</v>
      </c>
      <c r="R638" t="s">
        <v>12</v>
      </c>
      <c r="S638">
        <v>1</v>
      </c>
      <c r="T638">
        <v>1</v>
      </c>
      <c r="U638">
        <v>0</v>
      </c>
      <c r="V638">
        <v>357.5</v>
      </c>
      <c r="W638">
        <v>1092</v>
      </c>
      <c r="X638">
        <f t="shared" si="85"/>
        <v>0</v>
      </c>
      <c r="Y638">
        <f t="shared" si="86"/>
        <v>0</v>
      </c>
      <c r="Z638">
        <f t="shared" si="87"/>
        <v>0</v>
      </c>
      <c r="AA638">
        <f t="shared" si="88"/>
        <v>0</v>
      </c>
      <c r="AB638">
        <f t="shared" si="81"/>
        <v>0</v>
      </c>
      <c r="AC638">
        <f t="shared" si="82"/>
        <v>0</v>
      </c>
      <c r="AD638">
        <f t="shared" si="83"/>
        <v>0</v>
      </c>
      <c r="AE638">
        <f t="shared" si="84"/>
        <v>0</v>
      </c>
      <c r="AF638">
        <f>MONTH(A638)</f>
        <v>5</v>
      </c>
    </row>
    <row r="639" spans="1:32">
      <c r="A639" t="s">
        <v>904</v>
      </c>
      <c r="B639" t="s">
        <v>8</v>
      </c>
      <c r="C639" t="s">
        <v>1048</v>
      </c>
      <c r="D639" t="s">
        <v>1055</v>
      </c>
      <c r="E639" t="s">
        <v>1050</v>
      </c>
      <c r="F639" t="s">
        <v>1051</v>
      </c>
      <c r="G639" t="s">
        <v>1085</v>
      </c>
      <c r="H639" t="s">
        <v>1668</v>
      </c>
      <c r="J639">
        <v>4</v>
      </c>
      <c r="K639" t="s">
        <v>583</v>
      </c>
      <c r="L639" t="s">
        <v>12</v>
      </c>
      <c r="M639">
        <v>5</v>
      </c>
      <c r="N639" t="s">
        <v>338</v>
      </c>
      <c r="O639" t="s">
        <v>440</v>
      </c>
      <c r="P639">
        <v>2</v>
      </c>
      <c r="Q639" t="s">
        <v>905</v>
      </c>
      <c r="R639" t="s">
        <v>10</v>
      </c>
      <c r="S639">
        <v>1</v>
      </c>
      <c r="T639">
        <v>1</v>
      </c>
      <c r="U639">
        <v>0</v>
      </c>
      <c r="V639">
        <v>52.5</v>
      </c>
      <c r="W639">
        <v>90</v>
      </c>
      <c r="X639">
        <f t="shared" si="85"/>
        <v>0</v>
      </c>
      <c r="Y639">
        <f t="shared" si="86"/>
        <v>0</v>
      </c>
      <c r="Z639">
        <f t="shared" si="87"/>
        <v>0</v>
      </c>
      <c r="AA639">
        <f t="shared" si="88"/>
        <v>0</v>
      </c>
      <c r="AB639">
        <f t="shared" si="81"/>
        <v>0</v>
      </c>
      <c r="AC639">
        <f t="shared" si="82"/>
        <v>0</v>
      </c>
      <c r="AD639">
        <f t="shared" si="83"/>
        <v>0</v>
      </c>
      <c r="AE639">
        <f t="shared" si="84"/>
        <v>0</v>
      </c>
      <c r="AF639">
        <f>MONTH(A639)</f>
        <v>5</v>
      </c>
    </row>
    <row r="640" spans="1:32">
      <c r="A640" t="s">
        <v>904</v>
      </c>
      <c r="B640" t="s">
        <v>15</v>
      </c>
      <c r="C640" t="s">
        <v>1057</v>
      </c>
      <c r="D640" t="s">
        <v>1055</v>
      </c>
      <c r="E640" t="s">
        <v>1058</v>
      </c>
      <c r="F640" t="s">
        <v>1059</v>
      </c>
      <c r="G640" t="s">
        <v>1085</v>
      </c>
      <c r="H640" t="s">
        <v>1669</v>
      </c>
      <c r="J640">
        <v>2</v>
      </c>
      <c r="K640" t="s">
        <v>398</v>
      </c>
      <c r="L640" t="s">
        <v>10</v>
      </c>
      <c r="M640">
        <v>7</v>
      </c>
      <c r="N640" t="s">
        <v>906</v>
      </c>
      <c r="O640" t="s">
        <v>66</v>
      </c>
      <c r="P640">
        <v>10</v>
      </c>
      <c r="Q640" t="s">
        <v>344</v>
      </c>
      <c r="R640" t="s">
        <v>14</v>
      </c>
      <c r="S640">
        <v>1</v>
      </c>
      <c r="T640">
        <v>1</v>
      </c>
      <c r="U640">
        <v>0</v>
      </c>
      <c r="V640">
        <v>74.5</v>
      </c>
      <c r="W640">
        <v>551</v>
      </c>
      <c r="X640">
        <f t="shared" si="85"/>
        <v>551</v>
      </c>
      <c r="Y640">
        <f t="shared" si="86"/>
        <v>0</v>
      </c>
      <c r="Z640">
        <f t="shared" si="87"/>
        <v>0</v>
      </c>
      <c r="AA640">
        <f t="shared" si="88"/>
        <v>0</v>
      </c>
      <c r="AB640">
        <f t="shared" si="81"/>
        <v>551</v>
      </c>
      <c r="AC640">
        <f t="shared" si="82"/>
        <v>0</v>
      </c>
      <c r="AD640">
        <f t="shared" si="83"/>
        <v>0</v>
      </c>
      <c r="AE640">
        <f t="shared" si="84"/>
        <v>1</v>
      </c>
      <c r="AF640">
        <f>MONTH(A640)</f>
        <v>5</v>
      </c>
    </row>
    <row r="641" spans="1:32">
      <c r="A641" t="s">
        <v>904</v>
      </c>
      <c r="B641" t="s">
        <v>20</v>
      </c>
      <c r="C641" t="s">
        <v>1048</v>
      </c>
      <c r="D641" t="s">
        <v>1081</v>
      </c>
      <c r="E641" t="s">
        <v>1050</v>
      </c>
      <c r="F641" t="s">
        <v>1051</v>
      </c>
      <c r="G641" t="s">
        <v>1085</v>
      </c>
      <c r="H641" t="s">
        <v>1670</v>
      </c>
      <c r="J641">
        <v>7</v>
      </c>
      <c r="K641" t="s">
        <v>153</v>
      </c>
      <c r="L641" t="s">
        <v>14</v>
      </c>
      <c r="M641">
        <v>3</v>
      </c>
      <c r="N641" t="s">
        <v>680</v>
      </c>
      <c r="O641" t="s">
        <v>440</v>
      </c>
      <c r="P641">
        <v>9</v>
      </c>
      <c r="Q641" t="s">
        <v>907</v>
      </c>
      <c r="R641" t="s">
        <v>892</v>
      </c>
      <c r="S641">
        <v>1</v>
      </c>
      <c r="T641">
        <v>1</v>
      </c>
      <c r="U641">
        <v>0</v>
      </c>
      <c r="V641">
        <v>76</v>
      </c>
      <c r="W641">
        <v>363.5</v>
      </c>
      <c r="X641">
        <f t="shared" si="85"/>
        <v>0</v>
      </c>
      <c r="Y641">
        <f t="shared" si="86"/>
        <v>0</v>
      </c>
      <c r="Z641">
        <f t="shared" si="87"/>
        <v>0</v>
      </c>
      <c r="AA641">
        <f t="shared" si="88"/>
        <v>363.5</v>
      </c>
      <c r="AB641">
        <f t="shared" si="81"/>
        <v>0</v>
      </c>
      <c r="AC641">
        <f t="shared" si="82"/>
        <v>0</v>
      </c>
      <c r="AD641">
        <f t="shared" si="83"/>
        <v>0</v>
      </c>
      <c r="AE641">
        <f t="shared" si="84"/>
        <v>1</v>
      </c>
      <c r="AF641">
        <f>MONTH(A641)</f>
        <v>5</v>
      </c>
    </row>
    <row r="642" spans="1:32">
      <c r="A642" t="s">
        <v>904</v>
      </c>
      <c r="B642" t="s">
        <v>27</v>
      </c>
      <c r="C642" t="s">
        <v>1057</v>
      </c>
      <c r="D642" t="s">
        <v>1098</v>
      </c>
      <c r="E642" t="s">
        <v>1058</v>
      </c>
      <c r="F642" t="s">
        <v>1059</v>
      </c>
      <c r="G642" t="s">
        <v>1085</v>
      </c>
      <c r="H642" t="s">
        <v>1671</v>
      </c>
      <c r="J642">
        <v>9</v>
      </c>
      <c r="K642" t="s">
        <v>573</v>
      </c>
      <c r="L642" t="s">
        <v>10</v>
      </c>
      <c r="M642">
        <v>8</v>
      </c>
      <c r="N642" t="s">
        <v>908</v>
      </c>
      <c r="O642" t="s">
        <v>63</v>
      </c>
      <c r="P642">
        <v>1</v>
      </c>
      <c r="Q642" t="s">
        <v>682</v>
      </c>
      <c r="R642" t="s">
        <v>440</v>
      </c>
      <c r="S642">
        <v>0</v>
      </c>
      <c r="T642">
        <v>2</v>
      </c>
      <c r="U642">
        <v>0</v>
      </c>
      <c r="V642">
        <v>65.5</v>
      </c>
      <c r="W642">
        <v>248.5</v>
      </c>
      <c r="X642">
        <f t="shared" si="85"/>
        <v>248.5</v>
      </c>
      <c r="Y642">
        <f t="shared" si="86"/>
        <v>0</v>
      </c>
      <c r="Z642">
        <f t="shared" si="87"/>
        <v>0</v>
      </c>
      <c r="AA642">
        <f t="shared" si="88"/>
        <v>0</v>
      </c>
      <c r="AB642">
        <f t="shared" si="81"/>
        <v>0</v>
      </c>
      <c r="AC642">
        <f t="shared" si="82"/>
        <v>0</v>
      </c>
      <c r="AD642">
        <f t="shared" si="83"/>
        <v>0</v>
      </c>
      <c r="AE642">
        <f t="shared" si="84"/>
        <v>0</v>
      </c>
      <c r="AF642">
        <f>MONTH(A642)</f>
        <v>5</v>
      </c>
    </row>
    <row r="643" spans="1:32">
      <c r="A643" t="s">
        <v>904</v>
      </c>
      <c r="B643" t="s">
        <v>32</v>
      </c>
      <c r="C643" t="s">
        <v>1057</v>
      </c>
      <c r="D643" t="s">
        <v>1055</v>
      </c>
      <c r="E643" t="s">
        <v>1058</v>
      </c>
      <c r="F643" t="s">
        <v>1059</v>
      </c>
      <c r="G643" t="s">
        <v>1085</v>
      </c>
      <c r="H643" t="s">
        <v>1669</v>
      </c>
      <c r="J643">
        <v>4</v>
      </c>
      <c r="K643" t="s">
        <v>909</v>
      </c>
      <c r="L643" t="s">
        <v>26</v>
      </c>
      <c r="M643">
        <v>3</v>
      </c>
      <c r="N643" t="s">
        <v>240</v>
      </c>
      <c r="O643" t="s">
        <v>137</v>
      </c>
      <c r="P643">
        <v>7</v>
      </c>
      <c r="Q643" t="s">
        <v>246</v>
      </c>
      <c r="R643" t="s">
        <v>19</v>
      </c>
      <c r="S643">
        <v>2</v>
      </c>
      <c r="T643">
        <v>0</v>
      </c>
      <c r="U643">
        <v>0</v>
      </c>
      <c r="V643">
        <v>123.5</v>
      </c>
      <c r="W643">
        <v>1136.5</v>
      </c>
      <c r="X643">
        <f t="shared" si="85"/>
        <v>0</v>
      </c>
      <c r="Y643">
        <f t="shared" si="86"/>
        <v>0</v>
      </c>
      <c r="Z643">
        <f t="shared" si="87"/>
        <v>0</v>
      </c>
      <c r="AA643">
        <f t="shared" si="88"/>
        <v>0</v>
      </c>
      <c r="AB643">
        <f t="shared" ref="AB643:AB656" si="89">IF(OR(L643="梁家俊",O643="梁家俊"),W643, 0)</f>
        <v>0</v>
      </c>
      <c r="AC643">
        <f t="shared" ref="AC643:AC656" si="90">IF(OR(L643="蔡明紹",O643="蔡明紹"),W643, 0)</f>
        <v>0</v>
      </c>
      <c r="AD643">
        <f t="shared" ref="AD643:AD656" si="91">IF(OR(L643="周俊樂",O643="周俊樂"),W643, 0)</f>
        <v>0</v>
      </c>
      <c r="AE643">
        <f t="shared" ref="AE643:AE656" si="92">COUNTIF(Z643:AD643, "&gt;0")</f>
        <v>0</v>
      </c>
      <c r="AF643">
        <f>MONTH(A643)</f>
        <v>5</v>
      </c>
    </row>
    <row r="644" spans="1:32">
      <c r="A644" t="s">
        <v>904</v>
      </c>
      <c r="B644" t="s">
        <v>37</v>
      </c>
      <c r="C644" t="s">
        <v>1066</v>
      </c>
      <c r="D644" t="s">
        <v>1055</v>
      </c>
      <c r="E644" t="s">
        <v>1067</v>
      </c>
      <c r="F644" t="s">
        <v>1068</v>
      </c>
      <c r="G644" t="s">
        <v>1085</v>
      </c>
      <c r="H644" t="s">
        <v>1672</v>
      </c>
      <c r="J644">
        <v>5</v>
      </c>
      <c r="K644" t="s">
        <v>777</v>
      </c>
      <c r="L644" t="s">
        <v>10</v>
      </c>
      <c r="M644">
        <v>3</v>
      </c>
      <c r="N644" t="s">
        <v>551</v>
      </c>
      <c r="O644" t="s">
        <v>910</v>
      </c>
      <c r="P644">
        <v>4</v>
      </c>
      <c r="Q644" t="s">
        <v>550</v>
      </c>
      <c r="R644" t="s">
        <v>440</v>
      </c>
      <c r="S644">
        <v>1</v>
      </c>
      <c r="T644">
        <v>1</v>
      </c>
      <c r="U644">
        <v>0</v>
      </c>
      <c r="V644">
        <v>15.5</v>
      </c>
      <c r="W644">
        <v>111</v>
      </c>
      <c r="X644">
        <f t="shared" si="85"/>
        <v>111</v>
      </c>
      <c r="Y644">
        <f t="shared" si="86"/>
        <v>0</v>
      </c>
      <c r="Z644">
        <f t="shared" si="87"/>
        <v>0</v>
      </c>
      <c r="AA644">
        <f t="shared" si="88"/>
        <v>0</v>
      </c>
      <c r="AB644">
        <f t="shared" si="89"/>
        <v>0</v>
      </c>
      <c r="AC644">
        <f t="shared" si="90"/>
        <v>0</v>
      </c>
      <c r="AD644">
        <f t="shared" si="91"/>
        <v>0</v>
      </c>
      <c r="AE644">
        <f t="shared" si="92"/>
        <v>0</v>
      </c>
      <c r="AF644">
        <f>MONTH(A644)</f>
        <v>5</v>
      </c>
    </row>
    <row r="645" spans="1:32">
      <c r="A645" t="s">
        <v>904</v>
      </c>
      <c r="B645" t="s">
        <v>42</v>
      </c>
      <c r="C645" t="s">
        <v>1066</v>
      </c>
      <c r="D645" t="s">
        <v>1081</v>
      </c>
      <c r="E645" t="s">
        <v>1067</v>
      </c>
      <c r="F645" t="s">
        <v>1068</v>
      </c>
      <c r="G645" t="s">
        <v>1085</v>
      </c>
      <c r="H645" t="s">
        <v>1673</v>
      </c>
      <c r="J645">
        <v>3</v>
      </c>
      <c r="K645" t="s">
        <v>260</v>
      </c>
      <c r="L645" t="s">
        <v>76</v>
      </c>
      <c r="M645">
        <v>4</v>
      </c>
      <c r="N645" t="s">
        <v>660</v>
      </c>
      <c r="O645" t="s">
        <v>24</v>
      </c>
      <c r="P645">
        <v>6</v>
      </c>
      <c r="Q645" t="s">
        <v>911</v>
      </c>
      <c r="R645" t="s">
        <v>49</v>
      </c>
      <c r="S645">
        <v>2</v>
      </c>
      <c r="T645">
        <v>0</v>
      </c>
      <c r="U645">
        <v>0</v>
      </c>
      <c r="V645">
        <v>48.5</v>
      </c>
      <c r="W645">
        <v>119</v>
      </c>
      <c r="X645">
        <f t="shared" si="85"/>
        <v>0</v>
      </c>
      <c r="Y645">
        <f t="shared" si="86"/>
        <v>0</v>
      </c>
      <c r="Z645">
        <f t="shared" si="87"/>
        <v>0</v>
      </c>
      <c r="AA645">
        <f t="shared" si="88"/>
        <v>0</v>
      </c>
      <c r="AB645">
        <f t="shared" si="89"/>
        <v>0</v>
      </c>
      <c r="AC645">
        <f t="shared" si="90"/>
        <v>0</v>
      </c>
      <c r="AD645">
        <f t="shared" si="91"/>
        <v>0</v>
      </c>
      <c r="AE645">
        <f t="shared" si="92"/>
        <v>0</v>
      </c>
      <c r="AF645">
        <f>MONTH(A645)</f>
        <v>5</v>
      </c>
    </row>
    <row r="646" spans="1:32">
      <c r="A646" t="s">
        <v>904</v>
      </c>
      <c r="B646" t="s">
        <v>47</v>
      </c>
      <c r="C646" t="s">
        <v>1072</v>
      </c>
      <c r="D646" t="s">
        <v>1081</v>
      </c>
      <c r="E646" t="s">
        <v>1192</v>
      </c>
      <c r="F646" t="s">
        <v>1074</v>
      </c>
      <c r="G646" t="s">
        <v>1085</v>
      </c>
      <c r="H646" t="s">
        <v>1674</v>
      </c>
      <c r="J646">
        <v>12</v>
      </c>
      <c r="K646" t="s">
        <v>771</v>
      </c>
      <c r="L646" t="s">
        <v>19</v>
      </c>
      <c r="M646">
        <v>9</v>
      </c>
      <c r="N646" t="s">
        <v>253</v>
      </c>
      <c r="O646" t="s">
        <v>31</v>
      </c>
      <c r="P646">
        <v>10</v>
      </c>
      <c r="Q646" t="s">
        <v>114</v>
      </c>
      <c r="R646" t="s">
        <v>83</v>
      </c>
      <c r="S646">
        <v>0</v>
      </c>
      <c r="T646">
        <v>1</v>
      </c>
      <c r="U646">
        <v>1</v>
      </c>
      <c r="V646">
        <v>23</v>
      </c>
      <c r="W646">
        <v>70.5</v>
      </c>
      <c r="X646">
        <f t="shared" si="85"/>
        <v>0</v>
      </c>
      <c r="Y646">
        <f t="shared" si="86"/>
        <v>70.5</v>
      </c>
      <c r="Z646">
        <f t="shared" si="87"/>
        <v>0</v>
      </c>
      <c r="AA646">
        <f t="shared" si="88"/>
        <v>0</v>
      </c>
      <c r="AB646">
        <f t="shared" si="89"/>
        <v>0</v>
      </c>
      <c r="AC646">
        <f t="shared" si="90"/>
        <v>0</v>
      </c>
      <c r="AD646">
        <f t="shared" si="91"/>
        <v>70.5</v>
      </c>
      <c r="AE646">
        <f t="shared" si="92"/>
        <v>1</v>
      </c>
      <c r="AF646">
        <f>MONTH(A646)</f>
        <v>5</v>
      </c>
    </row>
    <row r="647" spans="1:32">
      <c r="A647" t="s">
        <v>912</v>
      </c>
      <c r="B647" t="s">
        <v>8</v>
      </c>
      <c r="C647" t="s">
        <v>1048</v>
      </c>
      <c r="D647" t="s">
        <v>1098</v>
      </c>
      <c r="E647" t="s">
        <v>1050</v>
      </c>
      <c r="F647" t="s">
        <v>1051</v>
      </c>
      <c r="G647" t="s">
        <v>1052</v>
      </c>
      <c r="H647" t="s">
        <v>1107</v>
      </c>
      <c r="I647" t="s">
        <v>1675</v>
      </c>
      <c r="J647">
        <v>7</v>
      </c>
      <c r="K647" t="s">
        <v>317</v>
      </c>
      <c r="L647" t="s">
        <v>10</v>
      </c>
      <c r="M647">
        <v>1</v>
      </c>
      <c r="N647" t="s">
        <v>833</v>
      </c>
      <c r="O647" t="s">
        <v>66</v>
      </c>
      <c r="P647">
        <v>11</v>
      </c>
      <c r="Q647" t="s">
        <v>913</v>
      </c>
      <c r="R647" t="s">
        <v>63</v>
      </c>
      <c r="S647">
        <v>1</v>
      </c>
      <c r="T647">
        <v>1</v>
      </c>
      <c r="U647">
        <v>0</v>
      </c>
      <c r="V647">
        <v>47.5</v>
      </c>
      <c r="W647">
        <v>279.5</v>
      </c>
      <c r="X647">
        <f t="shared" si="85"/>
        <v>279.5</v>
      </c>
      <c r="Y647">
        <f t="shared" si="86"/>
        <v>0</v>
      </c>
      <c r="Z647">
        <f t="shared" si="87"/>
        <v>0</v>
      </c>
      <c r="AA647">
        <f t="shared" si="88"/>
        <v>0</v>
      </c>
      <c r="AB647">
        <f t="shared" si="89"/>
        <v>279.5</v>
      </c>
      <c r="AC647">
        <f t="shared" si="90"/>
        <v>0</v>
      </c>
      <c r="AD647">
        <f t="shared" si="91"/>
        <v>0</v>
      </c>
      <c r="AE647">
        <f t="shared" si="92"/>
        <v>1</v>
      </c>
      <c r="AF647">
        <f>MONTH(A647)</f>
        <v>5</v>
      </c>
    </row>
    <row r="648" spans="1:32">
      <c r="A648" t="s">
        <v>912</v>
      </c>
      <c r="B648" t="s">
        <v>15</v>
      </c>
      <c r="C648" t="s">
        <v>1057</v>
      </c>
      <c r="D648" t="s">
        <v>1055</v>
      </c>
      <c r="E648" t="s">
        <v>1058</v>
      </c>
      <c r="F648" t="s">
        <v>1059</v>
      </c>
      <c r="G648" t="s">
        <v>1052</v>
      </c>
      <c r="H648" t="s">
        <v>1107</v>
      </c>
      <c r="I648" t="s">
        <v>1676</v>
      </c>
      <c r="J648">
        <v>6</v>
      </c>
      <c r="K648" t="s">
        <v>566</v>
      </c>
      <c r="L648" t="s">
        <v>83</v>
      </c>
      <c r="M648">
        <v>5</v>
      </c>
      <c r="N648" t="s">
        <v>798</v>
      </c>
      <c r="O648" t="s">
        <v>440</v>
      </c>
      <c r="P648">
        <v>4</v>
      </c>
      <c r="Q648" t="s">
        <v>587</v>
      </c>
      <c r="R648" t="s">
        <v>49</v>
      </c>
      <c r="S648">
        <v>0</v>
      </c>
      <c r="T648">
        <v>2</v>
      </c>
      <c r="U648">
        <v>0</v>
      </c>
      <c r="V648">
        <v>28</v>
      </c>
      <c r="W648">
        <v>82</v>
      </c>
      <c r="X648">
        <f t="shared" si="85"/>
        <v>0</v>
      </c>
      <c r="Y648">
        <f t="shared" si="86"/>
        <v>0</v>
      </c>
      <c r="Z648">
        <f t="shared" si="87"/>
        <v>0</v>
      </c>
      <c r="AA648">
        <f t="shared" si="88"/>
        <v>0</v>
      </c>
      <c r="AB648">
        <f t="shared" si="89"/>
        <v>0</v>
      </c>
      <c r="AC648">
        <f t="shared" si="90"/>
        <v>82</v>
      </c>
      <c r="AD648">
        <f t="shared" si="91"/>
        <v>0</v>
      </c>
      <c r="AE648">
        <f t="shared" si="92"/>
        <v>1</v>
      </c>
      <c r="AF648">
        <f>MONTH(A648)</f>
        <v>5</v>
      </c>
    </row>
    <row r="649" spans="1:32">
      <c r="A649" t="s">
        <v>912</v>
      </c>
      <c r="B649" t="s">
        <v>20</v>
      </c>
      <c r="C649" t="s">
        <v>1057</v>
      </c>
      <c r="D649" t="s">
        <v>1055</v>
      </c>
      <c r="E649" t="s">
        <v>1058</v>
      </c>
      <c r="F649" t="s">
        <v>1059</v>
      </c>
      <c r="G649" t="s">
        <v>1052</v>
      </c>
      <c r="H649" t="s">
        <v>1107</v>
      </c>
      <c r="I649" t="s">
        <v>1676</v>
      </c>
      <c r="J649">
        <v>1</v>
      </c>
      <c r="K649" t="s">
        <v>466</v>
      </c>
      <c r="L649" t="s">
        <v>10</v>
      </c>
      <c r="M649">
        <v>11</v>
      </c>
      <c r="N649" t="s">
        <v>487</v>
      </c>
      <c r="O649" t="s">
        <v>24</v>
      </c>
      <c r="P649">
        <v>4</v>
      </c>
      <c r="Q649" t="s">
        <v>402</v>
      </c>
      <c r="R649" t="s">
        <v>440</v>
      </c>
      <c r="S649">
        <v>1</v>
      </c>
      <c r="T649">
        <v>0</v>
      </c>
      <c r="U649">
        <v>1</v>
      </c>
      <c r="V649">
        <v>54.5</v>
      </c>
      <c r="W649">
        <v>658.5</v>
      </c>
      <c r="X649">
        <f t="shared" si="85"/>
        <v>658.5</v>
      </c>
      <c r="Y649">
        <f t="shared" si="86"/>
        <v>0</v>
      </c>
      <c r="Z649">
        <f t="shared" si="87"/>
        <v>0</v>
      </c>
      <c r="AA649">
        <f t="shared" si="88"/>
        <v>0</v>
      </c>
      <c r="AB649">
        <f t="shared" si="89"/>
        <v>0</v>
      </c>
      <c r="AC649">
        <f t="shared" si="90"/>
        <v>0</v>
      </c>
      <c r="AD649">
        <f t="shared" si="91"/>
        <v>0</v>
      </c>
      <c r="AE649">
        <f t="shared" si="92"/>
        <v>0</v>
      </c>
      <c r="AF649">
        <f>MONTH(A649)</f>
        <v>5</v>
      </c>
    </row>
    <row r="650" spans="1:32">
      <c r="A650" t="s">
        <v>912</v>
      </c>
      <c r="B650" t="s">
        <v>27</v>
      </c>
      <c r="C650" t="s">
        <v>1057</v>
      </c>
      <c r="D650" t="s">
        <v>1064</v>
      </c>
      <c r="E650" t="s">
        <v>1058</v>
      </c>
      <c r="F650" t="s">
        <v>1059</v>
      </c>
      <c r="G650" t="s">
        <v>1052</v>
      </c>
      <c r="H650" t="s">
        <v>1107</v>
      </c>
      <c r="I650" t="s">
        <v>1677</v>
      </c>
      <c r="J650">
        <v>9</v>
      </c>
      <c r="K650" t="s">
        <v>914</v>
      </c>
      <c r="L650" t="s">
        <v>12</v>
      </c>
      <c r="M650">
        <v>13</v>
      </c>
      <c r="N650" t="s">
        <v>915</v>
      </c>
      <c r="O650" t="s">
        <v>24</v>
      </c>
      <c r="P650">
        <v>4</v>
      </c>
      <c r="Q650" t="s">
        <v>863</v>
      </c>
      <c r="R650" t="s">
        <v>73</v>
      </c>
      <c r="S650">
        <v>0</v>
      </c>
      <c r="T650">
        <v>1</v>
      </c>
      <c r="U650">
        <v>1</v>
      </c>
      <c r="V650">
        <v>105</v>
      </c>
      <c r="W650">
        <v>1955</v>
      </c>
      <c r="X650">
        <f t="shared" si="85"/>
        <v>0</v>
      </c>
      <c r="Y650">
        <f t="shared" si="86"/>
        <v>0</v>
      </c>
      <c r="Z650">
        <f t="shared" si="87"/>
        <v>0</v>
      </c>
      <c r="AA650">
        <f t="shared" si="88"/>
        <v>0</v>
      </c>
      <c r="AB650">
        <f t="shared" si="89"/>
        <v>0</v>
      </c>
      <c r="AC650">
        <f t="shared" si="90"/>
        <v>0</v>
      </c>
      <c r="AD650">
        <f t="shared" si="91"/>
        <v>0</v>
      </c>
      <c r="AE650">
        <f t="shared" si="92"/>
        <v>0</v>
      </c>
      <c r="AF650">
        <f>MONTH(A650)</f>
        <v>5</v>
      </c>
    </row>
    <row r="651" spans="1:32">
      <c r="A651" t="s">
        <v>912</v>
      </c>
      <c r="B651" t="s">
        <v>32</v>
      </c>
      <c r="C651" t="s">
        <v>1057</v>
      </c>
      <c r="D651" t="s">
        <v>1070</v>
      </c>
      <c r="E651" t="s">
        <v>1058</v>
      </c>
      <c r="F651" t="s">
        <v>1059</v>
      </c>
      <c r="G651" t="s">
        <v>1052</v>
      </c>
      <c r="H651" t="s">
        <v>1107</v>
      </c>
      <c r="I651" t="s">
        <v>1678</v>
      </c>
      <c r="J651">
        <v>1</v>
      </c>
      <c r="K651" t="s">
        <v>233</v>
      </c>
      <c r="L651" t="s">
        <v>910</v>
      </c>
      <c r="M651">
        <v>9</v>
      </c>
      <c r="N651" t="s">
        <v>295</v>
      </c>
      <c r="O651" t="s">
        <v>10</v>
      </c>
      <c r="P651">
        <v>5</v>
      </c>
      <c r="Q651" t="s">
        <v>916</v>
      </c>
      <c r="R651" t="s">
        <v>440</v>
      </c>
      <c r="S651">
        <v>1</v>
      </c>
      <c r="T651">
        <v>1</v>
      </c>
      <c r="U651">
        <v>0</v>
      </c>
      <c r="V651">
        <v>86.5</v>
      </c>
      <c r="W651">
        <v>177</v>
      </c>
      <c r="X651">
        <f t="shared" si="85"/>
        <v>177</v>
      </c>
      <c r="Y651">
        <f t="shared" si="86"/>
        <v>0</v>
      </c>
      <c r="Z651">
        <f t="shared" si="87"/>
        <v>0</v>
      </c>
      <c r="AA651">
        <f t="shared" si="88"/>
        <v>0</v>
      </c>
      <c r="AB651">
        <f t="shared" si="89"/>
        <v>0</v>
      </c>
      <c r="AC651">
        <f t="shared" si="90"/>
        <v>0</v>
      </c>
      <c r="AD651">
        <f t="shared" si="91"/>
        <v>0</v>
      </c>
      <c r="AE651">
        <f t="shared" si="92"/>
        <v>0</v>
      </c>
      <c r="AF651">
        <f>MONTH(A651)</f>
        <v>5</v>
      </c>
    </row>
    <row r="652" spans="1:32">
      <c r="A652" t="s">
        <v>912</v>
      </c>
      <c r="B652" t="s">
        <v>37</v>
      </c>
      <c r="C652" t="s">
        <v>1057</v>
      </c>
      <c r="D652" t="s">
        <v>1070</v>
      </c>
      <c r="E652" t="s">
        <v>1058</v>
      </c>
      <c r="F652" t="s">
        <v>1059</v>
      </c>
      <c r="G652" t="s">
        <v>1052</v>
      </c>
      <c r="H652" t="s">
        <v>1107</v>
      </c>
      <c r="I652" t="s">
        <v>1678</v>
      </c>
      <c r="J652">
        <v>7</v>
      </c>
      <c r="K652" t="s">
        <v>917</v>
      </c>
      <c r="L652" t="s">
        <v>66</v>
      </c>
      <c r="M652">
        <v>12</v>
      </c>
      <c r="N652" t="s">
        <v>411</v>
      </c>
      <c r="O652" t="s">
        <v>22</v>
      </c>
      <c r="P652">
        <v>4</v>
      </c>
      <c r="Q652" t="s">
        <v>632</v>
      </c>
      <c r="R652" t="s">
        <v>440</v>
      </c>
      <c r="S652">
        <v>0</v>
      </c>
      <c r="T652">
        <v>1</v>
      </c>
      <c r="U652">
        <v>1</v>
      </c>
      <c r="V652">
        <v>99.5</v>
      </c>
      <c r="W652">
        <v>249.5</v>
      </c>
      <c r="X652">
        <f t="shared" si="85"/>
        <v>0</v>
      </c>
      <c r="Y652">
        <f t="shared" si="86"/>
        <v>0</v>
      </c>
      <c r="Z652">
        <f t="shared" si="87"/>
        <v>0</v>
      </c>
      <c r="AA652">
        <f t="shared" si="88"/>
        <v>0</v>
      </c>
      <c r="AB652">
        <f t="shared" si="89"/>
        <v>249.5</v>
      </c>
      <c r="AC652">
        <f t="shared" si="90"/>
        <v>0</v>
      </c>
      <c r="AD652">
        <f t="shared" si="91"/>
        <v>0</v>
      </c>
      <c r="AE652">
        <f t="shared" si="92"/>
        <v>1</v>
      </c>
      <c r="AF652">
        <f>MONTH(A652)</f>
        <v>5</v>
      </c>
    </row>
    <row r="653" spans="1:32">
      <c r="A653" t="s">
        <v>912</v>
      </c>
      <c r="B653" t="s">
        <v>42</v>
      </c>
      <c r="C653" t="s">
        <v>1061</v>
      </c>
      <c r="D653" t="s">
        <v>1070</v>
      </c>
      <c r="E653" t="s">
        <v>1142</v>
      </c>
      <c r="F653" t="s">
        <v>1143</v>
      </c>
      <c r="G653" t="s">
        <v>1052</v>
      </c>
      <c r="H653" t="s">
        <v>1107</v>
      </c>
      <c r="I653" t="s">
        <v>1679</v>
      </c>
      <c r="J653">
        <v>12</v>
      </c>
      <c r="K653" t="s">
        <v>508</v>
      </c>
      <c r="L653" t="s">
        <v>76</v>
      </c>
      <c r="M653">
        <v>2</v>
      </c>
      <c r="N653" t="s">
        <v>250</v>
      </c>
      <c r="O653" t="s">
        <v>10</v>
      </c>
      <c r="P653">
        <v>3</v>
      </c>
      <c r="Q653" t="s">
        <v>323</v>
      </c>
      <c r="R653" t="s">
        <v>63</v>
      </c>
      <c r="S653">
        <v>1</v>
      </c>
      <c r="T653">
        <v>0</v>
      </c>
      <c r="U653">
        <v>1</v>
      </c>
      <c r="V653">
        <v>54</v>
      </c>
      <c r="W653">
        <v>57.5</v>
      </c>
      <c r="X653">
        <f t="shared" si="85"/>
        <v>57.5</v>
      </c>
      <c r="Y653">
        <f t="shared" si="86"/>
        <v>0</v>
      </c>
      <c r="Z653">
        <f t="shared" si="87"/>
        <v>0</v>
      </c>
      <c r="AA653">
        <f t="shared" si="88"/>
        <v>0</v>
      </c>
      <c r="AB653">
        <f t="shared" si="89"/>
        <v>0</v>
      </c>
      <c r="AC653">
        <f t="shared" si="90"/>
        <v>0</v>
      </c>
      <c r="AD653">
        <f t="shared" si="91"/>
        <v>0</v>
      </c>
      <c r="AE653">
        <f t="shared" si="92"/>
        <v>0</v>
      </c>
      <c r="AF653">
        <f>MONTH(A653)</f>
        <v>5</v>
      </c>
    </row>
    <row r="654" spans="1:32">
      <c r="A654" t="s">
        <v>912</v>
      </c>
      <c r="B654" t="s">
        <v>47</v>
      </c>
      <c r="C654" t="s">
        <v>1066</v>
      </c>
      <c r="D654" t="s">
        <v>1055</v>
      </c>
      <c r="E654" t="s">
        <v>1067</v>
      </c>
      <c r="F654" t="s">
        <v>1068</v>
      </c>
      <c r="G654" t="s">
        <v>1052</v>
      </c>
      <c r="H654" t="s">
        <v>1107</v>
      </c>
      <c r="I654" t="s">
        <v>1680</v>
      </c>
      <c r="J654">
        <v>2</v>
      </c>
      <c r="K654" t="s">
        <v>261</v>
      </c>
      <c r="L654" t="s">
        <v>31</v>
      </c>
      <c r="M654">
        <v>4</v>
      </c>
      <c r="N654" t="s">
        <v>540</v>
      </c>
      <c r="O654" t="s">
        <v>49</v>
      </c>
      <c r="P654">
        <v>1</v>
      </c>
      <c r="Q654" t="s">
        <v>918</v>
      </c>
      <c r="R654" t="s">
        <v>440</v>
      </c>
      <c r="S654">
        <v>2</v>
      </c>
      <c r="T654">
        <v>0</v>
      </c>
      <c r="U654">
        <v>0</v>
      </c>
      <c r="V654">
        <v>115</v>
      </c>
      <c r="W654">
        <v>192</v>
      </c>
      <c r="X654">
        <f t="shared" si="85"/>
        <v>0</v>
      </c>
      <c r="Y654">
        <f t="shared" si="86"/>
        <v>0</v>
      </c>
      <c r="Z654">
        <f t="shared" si="87"/>
        <v>192</v>
      </c>
      <c r="AA654">
        <f t="shared" si="88"/>
        <v>0</v>
      </c>
      <c r="AB654">
        <f t="shared" si="89"/>
        <v>0</v>
      </c>
      <c r="AC654">
        <f t="shared" si="90"/>
        <v>0</v>
      </c>
      <c r="AD654">
        <f t="shared" si="91"/>
        <v>192</v>
      </c>
      <c r="AE654">
        <f t="shared" si="92"/>
        <v>2</v>
      </c>
      <c r="AF654">
        <f>MONTH(A654)</f>
        <v>5</v>
      </c>
    </row>
    <row r="655" spans="1:32">
      <c r="A655" t="s">
        <v>912</v>
      </c>
      <c r="B655" t="s">
        <v>52</v>
      </c>
      <c r="C655" t="s">
        <v>1066</v>
      </c>
      <c r="D655" t="s">
        <v>1070</v>
      </c>
      <c r="E655" t="s">
        <v>1067</v>
      </c>
      <c r="F655" t="s">
        <v>1068</v>
      </c>
      <c r="G655" t="s">
        <v>1052</v>
      </c>
      <c r="H655" t="s">
        <v>1107</v>
      </c>
      <c r="I655" t="s">
        <v>1681</v>
      </c>
      <c r="J655">
        <v>5</v>
      </c>
      <c r="K655" t="s">
        <v>39</v>
      </c>
      <c r="L655" t="s">
        <v>440</v>
      </c>
      <c r="M655">
        <v>2</v>
      </c>
      <c r="N655" t="s">
        <v>919</v>
      </c>
      <c r="O655" t="s">
        <v>83</v>
      </c>
      <c r="P655">
        <v>13</v>
      </c>
      <c r="Q655" t="s">
        <v>920</v>
      </c>
      <c r="R655" t="s">
        <v>892</v>
      </c>
      <c r="S655">
        <v>1</v>
      </c>
      <c r="T655">
        <v>1</v>
      </c>
      <c r="U655">
        <v>0</v>
      </c>
      <c r="V655">
        <v>134.5</v>
      </c>
      <c r="W655">
        <v>474.5</v>
      </c>
      <c r="X655">
        <f t="shared" si="85"/>
        <v>0</v>
      </c>
      <c r="Y655">
        <f t="shared" si="86"/>
        <v>0</v>
      </c>
      <c r="Z655">
        <f t="shared" si="87"/>
        <v>0</v>
      </c>
      <c r="AA655">
        <f t="shared" si="88"/>
        <v>0</v>
      </c>
      <c r="AB655">
        <f t="shared" si="89"/>
        <v>0</v>
      </c>
      <c r="AC655">
        <f t="shared" si="90"/>
        <v>474.5</v>
      </c>
      <c r="AD655">
        <f t="shared" si="91"/>
        <v>0</v>
      </c>
      <c r="AE655">
        <f t="shared" si="92"/>
        <v>1</v>
      </c>
      <c r="AF655">
        <f>MONTH(A655)</f>
        <v>5</v>
      </c>
    </row>
    <row r="656" spans="1:32">
      <c r="A656" t="s">
        <v>912</v>
      </c>
      <c r="B656" t="s">
        <v>57</v>
      </c>
      <c r="C656" t="s">
        <v>1066</v>
      </c>
      <c r="D656" t="s">
        <v>1049</v>
      </c>
      <c r="E656" t="s">
        <v>1067</v>
      </c>
      <c r="F656" t="s">
        <v>1068</v>
      </c>
      <c r="G656" t="s">
        <v>1052</v>
      </c>
      <c r="H656" t="s">
        <v>1107</v>
      </c>
      <c r="I656" t="s">
        <v>1682</v>
      </c>
      <c r="J656">
        <v>12</v>
      </c>
      <c r="K656" t="s">
        <v>169</v>
      </c>
      <c r="L656" t="s">
        <v>49</v>
      </c>
      <c r="M656">
        <v>1</v>
      </c>
      <c r="N656" t="s">
        <v>772</v>
      </c>
      <c r="O656" t="s">
        <v>440</v>
      </c>
      <c r="P656">
        <v>2</v>
      </c>
      <c r="Q656" t="s">
        <v>342</v>
      </c>
      <c r="R656" t="s">
        <v>892</v>
      </c>
      <c r="S656">
        <v>1</v>
      </c>
      <c r="T656">
        <v>0</v>
      </c>
      <c r="U656">
        <v>1</v>
      </c>
      <c r="V656">
        <v>63.5</v>
      </c>
      <c r="W656">
        <v>221.5</v>
      </c>
      <c r="X656">
        <f t="shared" si="85"/>
        <v>0</v>
      </c>
      <c r="Y656">
        <f t="shared" si="86"/>
        <v>0</v>
      </c>
      <c r="Z656">
        <f t="shared" si="87"/>
        <v>221.5</v>
      </c>
      <c r="AA656">
        <f t="shared" si="88"/>
        <v>0</v>
      </c>
      <c r="AB656">
        <f t="shared" si="89"/>
        <v>0</v>
      </c>
      <c r="AC656">
        <f t="shared" si="90"/>
        <v>0</v>
      </c>
      <c r="AD656">
        <f t="shared" si="91"/>
        <v>0</v>
      </c>
      <c r="AE656">
        <f t="shared" si="92"/>
        <v>1</v>
      </c>
      <c r="AF656">
        <f>MONTH(A656)</f>
        <v>5</v>
      </c>
    </row>
    <row r="657" spans="1:32">
      <c r="A657" t="s">
        <v>936</v>
      </c>
      <c r="B657" t="s">
        <v>8</v>
      </c>
      <c r="C657" t="s">
        <v>1048</v>
      </c>
      <c r="D657" t="s">
        <v>1055</v>
      </c>
      <c r="E657" t="s">
        <v>1050</v>
      </c>
      <c r="F657" t="s">
        <v>1051</v>
      </c>
      <c r="G657" t="s">
        <v>1052</v>
      </c>
      <c r="H657" t="s">
        <v>1087</v>
      </c>
      <c r="I657" t="s">
        <v>1683</v>
      </c>
      <c r="J657">
        <v>10</v>
      </c>
      <c r="K657" t="s">
        <v>553</v>
      </c>
      <c r="L657" t="s">
        <v>26</v>
      </c>
      <c r="M657">
        <v>4</v>
      </c>
      <c r="N657" t="s">
        <v>451</v>
      </c>
      <c r="O657" t="s">
        <v>49</v>
      </c>
      <c r="P657">
        <v>6</v>
      </c>
      <c r="Q657" t="s">
        <v>541</v>
      </c>
      <c r="R657" t="s">
        <v>36</v>
      </c>
      <c r="S657">
        <v>1</v>
      </c>
      <c r="T657">
        <v>0</v>
      </c>
      <c r="U657">
        <v>1</v>
      </c>
      <c r="V657">
        <v>64</v>
      </c>
      <c r="W657">
        <v>120.5</v>
      </c>
      <c r="X657">
        <f t="shared" ref="X657:X720" si="93">IF(OR(L657="潘頓",O657="潘頓"),W657, 0)</f>
        <v>0</v>
      </c>
      <c r="Y657">
        <f t="shared" ref="Y657:Y720" si="94">IF(OR(L657="蘇兆輝",O657="蘇兆輝"),W657, 0)</f>
        <v>0</v>
      </c>
      <c r="Z657">
        <f t="shared" ref="Z657:Z720" si="95">IF(OR(L657="何澤堯",O657="何澤堯"),W657, 0)</f>
        <v>120.5</v>
      </c>
      <c r="AA657">
        <f t="shared" ref="AA657:AA720" si="96">IF(OR(L657="鍾易禮",O657="鍾易禮"),W657, 0)</f>
        <v>0</v>
      </c>
      <c r="AB657">
        <f t="shared" ref="AB657:AB720" si="97">IF(OR(L657="梁家俊",O657="梁家俊"),W657, 0)</f>
        <v>0</v>
      </c>
      <c r="AC657">
        <f t="shared" ref="AC657:AC720" si="98">IF(OR(L657="蔡明紹",O657="蔡明紹"),W657, 0)</f>
        <v>0</v>
      </c>
      <c r="AD657">
        <f t="shared" ref="AD657:AD720" si="99">IF(OR(L657="周俊樂",O657="周俊樂"),W657, 0)</f>
        <v>0</v>
      </c>
      <c r="AE657">
        <f t="shared" ref="AE657:AE720" si="100">COUNTIF(Z657:AD657, "&gt;0")</f>
        <v>1</v>
      </c>
      <c r="AF657">
        <f>MONTH(A657)</f>
        <v>5</v>
      </c>
    </row>
    <row r="658" spans="1:32">
      <c r="A658" t="s">
        <v>936</v>
      </c>
      <c r="B658" t="s">
        <v>15</v>
      </c>
      <c r="C658" t="s">
        <v>1057</v>
      </c>
      <c r="D658" t="s">
        <v>1081</v>
      </c>
      <c r="E658" t="s">
        <v>1058</v>
      </c>
      <c r="F658" t="s">
        <v>1059</v>
      </c>
      <c r="G658" t="s">
        <v>1052</v>
      </c>
      <c r="H658" t="s">
        <v>1087</v>
      </c>
      <c r="I658" t="s">
        <v>1684</v>
      </c>
      <c r="J658">
        <v>1</v>
      </c>
      <c r="K658" t="s">
        <v>824</v>
      </c>
      <c r="L658" t="s">
        <v>10</v>
      </c>
      <c r="M658">
        <v>3</v>
      </c>
      <c r="N658" t="s">
        <v>496</v>
      </c>
      <c r="O658" t="s">
        <v>119</v>
      </c>
      <c r="P658">
        <v>12</v>
      </c>
      <c r="Q658" t="s">
        <v>497</v>
      </c>
      <c r="R658" t="s">
        <v>140</v>
      </c>
      <c r="S658">
        <v>2</v>
      </c>
      <c r="T658">
        <v>0</v>
      </c>
      <c r="U658">
        <v>0</v>
      </c>
      <c r="V658">
        <v>16</v>
      </c>
      <c r="W658">
        <v>84</v>
      </c>
      <c r="X658">
        <f t="shared" si="93"/>
        <v>84</v>
      </c>
      <c r="Y658">
        <f t="shared" si="94"/>
        <v>0</v>
      </c>
      <c r="Z658">
        <f t="shared" si="95"/>
        <v>0</v>
      </c>
      <c r="AA658">
        <f t="shared" si="96"/>
        <v>0</v>
      </c>
      <c r="AB658">
        <f t="shared" si="97"/>
        <v>0</v>
      </c>
      <c r="AC658">
        <f t="shared" si="98"/>
        <v>0</v>
      </c>
      <c r="AD658">
        <f t="shared" si="99"/>
        <v>0</v>
      </c>
      <c r="AE658">
        <f t="shared" si="100"/>
        <v>0</v>
      </c>
      <c r="AF658">
        <f>MONTH(A658)</f>
        <v>5</v>
      </c>
    </row>
    <row r="659" spans="1:32">
      <c r="A659" t="s">
        <v>936</v>
      </c>
      <c r="B659" t="s">
        <v>20</v>
      </c>
      <c r="C659" t="s">
        <v>1057</v>
      </c>
      <c r="D659" t="s">
        <v>1055</v>
      </c>
      <c r="E659" t="s">
        <v>1058</v>
      </c>
      <c r="F659" t="s">
        <v>1059</v>
      </c>
      <c r="G659" t="s">
        <v>1052</v>
      </c>
      <c r="H659" t="s">
        <v>1087</v>
      </c>
      <c r="I659" t="s">
        <v>1685</v>
      </c>
      <c r="J659">
        <v>4</v>
      </c>
      <c r="K659" t="s">
        <v>776</v>
      </c>
      <c r="L659" t="s">
        <v>440</v>
      </c>
      <c r="M659">
        <v>11</v>
      </c>
      <c r="N659" t="s">
        <v>606</v>
      </c>
      <c r="O659" t="s">
        <v>26</v>
      </c>
      <c r="P659">
        <v>8</v>
      </c>
      <c r="Q659" t="s">
        <v>389</v>
      </c>
      <c r="R659" t="s">
        <v>24</v>
      </c>
      <c r="S659">
        <v>1</v>
      </c>
      <c r="T659">
        <v>0</v>
      </c>
      <c r="U659">
        <v>1</v>
      </c>
      <c r="V659">
        <v>54.5</v>
      </c>
      <c r="W659">
        <v>176</v>
      </c>
      <c r="X659">
        <f t="shared" si="93"/>
        <v>0</v>
      </c>
      <c r="Y659">
        <f t="shared" si="94"/>
        <v>0</v>
      </c>
      <c r="Z659">
        <f t="shared" si="95"/>
        <v>0</v>
      </c>
      <c r="AA659">
        <f t="shared" si="96"/>
        <v>0</v>
      </c>
      <c r="AB659">
        <f t="shared" si="97"/>
        <v>0</v>
      </c>
      <c r="AC659">
        <f t="shared" si="98"/>
        <v>0</v>
      </c>
      <c r="AD659">
        <f t="shared" si="99"/>
        <v>0</v>
      </c>
      <c r="AE659">
        <f t="shared" si="100"/>
        <v>0</v>
      </c>
      <c r="AF659">
        <f>MONTH(A659)</f>
        <v>5</v>
      </c>
    </row>
    <row r="660" spans="1:32">
      <c r="A660" t="s">
        <v>936</v>
      </c>
      <c r="B660" t="s">
        <v>27</v>
      </c>
      <c r="C660" t="s">
        <v>1057</v>
      </c>
      <c r="D660" t="s">
        <v>1081</v>
      </c>
      <c r="E660" t="s">
        <v>1058</v>
      </c>
      <c r="F660" t="s">
        <v>1059</v>
      </c>
      <c r="G660" t="s">
        <v>1052</v>
      </c>
      <c r="H660" t="s">
        <v>1087</v>
      </c>
      <c r="I660" t="s">
        <v>1684</v>
      </c>
      <c r="J660">
        <v>4</v>
      </c>
      <c r="K660" t="s">
        <v>23</v>
      </c>
      <c r="L660" t="s">
        <v>119</v>
      </c>
      <c r="M660">
        <v>8</v>
      </c>
      <c r="N660" t="s">
        <v>620</v>
      </c>
      <c r="O660" t="s">
        <v>31</v>
      </c>
      <c r="P660">
        <v>10</v>
      </c>
      <c r="Q660" t="s">
        <v>526</v>
      </c>
      <c r="R660" t="s">
        <v>22</v>
      </c>
      <c r="S660">
        <v>1</v>
      </c>
      <c r="T660">
        <v>1</v>
      </c>
      <c r="U660">
        <v>0</v>
      </c>
      <c r="V660">
        <v>159</v>
      </c>
      <c r="W660">
        <v>877</v>
      </c>
      <c r="X660">
        <f t="shared" si="93"/>
        <v>0</v>
      </c>
      <c r="Y660">
        <f t="shared" si="94"/>
        <v>0</v>
      </c>
      <c r="Z660">
        <f t="shared" si="95"/>
        <v>0</v>
      </c>
      <c r="AA660">
        <f t="shared" si="96"/>
        <v>0</v>
      </c>
      <c r="AB660">
        <f t="shared" si="97"/>
        <v>0</v>
      </c>
      <c r="AC660">
        <f t="shared" si="98"/>
        <v>0</v>
      </c>
      <c r="AD660">
        <f t="shared" si="99"/>
        <v>877</v>
      </c>
      <c r="AE660">
        <f t="shared" si="100"/>
        <v>1</v>
      </c>
      <c r="AF660">
        <f>MONTH(A660)</f>
        <v>5</v>
      </c>
    </row>
    <row r="661" spans="1:32">
      <c r="A661" t="s">
        <v>936</v>
      </c>
      <c r="B661" t="s">
        <v>32</v>
      </c>
      <c r="C661" t="s">
        <v>1057</v>
      </c>
      <c r="D661" t="s">
        <v>1064</v>
      </c>
      <c r="E661" t="s">
        <v>1058</v>
      </c>
      <c r="F661" t="s">
        <v>1059</v>
      </c>
      <c r="G661" t="s">
        <v>1052</v>
      </c>
      <c r="H661" t="s">
        <v>1087</v>
      </c>
      <c r="I661" t="s">
        <v>1686</v>
      </c>
      <c r="J661">
        <v>4</v>
      </c>
      <c r="K661" t="s">
        <v>62</v>
      </c>
      <c r="L661" t="s">
        <v>63</v>
      </c>
      <c r="M661">
        <v>1</v>
      </c>
      <c r="N661" t="s">
        <v>746</v>
      </c>
      <c r="O661" t="s">
        <v>10</v>
      </c>
      <c r="P661">
        <v>3</v>
      </c>
      <c r="Q661" t="s">
        <v>72</v>
      </c>
      <c r="R661" t="s">
        <v>83</v>
      </c>
      <c r="S661">
        <v>2</v>
      </c>
      <c r="T661">
        <v>0</v>
      </c>
      <c r="U661">
        <v>0</v>
      </c>
      <c r="V661">
        <v>80.5</v>
      </c>
      <c r="W661">
        <v>143.5</v>
      </c>
      <c r="X661">
        <f t="shared" si="93"/>
        <v>143.5</v>
      </c>
      <c r="Y661">
        <f t="shared" si="94"/>
        <v>0</v>
      </c>
      <c r="Z661">
        <f t="shared" si="95"/>
        <v>0</v>
      </c>
      <c r="AA661">
        <f t="shared" si="96"/>
        <v>0</v>
      </c>
      <c r="AB661">
        <f t="shared" si="97"/>
        <v>0</v>
      </c>
      <c r="AC661">
        <f t="shared" si="98"/>
        <v>0</v>
      </c>
      <c r="AD661">
        <f t="shared" si="99"/>
        <v>0</v>
      </c>
      <c r="AE661">
        <f t="shared" si="100"/>
        <v>0</v>
      </c>
      <c r="AF661">
        <f>MONTH(A661)</f>
        <v>5</v>
      </c>
    </row>
    <row r="662" spans="1:32">
      <c r="A662" t="s">
        <v>936</v>
      </c>
      <c r="B662" t="s">
        <v>37</v>
      </c>
      <c r="C662" t="s">
        <v>1057</v>
      </c>
      <c r="D662" t="s">
        <v>1055</v>
      </c>
      <c r="E662" t="s">
        <v>1058</v>
      </c>
      <c r="F662" t="s">
        <v>1059</v>
      </c>
      <c r="G662" t="s">
        <v>1052</v>
      </c>
      <c r="H662" t="s">
        <v>1087</v>
      </c>
      <c r="I662" t="s">
        <v>1685</v>
      </c>
      <c r="J662">
        <v>5</v>
      </c>
      <c r="K662" t="s">
        <v>461</v>
      </c>
      <c r="L662" t="s">
        <v>63</v>
      </c>
      <c r="M662">
        <v>11</v>
      </c>
      <c r="N662" t="s">
        <v>890</v>
      </c>
      <c r="O662" t="s">
        <v>26</v>
      </c>
      <c r="P662">
        <v>7</v>
      </c>
      <c r="Q662" t="s">
        <v>937</v>
      </c>
      <c r="R662" t="s">
        <v>24</v>
      </c>
      <c r="S662">
        <v>0</v>
      </c>
      <c r="T662">
        <v>1</v>
      </c>
      <c r="U662">
        <v>1</v>
      </c>
      <c r="V662">
        <v>82.5</v>
      </c>
      <c r="W662">
        <v>296</v>
      </c>
      <c r="X662">
        <f t="shared" si="93"/>
        <v>0</v>
      </c>
      <c r="Y662">
        <f t="shared" si="94"/>
        <v>0</v>
      </c>
      <c r="Z662">
        <f t="shared" si="95"/>
        <v>0</v>
      </c>
      <c r="AA662">
        <f t="shared" si="96"/>
        <v>0</v>
      </c>
      <c r="AB662">
        <f t="shared" si="97"/>
        <v>0</v>
      </c>
      <c r="AC662">
        <f t="shared" si="98"/>
        <v>0</v>
      </c>
      <c r="AD662">
        <f t="shared" si="99"/>
        <v>0</v>
      </c>
      <c r="AE662">
        <f t="shared" si="100"/>
        <v>0</v>
      </c>
      <c r="AF662">
        <f>MONTH(A662)</f>
        <v>5</v>
      </c>
    </row>
    <row r="663" spans="1:32">
      <c r="A663" t="s">
        <v>936</v>
      </c>
      <c r="B663" t="s">
        <v>42</v>
      </c>
      <c r="C663" t="s">
        <v>1066</v>
      </c>
      <c r="D663" t="s">
        <v>1098</v>
      </c>
      <c r="E663" t="s">
        <v>1067</v>
      </c>
      <c r="F663" t="s">
        <v>1068</v>
      </c>
      <c r="G663" t="s">
        <v>1052</v>
      </c>
      <c r="H663" t="s">
        <v>1087</v>
      </c>
      <c r="I663" t="s">
        <v>1687</v>
      </c>
      <c r="J663">
        <v>3</v>
      </c>
      <c r="K663" t="s">
        <v>835</v>
      </c>
      <c r="L663" t="s">
        <v>49</v>
      </c>
      <c r="M663">
        <v>2</v>
      </c>
      <c r="N663" t="s">
        <v>447</v>
      </c>
      <c r="O663" t="s">
        <v>268</v>
      </c>
      <c r="P663">
        <v>1</v>
      </c>
      <c r="Q663" t="s">
        <v>480</v>
      </c>
      <c r="R663" t="s">
        <v>440</v>
      </c>
      <c r="S663">
        <v>2</v>
      </c>
      <c r="T663">
        <v>0</v>
      </c>
      <c r="U663">
        <v>0</v>
      </c>
      <c r="V663">
        <v>53</v>
      </c>
      <c r="W663">
        <v>212</v>
      </c>
      <c r="X663">
        <f t="shared" si="93"/>
        <v>0</v>
      </c>
      <c r="Y663">
        <f t="shared" si="94"/>
        <v>0</v>
      </c>
      <c r="Z663">
        <f t="shared" si="95"/>
        <v>212</v>
      </c>
      <c r="AA663">
        <f t="shared" si="96"/>
        <v>0</v>
      </c>
      <c r="AB663">
        <f t="shared" si="97"/>
        <v>0</v>
      </c>
      <c r="AC663">
        <f t="shared" si="98"/>
        <v>0</v>
      </c>
      <c r="AD663">
        <f t="shared" si="99"/>
        <v>0</v>
      </c>
      <c r="AE663">
        <f t="shared" si="100"/>
        <v>1</v>
      </c>
      <c r="AF663">
        <f>MONTH(A663)</f>
        <v>5</v>
      </c>
    </row>
    <row r="664" spans="1:32">
      <c r="A664" t="s">
        <v>936</v>
      </c>
      <c r="B664" t="s">
        <v>47</v>
      </c>
      <c r="C664" t="s">
        <v>1072</v>
      </c>
      <c r="D664" t="s">
        <v>1055</v>
      </c>
      <c r="E664" t="s">
        <v>1192</v>
      </c>
      <c r="F664" t="s">
        <v>1074</v>
      </c>
      <c r="G664" t="s">
        <v>1052</v>
      </c>
      <c r="H664" t="s">
        <v>1087</v>
      </c>
      <c r="I664" t="s">
        <v>1688</v>
      </c>
      <c r="J664">
        <v>11</v>
      </c>
      <c r="K664" t="s">
        <v>803</v>
      </c>
      <c r="L664" t="s">
        <v>76</v>
      </c>
      <c r="M664">
        <v>6</v>
      </c>
      <c r="N664" t="s">
        <v>425</v>
      </c>
      <c r="O664" t="s">
        <v>24</v>
      </c>
      <c r="P664">
        <v>12</v>
      </c>
      <c r="Q664" t="s">
        <v>778</v>
      </c>
      <c r="R664" t="s">
        <v>36</v>
      </c>
      <c r="S664">
        <v>0</v>
      </c>
      <c r="T664">
        <v>1</v>
      </c>
      <c r="U664">
        <v>1</v>
      </c>
      <c r="V664">
        <v>179.5</v>
      </c>
      <c r="W664">
        <v>170</v>
      </c>
      <c r="X664">
        <f t="shared" si="93"/>
        <v>0</v>
      </c>
      <c r="Y664">
        <f t="shared" si="94"/>
        <v>0</v>
      </c>
      <c r="Z664">
        <f t="shared" si="95"/>
        <v>0</v>
      </c>
      <c r="AA664">
        <f t="shared" si="96"/>
        <v>0</v>
      </c>
      <c r="AB664">
        <f t="shared" si="97"/>
        <v>0</v>
      </c>
      <c r="AC664">
        <f t="shared" si="98"/>
        <v>0</v>
      </c>
      <c r="AD664">
        <f t="shared" si="99"/>
        <v>0</v>
      </c>
      <c r="AE664">
        <f t="shared" si="100"/>
        <v>0</v>
      </c>
      <c r="AF664">
        <f>MONTH(A664)</f>
        <v>5</v>
      </c>
    </row>
    <row r="665" spans="1:32">
      <c r="A665" t="s">
        <v>936</v>
      </c>
      <c r="B665" t="s">
        <v>52</v>
      </c>
      <c r="C665" t="s">
        <v>1066</v>
      </c>
      <c r="D665" t="s">
        <v>1055</v>
      </c>
      <c r="E665" t="s">
        <v>1067</v>
      </c>
      <c r="F665" t="s">
        <v>1068</v>
      </c>
      <c r="G665" t="s">
        <v>1052</v>
      </c>
      <c r="H665" t="s">
        <v>1087</v>
      </c>
      <c r="I665" t="s">
        <v>1689</v>
      </c>
      <c r="J665">
        <v>9</v>
      </c>
      <c r="K665" t="s">
        <v>400</v>
      </c>
      <c r="L665" t="s">
        <v>14</v>
      </c>
      <c r="M665">
        <v>8</v>
      </c>
      <c r="N665" t="s">
        <v>505</v>
      </c>
      <c r="O665" t="s">
        <v>10</v>
      </c>
      <c r="P665">
        <v>3</v>
      </c>
      <c r="Q665" t="s">
        <v>193</v>
      </c>
      <c r="R665" t="s">
        <v>83</v>
      </c>
      <c r="S665">
        <v>0</v>
      </c>
      <c r="T665">
        <v>2</v>
      </c>
      <c r="U665">
        <v>0</v>
      </c>
      <c r="V665">
        <v>59</v>
      </c>
      <c r="W665">
        <v>219</v>
      </c>
      <c r="X665">
        <f t="shared" si="93"/>
        <v>219</v>
      </c>
      <c r="Y665">
        <f t="shared" si="94"/>
        <v>0</v>
      </c>
      <c r="Z665">
        <f t="shared" si="95"/>
        <v>0</v>
      </c>
      <c r="AA665">
        <f t="shared" si="96"/>
        <v>219</v>
      </c>
      <c r="AB665">
        <f t="shared" si="97"/>
        <v>0</v>
      </c>
      <c r="AC665">
        <f t="shared" si="98"/>
        <v>0</v>
      </c>
      <c r="AD665">
        <f t="shared" si="99"/>
        <v>0</v>
      </c>
      <c r="AE665">
        <f t="shared" si="100"/>
        <v>1</v>
      </c>
      <c r="AF665">
        <f>MONTH(A665)</f>
        <v>5</v>
      </c>
    </row>
    <row r="666" spans="1:32">
      <c r="A666" t="s">
        <v>938</v>
      </c>
      <c r="B666" t="s">
        <v>8</v>
      </c>
      <c r="C666" t="s">
        <v>1057</v>
      </c>
      <c r="D666" t="s">
        <v>1055</v>
      </c>
      <c r="E666" t="s">
        <v>1058</v>
      </c>
      <c r="F666" t="s">
        <v>1059</v>
      </c>
      <c r="G666" t="s">
        <v>1052</v>
      </c>
      <c r="H666" t="s">
        <v>1123</v>
      </c>
      <c r="I666" t="s">
        <v>1690</v>
      </c>
      <c r="J666">
        <v>12</v>
      </c>
      <c r="K666" t="s">
        <v>785</v>
      </c>
      <c r="L666" t="s">
        <v>22</v>
      </c>
      <c r="M666">
        <v>2</v>
      </c>
      <c r="N666" t="s">
        <v>939</v>
      </c>
      <c r="O666" t="s">
        <v>31</v>
      </c>
      <c r="P666">
        <v>8</v>
      </c>
      <c r="Q666" t="s">
        <v>940</v>
      </c>
      <c r="R666" t="s">
        <v>76</v>
      </c>
      <c r="S666">
        <v>1</v>
      </c>
      <c r="T666">
        <v>0</v>
      </c>
      <c r="U666">
        <v>1</v>
      </c>
      <c r="V666">
        <v>82.5</v>
      </c>
      <c r="W666">
        <v>459.5</v>
      </c>
      <c r="X666">
        <f t="shared" si="93"/>
        <v>0</v>
      </c>
      <c r="Y666">
        <f t="shared" si="94"/>
        <v>0</v>
      </c>
      <c r="Z666">
        <f t="shared" si="95"/>
        <v>0</v>
      </c>
      <c r="AA666">
        <f t="shared" si="96"/>
        <v>0</v>
      </c>
      <c r="AB666">
        <f t="shared" si="97"/>
        <v>0</v>
      </c>
      <c r="AC666">
        <f t="shared" si="98"/>
        <v>0</v>
      </c>
      <c r="AD666">
        <f t="shared" si="99"/>
        <v>459.5</v>
      </c>
      <c r="AE666">
        <f t="shared" si="100"/>
        <v>1</v>
      </c>
      <c r="AF666">
        <f>MONTH(A666)</f>
        <v>5</v>
      </c>
    </row>
    <row r="667" spans="1:32">
      <c r="A667" t="s">
        <v>938</v>
      </c>
      <c r="B667" t="s">
        <v>15</v>
      </c>
      <c r="C667" t="s">
        <v>1057</v>
      </c>
      <c r="D667" t="s">
        <v>1064</v>
      </c>
      <c r="E667" t="s">
        <v>1058</v>
      </c>
      <c r="F667" t="s">
        <v>1059</v>
      </c>
      <c r="G667" t="s">
        <v>1052</v>
      </c>
      <c r="H667" t="s">
        <v>1123</v>
      </c>
      <c r="I667" t="s">
        <v>1691</v>
      </c>
      <c r="J667">
        <v>8</v>
      </c>
      <c r="K667" t="s">
        <v>941</v>
      </c>
      <c r="L667" t="s">
        <v>49</v>
      </c>
      <c r="M667">
        <v>2</v>
      </c>
      <c r="N667" t="s">
        <v>34</v>
      </c>
      <c r="O667" t="s">
        <v>31</v>
      </c>
      <c r="P667">
        <v>5</v>
      </c>
      <c r="Q667" t="s">
        <v>736</v>
      </c>
      <c r="R667" t="s">
        <v>14</v>
      </c>
      <c r="S667">
        <v>1</v>
      </c>
      <c r="T667">
        <v>1</v>
      </c>
      <c r="U667">
        <v>0</v>
      </c>
      <c r="V667">
        <v>36</v>
      </c>
      <c r="W667">
        <v>326.5</v>
      </c>
      <c r="X667">
        <f t="shared" si="93"/>
        <v>0</v>
      </c>
      <c r="Y667">
        <f t="shared" si="94"/>
        <v>0</v>
      </c>
      <c r="Z667">
        <f t="shared" si="95"/>
        <v>326.5</v>
      </c>
      <c r="AA667">
        <f t="shared" si="96"/>
        <v>0</v>
      </c>
      <c r="AB667">
        <f t="shared" si="97"/>
        <v>0</v>
      </c>
      <c r="AC667">
        <f t="shared" si="98"/>
        <v>0</v>
      </c>
      <c r="AD667">
        <f t="shared" si="99"/>
        <v>326.5</v>
      </c>
      <c r="AE667">
        <f t="shared" si="100"/>
        <v>2</v>
      </c>
      <c r="AF667">
        <f>MONTH(A667)</f>
        <v>5</v>
      </c>
    </row>
    <row r="668" spans="1:32">
      <c r="A668" t="s">
        <v>938</v>
      </c>
      <c r="B668" t="s">
        <v>20</v>
      </c>
      <c r="C668" t="s">
        <v>1048</v>
      </c>
      <c r="D668" t="s">
        <v>1049</v>
      </c>
      <c r="E668" t="s">
        <v>1050</v>
      </c>
      <c r="F668" t="s">
        <v>1051</v>
      </c>
      <c r="G668" t="s">
        <v>1052</v>
      </c>
      <c r="H668" t="s">
        <v>1123</v>
      </c>
      <c r="I668" t="s">
        <v>1692</v>
      </c>
      <c r="J668">
        <v>1</v>
      </c>
      <c r="K668" t="s">
        <v>721</v>
      </c>
      <c r="L668" t="s">
        <v>10</v>
      </c>
      <c r="M668">
        <v>11</v>
      </c>
      <c r="N668" t="s">
        <v>182</v>
      </c>
      <c r="O668" t="s">
        <v>140</v>
      </c>
      <c r="P668">
        <v>6</v>
      </c>
      <c r="Q668" t="s">
        <v>287</v>
      </c>
      <c r="R668" t="s">
        <v>76</v>
      </c>
      <c r="S668">
        <v>1</v>
      </c>
      <c r="T668">
        <v>0</v>
      </c>
      <c r="U668">
        <v>1</v>
      </c>
      <c r="V668">
        <v>46.5</v>
      </c>
      <c r="W668">
        <v>872.5</v>
      </c>
      <c r="X668">
        <f t="shared" si="93"/>
        <v>872.5</v>
      </c>
      <c r="Y668">
        <f t="shared" si="94"/>
        <v>0</v>
      </c>
      <c r="Z668">
        <f t="shared" si="95"/>
        <v>0</v>
      </c>
      <c r="AA668">
        <f t="shared" si="96"/>
        <v>0</v>
      </c>
      <c r="AB668">
        <f t="shared" si="97"/>
        <v>0</v>
      </c>
      <c r="AC668">
        <f t="shared" si="98"/>
        <v>0</v>
      </c>
      <c r="AD668">
        <f t="shared" si="99"/>
        <v>0</v>
      </c>
      <c r="AE668">
        <f t="shared" si="100"/>
        <v>0</v>
      </c>
      <c r="AF668">
        <f>MONTH(A668)</f>
        <v>5</v>
      </c>
    </row>
    <row r="669" spans="1:32">
      <c r="A669" t="s">
        <v>938</v>
      </c>
      <c r="B669" t="s">
        <v>27</v>
      </c>
      <c r="C669" t="s">
        <v>1057</v>
      </c>
      <c r="D669" t="s">
        <v>1049</v>
      </c>
      <c r="E669" t="s">
        <v>1058</v>
      </c>
      <c r="F669" t="s">
        <v>1059</v>
      </c>
      <c r="G669" t="s">
        <v>1052</v>
      </c>
      <c r="H669" t="s">
        <v>1123</v>
      </c>
      <c r="I669" t="s">
        <v>1693</v>
      </c>
      <c r="J669">
        <v>11</v>
      </c>
      <c r="K669" t="s">
        <v>370</v>
      </c>
      <c r="L669" t="s">
        <v>63</v>
      </c>
      <c r="M669">
        <v>4</v>
      </c>
      <c r="N669" t="s">
        <v>900</v>
      </c>
      <c r="O669" t="s">
        <v>49</v>
      </c>
      <c r="P669">
        <v>10</v>
      </c>
      <c r="Q669" t="s">
        <v>942</v>
      </c>
      <c r="R669" t="s">
        <v>31</v>
      </c>
      <c r="S669">
        <v>1</v>
      </c>
      <c r="T669">
        <v>0</v>
      </c>
      <c r="U669">
        <v>1</v>
      </c>
      <c r="V669">
        <v>102.5</v>
      </c>
      <c r="W669">
        <v>173</v>
      </c>
      <c r="X669">
        <f t="shared" si="93"/>
        <v>0</v>
      </c>
      <c r="Y669">
        <f t="shared" si="94"/>
        <v>0</v>
      </c>
      <c r="Z669">
        <f t="shared" si="95"/>
        <v>173</v>
      </c>
      <c r="AA669">
        <f t="shared" si="96"/>
        <v>0</v>
      </c>
      <c r="AB669">
        <f t="shared" si="97"/>
        <v>0</v>
      </c>
      <c r="AC669">
        <f t="shared" si="98"/>
        <v>0</v>
      </c>
      <c r="AD669">
        <f t="shared" si="99"/>
        <v>0</v>
      </c>
      <c r="AE669">
        <f t="shared" si="100"/>
        <v>1</v>
      </c>
      <c r="AF669">
        <f>MONTH(A669)</f>
        <v>5</v>
      </c>
    </row>
    <row r="670" spans="1:32">
      <c r="A670" t="s">
        <v>938</v>
      </c>
      <c r="B670" t="s">
        <v>32</v>
      </c>
      <c r="C670" t="s">
        <v>1057</v>
      </c>
      <c r="D670" t="s">
        <v>1098</v>
      </c>
      <c r="E670" t="s">
        <v>1058</v>
      </c>
      <c r="F670" t="s">
        <v>1059</v>
      </c>
      <c r="G670" t="s">
        <v>1052</v>
      </c>
      <c r="H670" t="s">
        <v>1123</v>
      </c>
      <c r="I670" t="s">
        <v>1694</v>
      </c>
      <c r="J670">
        <v>13</v>
      </c>
      <c r="K670" t="s">
        <v>317</v>
      </c>
      <c r="L670" t="s">
        <v>22</v>
      </c>
      <c r="M670">
        <v>2</v>
      </c>
      <c r="N670" t="s">
        <v>943</v>
      </c>
      <c r="O670" t="s">
        <v>10</v>
      </c>
      <c r="P670">
        <v>4</v>
      </c>
      <c r="Q670" t="s">
        <v>810</v>
      </c>
      <c r="R670" t="s">
        <v>12</v>
      </c>
      <c r="S670">
        <v>1</v>
      </c>
      <c r="T670">
        <v>0</v>
      </c>
      <c r="U670">
        <v>1</v>
      </c>
      <c r="V670">
        <v>113</v>
      </c>
      <c r="W670">
        <v>351</v>
      </c>
      <c r="X670">
        <f t="shared" si="93"/>
        <v>351</v>
      </c>
      <c r="Y670">
        <f t="shared" si="94"/>
        <v>0</v>
      </c>
      <c r="Z670">
        <f t="shared" si="95"/>
        <v>0</v>
      </c>
      <c r="AA670">
        <f t="shared" si="96"/>
        <v>0</v>
      </c>
      <c r="AB670">
        <f t="shared" si="97"/>
        <v>0</v>
      </c>
      <c r="AC670">
        <f t="shared" si="98"/>
        <v>0</v>
      </c>
      <c r="AD670">
        <f t="shared" si="99"/>
        <v>0</v>
      </c>
      <c r="AE670">
        <f t="shared" si="100"/>
        <v>0</v>
      </c>
      <c r="AF670">
        <f>MONTH(A670)</f>
        <v>5</v>
      </c>
    </row>
    <row r="671" spans="1:32">
      <c r="A671" t="s">
        <v>938</v>
      </c>
      <c r="B671" t="s">
        <v>37</v>
      </c>
      <c r="C671" t="s">
        <v>1057</v>
      </c>
      <c r="D671" t="s">
        <v>1070</v>
      </c>
      <c r="E671" t="s">
        <v>1058</v>
      </c>
      <c r="F671" t="s">
        <v>1059</v>
      </c>
      <c r="G671" t="s">
        <v>1052</v>
      </c>
      <c r="H671" t="s">
        <v>1123</v>
      </c>
      <c r="I671" t="s">
        <v>1695</v>
      </c>
      <c r="J671">
        <v>2</v>
      </c>
      <c r="K671" t="s">
        <v>455</v>
      </c>
      <c r="L671" t="s">
        <v>49</v>
      </c>
      <c r="M671">
        <v>3</v>
      </c>
      <c r="N671" t="s">
        <v>590</v>
      </c>
      <c r="O671" t="s">
        <v>63</v>
      </c>
      <c r="P671">
        <v>5</v>
      </c>
      <c r="Q671" t="s">
        <v>208</v>
      </c>
      <c r="R671" t="s">
        <v>10</v>
      </c>
      <c r="S671">
        <v>2</v>
      </c>
      <c r="T671">
        <v>0</v>
      </c>
      <c r="U671">
        <v>0</v>
      </c>
      <c r="V671">
        <v>108</v>
      </c>
      <c r="W671">
        <v>652</v>
      </c>
      <c r="X671">
        <f t="shared" si="93"/>
        <v>0</v>
      </c>
      <c r="Y671">
        <f t="shared" si="94"/>
        <v>0</v>
      </c>
      <c r="Z671">
        <f t="shared" si="95"/>
        <v>652</v>
      </c>
      <c r="AA671">
        <f t="shared" si="96"/>
        <v>0</v>
      </c>
      <c r="AB671">
        <f t="shared" si="97"/>
        <v>0</v>
      </c>
      <c r="AC671">
        <f t="shared" si="98"/>
        <v>0</v>
      </c>
      <c r="AD671">
        <f t="shared" si="99"/>
        <v>0</v>
      </c>
      <c r="AE671">
        <f t="shared" si="100"/>
        <v>1</v>
      </c>
      <c r="AF671">
        <f>MONTH(A671)</f>
        <v>5</v>
      </c>
    </row>
    <row r="672" spans="1:32">
      <c r="A672" t="s">
        <v>938</v>
      </c>
      <c r="B672" t="s">
        <v>42</v>
      </c>
      <c r="C672" t="s">
        <v>1066</v>
      </c>
      <c r="D672" t="s">
        <v>1064</v>
      </c>
      <c r="E672" t="s">
        <v>1067</v>
      </c>
      <c r="F672" t="s">
        <v>1068</v>
      </c>
      <c r="G672" t="s">
        <v>1052</v>
      </c>
      <c r="H672" t="s">
        <v>1123</v>
      </c>
      <c r="I672" t="s">
        <v>1696</v>
      </c>
      <c r="J672">
        <v>8</v>
      </c>
      <c r="K672" t="s">
        <v>33</v>
      </c>
      <c r="L672" t="s">
        <v>22</v>
      </c>
      <c r="M672">
        <v>2</v>
      </c>
      <c r="N672" t="s">
        <v>120</v>
      </c>
      <c r="O672" t="s">
        <v>26</v>
      </c>
      <c r="P672">
        <v>3</v>
      </c>
      <c r="Q672" t="s">
        <v>290</v>
      </c>
      <c r="R672" t="s">
        <v>910</v>
      </c>
      <c r="S672">
        <v>1</v>
      </c>
      <c r="T672">
        <v>1</v>
      </c>
      <c r="U672">
        <v>0</v>
      </c>
      <c r="V672">
        <v>63.5</v>
      </c>
      <c r="W672">
        <v>749.5</v>
      </c>
      <c r="X672">
        <f t="shared" si="93"/>
        <v>0</v>
      </c>
      <c r="Y672">
        <f t="shared" si="94"/>
        <v>0</v>
      </c>
      <c r="Z672">
        <f t="shared" si="95"/>
        <v>0</v>
      </c>
      <c r="AA672">
        <f t="shared" si="96"/>
        <v>0</v>
      </c>
      <c r="AB672">
        <f t="shared" si="97"/>
        <v>0</v>
      </c>
      <c r="AC672">
        <f t="shared" si="98"/>
        <v>0</v>
      </c>
      <c r="AD672">
        <f t="shared" si="99"/>
        <v>0</v>
      </c>
      <c r="AE672">
        <f t="shared" si="100"/>
        <v>0</v>
      </c>
      <c r="AF672">
        <f>MONTH(A672)</f>
        <v>5</v>
      </c>
    </row>
    <row r="673" spans="1:32">
      <c r="A673" t="s">
        <v>938</v>
      </c>
      <c r="B673" t="s">
        <v>47</v>
      </c>
      <c r="C673" t="s">
        <v>1066</v>
      </c>
      <c r="D673" t="s">
        <v>1055</v>
      </c>
      <c r="E673" t="s">
        <v>1067</v>
      </c>
      <c r="F673" t="s">
        <v>1068</v>
      </c>
      <c r="G673" t="s">
        <v>1052</v>
      </c>
      <c r="H673" t="s">
        <v>1123</v>
      </c>
      <c r="I673" t="s">
        <v>1697</v>
      </c>
      <c r="J673">
        <v>11</v>
      </c>
      <c r="K673" t="s">
        <v>842</v>
      </c>
      <c r="L673" t="s">
        <v>24</v>
      </c>
      <c r="M673">
        <v>5</v>
      </c>
      <c r="N673" t="s">
        <v>883</v>
      </c>
      <c r="O673" t="s">
        <v>119</v>
      </c>
      <c r="P673">
        <v>9</v>
      </c>
      <c r="Q673" t="s">
        <v>944</v>
      </c>
      <c r="R673" t="s">
        <v>83</v>
      </c>
      <c r="S673">
        <v>0</v>
      </c>
      <c r="T673">
        <v>1</v>
      </c>
      <c r="U673">
        <v>1</v>
      </c>
      <c r="V673">
        <v>22.5</v>
      </c>
      <c r="W673">
        <v>43.5</v>
      </c>
      <c r="X673">
        <f t="shared" si="93"/>
        <v>0</v>
      </c>
      <c r="Y673">
        <f t="shared" si="94"/>
        <v>0</v>
      </c>
      <c r="Z673">
        <f t="shared" si="95"/>
        <v>0</v>
      </c>
      <c r="AA673">
        <f t="shared" si="96"/>
        <v>0</v>
      </c>
      <c r="AB673">
        <f t="shared" si="97"/>
        <v>0</v>
      </c>
      <c r="AC673">
        <f t="shared" si="98"/>
        <v>0</v>
      </c>
      <c r="AD673">
        <f t="shared" si="99"/>
        <v>0</v>
      </c>
      <c r="AE673">
        <f t="shared" si="100"/>
        <v>0</v>
      </c>
      <c r="AF673">
        <f>MONTH(A673)</f>
        <v>5</v>
      </c>
    </row>
    <row r="674" spans="1:32">
      <c r="A674" t="s">
        <v>938</v>
      </c>
      <c r="B674" t="s">
        <v>52</v>
      </c>
      <c r="C674" t="s">
        <v>1072</v>
      </c>
      <c r="D674" t="s">
        <v>1049</v>
      </c>
      <c r="E674" t="s">
        <v>1073</v>
      </c>
      <c r="F674" t="s">
        <v>1074</v>
      </c>
      <c r="G674" t="s">
        <v>1052</v>
      </c>
      <c r="H674" t="s">
        <v>1123</v>
      </c>
      <c r="I674" t="s">
        <v>1698</v>
      </c>
      <c r="J674">
        <v>1</v>
      </c>
      <c r="K674" t="s">
        <v>173</v>
      </c>
      <c r="L674" t="s">
        <v>10</v>
      </c>
      <c r="M674">
        <v>10</v>
      </c>
      <c r="N674" t="s">
        <v>845</v>
      </c>
      <c r="O674" t="s">
        <v>36</v>
      </c>
      <c r="P674">
        <v>11</v>
      </c>
      <c r="Q674" t="s">
        <v>38</v>
      </c>
      <c r="R674" t="s">
        <v>24</v>
      </c>
      <c r="S674">
        <v>1</v>
      </c>
      <c r="T674">
        <v>0</v>
      </c>
      <c r="U674">
        <v>1</v>
      </c>
      <c r="V674">
        <v>25.5</v>
      </c>
      <c r="W674">
        <v>166.5</v>
      </c>
      <c r="X674">
        <f t="shared" si="93"/>
        <v>166.5</v>
      </c>
      <c r="Y674">
        <f t="shared" si="94"/>
        <v>0</v>
      </c>
      <c r="Z674">
        <f t="shared" si="95"/>
        <v>0</v>
      </c>
      <c r="AA674">
        <f t="shared" si="96"/>
        <v>0</v>
      </c>
      <c r="AB674">
        <f t="shared" si="97"/>
        <v>0</v>
      </c>
      <c r="AC674">
        <f t="shared" si="98"/>
        <v>0</v>
      </c>
      <c r="AD674">
        <f t="shared" si="99"/>
        <v>0</v>
      </c>
      <c r="AE674">
        <f t="shared" si="100"/>
        <v>0</v>
      </c>
      <c r="AF674">
        <f>MONTH(A674)</f>
        <v>5</v>
      </c>
    </row>
    <row r="675" spans="1:32">
      <c r="A675" t="s">
        <v>938</v>
      </c>
      <c r="B675" t="s">
        <v>57</v>
      </c>
      <c r="C675" t="s">
        <v>1066</v>
      </c>
      <c r="D675" t="s">
        <v>1070</v>
      </c>
      <c r="E675" t="s">
        <v>1067</v>
      </c>
      <c r="F675" t="s">
        <v>1068</v>
      </c>
      <c r="G675" t="s">
        <v>1052</v>
      </c>
      <c r="H675" t="s">
        <v>1123</v>
      </c>
      <c r="I675" t="s">
        <v>1699</v>
      </c>
      <c r="J675">
        <v>6</v>
      </c>
      <c r="K675" t="s">
        <v>945</v>
      </c>
      <c r="L675" t="s">
        <v>140</v>
      </c>
      <c r="M675">
        <v>10</v>
      </c>
      <c r="N675" t="s">
        <v>846</v>
      </c>
      <c r="O675" t="s">
        <v>49</v>
      </c>
      <c r="P675">
        <v>11</v>
      </c>
      <c r="Q675" t="s">
        <v>161</v>
      </c>
      <c r="R675" t="s">
        <v>24</v>
      </c>
      <c r="S675">
        <v>0</v>
      </c>
      <c r="T675">
        <v>1</v>
      </c>
      <c r="U675">
        <v>1</v>
      </c>
      <c r="V675">
        <v>691.5</v>
      </c>
      <c r="W675">
        <v>1086.5</v>
      </c>
      <c r="X675">
        <f t="shared" si="93"/>
        <v>0</v>
      </c>
      <c r="Y675">
        <f t="shared" si="94"/>
        <v>0</v>
      </c>
      <c r="Z675">
        <f t="shared" si="95"/>
        <v>1086.5</v>
      </c>
      <c r="AA675">
        <f t="shared" si="96"/>
        <v>0</v>
      </c>
      <c r="AB675">
        <f t="shared" si="97"/>
        <v>0</v>
      </c>
      <c r="AC675">
        <f t="shared" si="98"/>
        <v>0</v>
      </c>
      <c r="AD675">
        <f t="shared" si="99"/>
        <v>0</v>
      </c>
      <c r="AE675">
        <f t="shared" si="100"/>
        <v>1</v>
      </c>
      <c r="AF675">
        <f>MONTH(A675)</f>
        <v>5</v>
      </c>
    </row>
    <row r="676" spans="1:32">
      <c r="A676" t="s">
        <v>946</v>
      </c>
      <c r="B676" t="s">
        <v>8</v>
      </c>
      <c r="C676" t="s">
        <v>1048</v>
      </c>
      <c r="D676" t="s">
        <v>1204</v>
      </c>
      <c r="E676" t="s">
        <v>1050</v>
      </c>
      <c r="F676" t="s">
        <v>1051</v>
      </c>
      <c r="G676" t="s">
        <v>1052</v>
      </c>
      <c r="H676" t="s">
        <v>1107</v>
      </c>
      <c r="I676" t="s">
        <v>1700</v>
      </c>
      <c r="J676">
        <v>11</v>
      </c>
      <c r="K676" t="s">
        <v>571</v>
      </c>
      <c r="L676" t="s">
        <v>83</v>
      </c>
      <c r="M676">
        <v>2</v>
      </c>
      <c r="N676" t="s">
        <v>355</v>
      </c>
      <c r="O676" t="s">
        <v>10</v>
      </c>
      <c r="P676">
        <v>12</v>
      </c>
      <c r="Q676" t="s">
        <v>947</v>
      </c>
      <c r="R676" t="s">
        <v>76</v>
      </c>
      <c r="S676">
        <v>1</v>
      </c>
      <c r="T676">
        <v>0</v>
      </c>
      <c r="U676">
        <v>1</v>
      </c>
      <c r="V676">
        <v>56</v>
      </c>
      <c r="W676">
        <v>72.5</v>
      </c>
      <c r="X676">
        <f t="shared" si="93"/>
        <v>72.5</v>
      </c>
      <c r="Y676">
        <f t="shared" si="94"/>
        <v>0</v>
      </c>
      <c r="Z676">
        <f t="shared" si="95"/>
        <v>0</v>
      </c>
      <c r="AA676">
        <f t="shared" si="96"/>
        <v>0</v>
      </c>
      <c r="AB676">
        <f t="shared" si="97"/>
        <v>0</v>
      </c>
      <c r="AC676">
        <f t="shared" si="98"/>
        <v>72.5</v>
      </c>
      <c r="AD676">
        <f t="shared" si="99"/>
        <v>0</v>
      </c>
      <c r="AE676">
        <f t="shared" si="100"/>
        <v>1</v>
      </c>
      <c r="AF676">
        <f>MONTH(A676)</f>
        <v>5</v>
      </c>
    </row>
    <row r="677" spans="1:32">
      <c r="A677" t="s">
        <v>946</v>
      </c>
      <c r="B677" t="s">
        <v>15</v>
      </c>
      <c r="C677" t="s">
        <v>1048</v>
      </c>
      <c r="D677" t="s">
        <v>1064</v>
      </c>
      <c r="E677" t="s">
        <v>1050</v>
      </c>
      <c r="F677" t="s">
        <v>1051</v>
      </c>
      <c r="G677" t="s">
        <v>1052</v>
      </c>
      <c r="H677" t="s">
        <v>1107</v>
      </c>
      <c r="I677" t="s">
        <v>1701</v>
      </c>
      <c r="J677">
        <v>5</v>
      </c>
      <c r="K677" t="s">
        <v>905</v>
      </c>
      <c r="L677" t="s">
        <v>948</v>
      </c>
      <c r="M677">
        <v>3</v>
      </c>
      <c r="N677" t="s">
        <v>16</v>
      </c>
      <c r="O677" t="s">
        <v>63</v>
      </c>
      <c r="P677">
        <v>6</v>
      </c>
      <c r="Q677" t="s">
        <v>949</v>
      </c>
      <c r="R677" t="s">
        <v>36</v>
      </c>
      <c r="S677">
        <v>1</v>
      </c>
      <c r="T677">
        <v>1</v>
      </c>
      <c r="U677">
        <v>0</v>
      </c>
      <c r="V677">
        <v>77.5</v>
      </c>
      <c r="W677">
        <v>122</v>
      </c>
      <c r="X677">
        <f t="shared" si="93"/>
        <v>0</v>
      </c>
      <c r="Y677">
        <f t="shared" si="94"/>
        <v>0</v>
      </c>
      <c r="Z677">
        <f t="shared" si="95"/>
        <v>0</v>
      </c>
      <c r="AA677">
        <f t="shared" si="96"/>
        <v>0</v>
      </c>
      <c r="AB677">
        <f t="shared" si="97"/>
        <v>0</v>
      </c>
      <c r="AC677">
        <f t="shared" si="98"/>
        <v>0</v>
      </c>
      <c r="AD677">
        <f t="shared" si="99"/>
        <v>0</v>
      </c>
      <c r="AE677">
        <f t="shared" si="100"/>
        <v>0</v>
      </c>
      <c r="AF677">
        <f>MONTH(A677)</f>
        <v>5</v>
      </c>
    </row>
    <row r="678" spans="1:32">
      <c r="A678" t="s">
        <v>946</v>
      </c>
      <c r="B678" t="s">
        <v>20</v>
      </c>
      <c r="C678" t="s">
        <v>1057</v>
      </c>
      <c r="D678" t="s">
        <v>1081</v>
      </c>
      <c r="E678" t="s">
        <v>1058</v>
      </c>
      <c r="F678" t="s">
        <v>1059</v>
      </c>
      <c r="G678" t="s">
        <v>1052</v>
      </c>
      <c r="H678" t="s">
        <v>1107</v>
      </c>
      <c r="I678" t="s">
        <v>1702</v>
      </c>
      <c r="J678">
        <v>2</v>
      </c>
      <c r="K678" t="s">
        <v>950</v>
      </c>
      <c r="L678" t="s">
        <v>26</v>
      </c>
      <c r="M678">
        <v>6</v>
      </c>
      <c r="N678" t="s">
        <v>146</v>
      </c>
      <c r="O678" t="s">
        <v>63</v>
      </c>
      <c r="P678">
        <v>1</v>
      </c>
      <c r="Q678" t="s">
        <v>147</v>
      </c>
      <c r="R678" t="s">
        <v>76</v>
      </c>
      <c r="S678">
        <v>1</v>
      </c>
      <c r="T678">
        <v>1</v>
      </c>
      <c r="U678">
        <v>0</v>
      </c>
      <c r="V678">
        <v>692.5</v>
      </c>
      <c r="W678">
        <v>2369.5</v>
      </c>
      <c r="X678">
        <f t="shared" si="93"/>
        <v>0</v>
      </c>
      <c r="Y678">
        <f t="shared" si="94"/>
        <v>0</v>
      </c>
      <c r="Z678">
        <f t="shared" si="95"/>
        <v>0</v>
      </c>
      <c r="AA678">
        <f t="shared" si="96"/>
        <v>0</v>
      </c>
      <c r="AB678">
        <f t="shared" si="97"/>
        <v>0</v>
      </c>
      <c r="AC678">
        <f t="shared" si="98"/>
        <v>0</v>
      </c>
      <c r="AD678">
        <f t="shared" si="99"/>
        <v>0</v>
      </c>
      <c r="AE678">
        <f t="shared" si="100"/>
        <v>0</v>
      </c>
      <c r="AF678">
        <f>MONTH(A678)</f>
        <v>5</v>
      </c>
    </row>
    <row r="679" spans="1:32">
      <c r="A679" t="s">
        <v>946</v>
      </c>
      <c r="B679" t="s">
        <v>27</v>
      </c>
      <c r="C679" t="s">
        <v>1057</v>
      </c>
      <c r="D679" t="s">
        <v>1055</v>
      </c>
      <c r="E679" t="s">
        <v>1058</v>
      </c>
      <c r="F679" t="s">
        <v>1059</v>
      </c>
      <c r="G679" t="s">
        <v>1052</v>
      </c>
      <c r="H679" t="s">
        <v>1107</v>
      </c>
      <c r="I679" t="s">
        <v>1703</v>
      </c>
      <c r="J679">
        <v>10</v>
      </c>
      <c r="K679" t="s">
        <v>730</v>
      </c>
      <c r="L679" t="s">
        <v>83</v>
      </c>
      <c r="M679">
        <v>8</v>
      </c>
      <c r="N679" t="s">
        <v>836</v>
      </c>
      <c r="O679" t="s">
        <v>22</v>
      </c>
      <c r="P679">
        <v>3</v>
      </c>
      <c r="Q679" t="s">
        <v>194</v>
      </c>
      <c r="R679" t="s">
        <v>10</v>
      </c>
      <c r="S679">
        <v>0</v>
      </c>
      <c r="T679">
        <v>1</v>
      </c>
      <c r="U679">
        <v>1</v>
      </c>
      <c r="V679">
        <v>68.5</v>
      </c>
      <c r="W679">
        <v>264.5</v>
      </c>
      <c r="X679">
        <f t="shared" si="93"/>
        <v>0</v>
      </c>
      <c r="Y679">
        <f t="shared" si="94"/>
        <v>0</v>
      </c>
      <c r="Z679">
        <f t="shared" si="95"/>
        <v>0</v>
      </c>
      <c r="AA679">
        <f t="shared" si="96"/>
        <v>0</v>
      </c>
      <c r="AB679">
        <f t="shared" si="97"/>
        <v>0</v>
      </c>
      <c r="AC679">
        <f t="shared" si="98"/>
        <v>264.5</v>
      </c>
      <c r="AD679">
        <f t="shared" si="99"/>
        <v>0</v>
      </c>
      <c r="AE679">
        <f t="shared" si="100"/>
        <v>1</v>
      </c>
      <c r="AF679">
        <f>MONTH(A679)</f>
        <v>5</v>
      </c>
    </row>
    <row r="680" spans="1:32">
      <c r="A680" t="s">
        <v>946</v>
      </c>
      <c r="B680" t="s">
        <v>32</v>
      </c>
      <c r="C680" t="s">
        <v>1057</v>
      </c>
      <c r="D680" t="s">
        <v>1081</v>
      </c>
      <c r="E680" t="s">
        <v>1058</v>
      </c>
      <c r="F680" t="s">
        <v>1059</v>
      </c>
      <c r="G680" t="s">
        <v>1052</v>
      </c>
      <c r="H680" t="s">
        <v>1107</v>
      </c>
      <c r="I680" t="s">
        <v>1702</v>
      </c>
      <c r="J680">
        <v>6</v>
      </c>
      <c r="K680" t="s">
        <v>275</v>
      </c>
      <c r="L680" t="s">
        <v>36</v>
      </c>
      <c r="M680">
        <v>7</v>
      </c>
      <c r="N680" t="s">
        <v>81</v>
      </c>
      <c r="O680" t="s">
        <v>26</v>
      </c>
      <c r="P680">
        <v>11</v>
      </c>
      <c r="Q680" t="s">
        <v>951</v>
      </c>
      <c r="R680" t="s">
        <v>948</v>
      </c>
      <c r="S680">
        <v>0</v>
      </c>
      <c r="T680">
        <v>2</v>
      </c>
      <c r="U680">
        <v>0</v>
      </c>
      <c r="V680">
        <v>65</v>
      </c>
      <c r="W680">
        <v>680</v>
      </c>
      <c r="X680">
        <f t="shared" si="93"/>
        <v>0</v>
      </c>
      <c r="Y680">
        <f t="shared" si="94"/>
        <v>0</v>
      </c>
      <c r="Z680">
        <f t="shared" si="95"/>
        <v>0</v>
      </c>
      <c r="AA680">
        <f t="shared" si="96"/>
        <v>0</v>
      </c>
      <c r="AB680">
        <f t="shared" si="97"/>
        <v>0</v>
      </c>
      <c r="AC680">
        <f t="shared" si="98"/>
        <v>0</v>
      </c>
      <c r="AD680">
        <f t="shared" si="99"/>
        <v>0</v>
      </c>
      <c r="AE680">
        <f t="shared" si="100"/>
        <v>0</v>
      </c>
      <c r="AF680">
        <f>MONTH(A680)</f>
        <v>5</v>
      </c>
    </row>
    <row r="681" spans="1:32">
      <c r="A681" t="s">
        <v>946</v>
      </c>
      <c r="B681" t="s">
        <v>37</v>
      </c>
      <c r="C681" t="s">
        <v>1066</v>
      </c>
      <c r="D681" t="s">
        <v>1064</v>
      </c>
      <c r="E681" t="s">
        <v>1067</v>
      </c>
      <c r="F681" t="s">
        <v>1068</v>
      </c>
      <c r="G681" t="s">
        <v>1052</v>
      </c>
      <c r="H681" t="s">
        <v>1107</v>
      </c>
      <c r="I681" t="s">
        <v>1704</v>
      </c>
      <c r="J681">
        <v>6</v>
      </c>
      <c r="K681" t="s">
        <v>764</v>
      </c>
      <c r="L681" t="s">
        <v>10</v>
      </c>
      <c r="M681">
        <v>2</v>
      </c>
      <c r="N681" t="s">
        <v>655</v>
      </c>
      <c r="O681" t="s">
        <v>66</v>
      </c>
      <c r="P681">
        <v>7</v>
      </c>
      <c r="Q681" t="s">
        <v>726</v>
      </c>
      <c r="R681" t="s">
        <v>14</v>
      </c>
      <c r="S681">
        <v>1</v>
      </c>
      <c r="T681">
        <v>1</v>
      </c>
      <c r="U681">
        <v>0</v>
      </c>
      <c r="V681">
        <v>18</v>
      </c>
      <c r="W681">
        <v>62</v>
      </c>
      <c r="X681">
        <f t="shared" si="93"/>
        <v>62</v>
      </c>
      <c r="Y681">
        <f t="shared" si="94"/>
        <v>0</v>
      </c>
      <c r="Z681">
        <f t="shared" si="95"/>
        <v>0</v>
      </c>
      <c r="AA681">
        <f t="shared" si="96"/>
        <v>0</v>
      </c>
      <c r="AB681">
        <f t="shared" si="97"/>
        <v>62</v>
      </c>
      <c r="AC681">
        <f t="shared" si="98"/>
        <v>0</v>
      </c>
      <c r="AD681">
        <f t="shared" si="99"/>
        <v>0</v>
      </c>
      <c r="AE681">
        <f t="shared" si="100"/>
        <v>1</v>
      </c>
      <c r="AF681">
        <f>MONTH(A681)</f>
        <v>5</v>
      </c>
    </row>
    <row r="682" spans="1:32">
      <c r="A682" t="s">
        <v>946</v>
      </c>
      <c r="B682" t="s">
        <v>42</v>
      </c>
      <c r="C682" t="s">
        <v>1057</v>
      </c>
      <c r="D682" t="s">
        <v>1055</v>
      </c>
      <c r="E682" t="s">
        <v>1058</v>
      </c>
      <c r="F682" t="s">
        <v>1059</v>
      </c>
      <c r="G682" t="s">
        <v>1052</v>
      </c>
      <c r="H682" t="s">
        <v>1107</v>
      </c>
      <c r="I682" t="s">
        <v>1703</v>
      </c>
      <c r="J682">
        <v>12</v>
      </c>
      <c r="K682" t="s">
        <v>424</v>
      </c>
      <c r="L682" t="s">
        <v>73</v>
      </c>
      <c r="M682">
        <v>2</v>
      </c>
      <c r="N682" t="s">
        <v>238</v>
      </c>
      <c r="O682" t="s">
        <v>948</v>
      </c>
      <c r="P682">
        <v>7</v>
      </c>
      <c r="Q682" t="s">
        <v>478</v>
      </c>
      <c r="R682" t="s">
        <v>26</v>
      </c>
      <c r="S682">
        <v>1</v>
      </c>
      <c r="T682">
        <v>0</v>
      </c>
      <c r="U682">
        <v>1</v>
      </c>
      <c r="V682">
        <v>52.5</v>
      </c>
      <c r="W682">
        <v>506</v>
      </c>
      <c r="X682">
        <f t="shared" si="93"/>
        <v>0</v>
      </c>
      <c r="Y682">
        <f t="shared" si="94"/>
        <v>0</v>
      </c>
      <c r="Z682">
        <f t="shared" si="95"/>
        <v>0</v>
      </c>
      <c r="AA682">
        <f t="shared" si="96"/>
        <v>0</v>
      </c>
      <c r="AB682">
        <f t="shared" si="97"/>
        <v>0</v>
      </c>
      <c r="AC682">
        <f t="shared" si="98"/>
        <v>0</v>
      </c>
      <c r="AD682">
        <f t="shared" si="99"/>
        <v>0</v>
      </c>
      <c r="AE682">
        <f t="shared" si="100"/>
        <v>0</v>
      </c>
      <c r="AF682">
        <f>MONTH(A682)</f>
        <v>5</v>
      </c>
    </row>
    <row r="683" spans="1:32">
      <c r="A683" t="s">
        <v>946</v>
      </c>
      <c r="B683" t="s">
        <v>47</v>
      </c>
      <c r="C683" t="s">
        <v>1066</v>
      </c>
      <c r="D683" t="s">
        <v>1055</v>
      </c>
      <c r="E683" t="s">
        <v>1067</v>
      </c>
      <c r="F683" t="s">
        <v>1068</v>
      </c>
      <c r="G683" t="s">
        <v>1052</v>
      </c>
      <c r="H683" t="s">
        <v>1107</v>
      </c>
      <c r="I683" t="s">
        <v>1705</v>
      </c>
      <c r="J683">
        <v>12</v>
      </c>
      <c r="K683" t="s">
        <v>952</v>
      </c>
      <c r="L683" t="s">
        <v>36</v>
      </c>
      <c r="M683">
        <v>7</v>
      </c>
      <c r="N683" t="s">
        <v>740</v>
      </c>
      <c r="O683" t="s">
        <v>83</v>
      </c>
      <c r="P683">
        <v>4</v>
      </c>
      <c r="Q683" t="s">
        <v>953</v>
      </c>
      <c r="R683" t="s">
        <v>26</v>
      </c>
      <c r="S683">
        <v>0</v>
      </c>
      <c r="T683">
        <v>1</v>
      </c>
      <c r="U683">
        <v>1</v>
      </c>
      <c r="V683">
        <v>81</v>
      </c>
      <c r="W683">
        <v>852.5</v>
      </c>
      <c r="X683">
        <f t="shared" si="93"/>
        <v>0</v>
      </c>
      <c r="Y683">
        <f t="shared" si="94"/>
        <v>0</v>
      </c>
      <c r="Z683">
        <f t="shared" si="95"/>
        <v>0</v>
      </c>
      <c r="AA683">
        <f t="shared" si="96"/>
        <v>0</v>
      </c>
      <c r="AB683">
        <f t="shared" si="97"/>
        <v>0</v>
      </c>
      <c r="AC683">
        <f t="shared" si="98"/>
        <v>852.5</v>
      </c>
      <c r="AD683">
        <f t="shared" si="99"/>
        <v>0</v>
      </c>
      <c r="AE683">
        <f t="shared" si="100"/>
        <v>1</v>
      </c>
      <c r="AF683">
        <f>MONTH(A683)</f>
        <v>5</v>
      </c>
    </row>
    <row r="684" spans="1:32">
      <c r="A684" t="s">
        <v>946</v>
      </c>
      <c r="B684" t="s">
        <v>52</v>
      </c>
      <c r="C684" t="s">
        <v>1066</v>
      </c>
      <c r="D684" t="s">
        <v>1081</v>
      </c>
      <c r="E684" t="s">
        <v>1067</v>
      </c>
      <c r="F684" t="s">
        <v>1068</v>
      </c>
      <c r="G684" t="s">
        <v>1052</v>
      </c>
      <c r="H684" t="s">
        <v>1107</v>
      </c>
      <c r="I684" t="s">
        <v>1706</v>
      </c>
      <c r="J684">
        <v>3</v>
      </c>
      <c r="K684" t="s">
        <v>693</v>
      </c>
      <c r="L684" t="s">
        <v>66</v>
      </c>
      <c r="M684">
        <v>7</v>
      </c>
      <c r="N684" t="s">
        <v>349</v>
      </c>
      <c r="O684" t="s">
        <v>76</v>
      </c>
      <c r="P684">
        <v>10</v>
      </c>
      <c r="Q684" t="s">
        <v>604</v>
      </c>
      <c r="R684" t="s">
        <v>36</v>
      </c>
      <c r="S684">
        <v>1</v>
      </c>
      <c r="T684">
        <v>1</v>
      </c>
      <c r="U684">
        <v>0</v>
      </c>
      <c r="V684">
        <v>79</v>
      </c>
      <c r="W684">
        <v>585.5</v>
      </c>
      <c r="X684">
        <f t="shared" si="93"/>
        <v>0</v>
      </c>
      <c r="Y684">
        <f t="shared" si="94"/>
        <v>0</v>
      </c>
      <c r="Z684">
        <f t="shared" si="95"/>
        <v>0</v>
      </c>
      <c r="AA684">
        <f t="shared" si="96"/>
        <v>0</v>
      </c>
      <c r="AB684">
        <f t="shared" si="97"/>
        <v>585.5</v>
      </c>
      <c r="AC684">
        <f t="shared" si="98"/>
        <v>0</v>
      </c>
      <c r="AD684">
        <f t="shared" si="99"/>
        <v>0</v>
      </c>
      <c r="AE684">
        <f t="shared" si="100"/>
        <v>1</v>
      </c>
      <c r="AF684">
        <f>MONTH(A684)</f>
        <v>5</v>
      </c>
    </row>
    <row r="685" spans="1:32">
      <c r="A685" t="s">
        <v>954</v>
      </c>
      <c r="B685" t="s">
        <v>8</v>
      </c>
      <c r="C685" t="s">
        <v>1586</v>
      </c>
      <c r="D685" t="s">
        <v>1055</v>
      </c>
      <c r="G685" t="s">
        <v>1052</v>
      </c>
      <c r="H685" t="s">
        <v>1053</v>
      </c>
      <c r="I685" t="s">
        <v>1707</v>
      </c>
      <c r="J685">
        <v>7</v>
      </c>
      <c r="K685" t="s">
        <v>840</v>
      </c>
      <c r="L685" t="s">
        <v>10</v>
      </c>
      <c r="M685">
        <v>5</v>
      </c>
      <c r="N685" t="s">
        <v>898</v>
      </c>
      <c r="O685" t="s">
        <v>26</v>
      </c>
      <c r="P685">
        <v>1</v>
      </c>
      <c r="Q685" t="s">
        <v>896</v>
      </c>
      <c r="R685" t="s">
        <v>36</v>
      </c>
      <c r="S685">
        <v>0</v>
      </c>
      <c r="T685">
        <v>2</v>
      </c>
      <c r="U685">
        <v>0</v>
      </c>
      <c r="V685">
        <v>95.5</v>
      </c>
      <c r="W685">
        <v>491.5</v>
      </c>
      <c r="X685">
        <f t="shared" si="93"/>
        <v>491.5</v>
      </c>
      <c r="Y685">
        <f t="shared" si="94"/>
        <v>0</v>
      </c>
      <c r="Z685">
        <f t="shared" si="95"/>
        <v>0</v>
      </c>
      <c r="AA685">
        <f t="shared" si="96"/>
        <v>0</v>
      </c>
      <c r="AB685">
        <f t="shared" si="97"/>
        <v>0</v>
      </c>
      <c r="AC685">
        <f t="shared" si="98"/>
        <v>0</v>
      </c>
      <c r="AD685">
        <f t="shared" si="99"/>
        <v>0</v>
      </c>
      <c r="AE685">
        <f t="shared" si="100"/>
        <v>0</v>
      </c>
      <c r="AF685">
        <f>MONTH(A685)</f>
        <v>5</v>
      </c>
    </row>
    <row r="686" spans="1:32">
      <c r="A686" t="s">
        <v>954</v>
      </c>
      <c r="B686" t="s">
        <v>15</v>
      </c>
      <c r="C686" t="s">
        <v>1066</v>
      </c>
      <c r="D686" t="s">
        <v>1162</v>
      </c>
      <c r="E686" t="s">
        <v>1067</v>
      </c>
      <c r="F686" t="s">
        <v>1068</v>
      </c>
      <c r="G686" t="s">
        <v>1052</v>
      </c>
      <c r="H686" t="s">
        <v>1053</v>
      </c>
      <c r="I686" t="s">
        <v>1708</v>
      </c>
      <c r="J686">
        <v>2</v>
      </c>
      <c r="K686" t="s">
        <v>880</v>
      </c>
      <c r="L686" t="s">
        <v>26</v>
      </c>
      <c r="M686">
        <v>6</v>
      </c>
      <c r="N686" t="s">
        <v>360</v>
      </c>
      <c r="O686" t="s">
        <v>10</v>
      </c>
      <c r="P686">
        <v>7</v>
      </c>
      <c r="Q686" t="s">
        <v>293</v>
      </c>
      <c r="R686" t="s">
        <v>36</v>
      </c>
      <c r="S686">
        <v>1</v>
      </c>
      <c r="T686">
        <v>1</v>
      </c>
      <c r="U686">
        <v>0</v>
      </c>
      <c r="V686">
        <v>28</v>
      </c>
      <c r="W686">
        <v>81.5</v>
      </c>
      <c r="X686">
        <f t="shared" si="93"/>
        <v>81.5</v>
      </c>
      <c r="Y686">
        <f t="shared" si="94"/>
        <v>0</v>
      </c>
      <c r="Z686">
        <f t="shared" si="95"/>
        <v>0</v>
      </c>
      <c r="AA686">
        <f t="shared" si="96"/>
        <v>0</v>
      </c>
      <c r="AB686">
        <f t="shared" si="97"/>
        <v>0</v>
      </c>
      <c r="AC686">
        <f t="shared" si="98"/>
        <v>0</v>
      </c>
      <c r="AD686">
        <f t="shared" si="99"/>
        <v>0</v>
      </c>
      <c r="AE686">
        <f t="shared" si="100"/>
        <v>0</v>
      </c>
      <c r="AF686">
        <f>MONTH(A686)</f>
        <v>5</v>
      </c>
    </row>
    <row r="687" spans="1:32">
      <c r="A687" t="s">
        <v>954</v>
      </c>
      <c r="B687" t="s">
        <v>20</v>
      </c>
      <c r="C687" t="s">
        <v>1048</v>
      </c>
      <c r="D687" t="s">
        <v>1055</v>
      </c>
      <c r="E687" t="s">
        <v>1050</v>
      </c>
      <c r="F687" t="s">
        <v>1051</v>
      </c>
      <c r="G687" t="s">
        <v>1052</v>
      </c>
      <c r="H687" t="s">
        <v>1053</v>
      </c>
      <c r="I687" t="s">
        <v>1709</v>
      </c>
      <c r="J687">
        <v>7</v>
      </c>
      <c r="K687" t="s">
        <v>789</v>
      </c>
      <c r="L687" t="s">
        <v>63</v>
      </c>
      <c r="M687">
        <v>4</v>
      </c>
      <c r="N687" t="s">
        <v>955</v>
      </c>
      <c r="O687" t="s">
        <v>10</v>
      </c>
      <c r="P687">
        <v>3</v>
      </c>
      <c r="Q687" t="s">
        <v>858</v>
      </c>
      <c r="R687" t="s">
        <v>66</v>
      </c>
      <c r="S687">
        <v>1</v>
      </c>
      <c r="T687">
        <v>1</v>
      </c>
      <c r="U687">
        <v>0</v>
      </c>
      <c r="V687">
        <v>38.5</v>
      </c>
      <c r="W687">
        <v>111.5</v>
      </c>
      <c r="X687">
        <f t="shared" si="93"/>
        <v>111.5</v>
      </c>
      <c r="Y687">
        <f t="shared" si="94"/>
        <v>0</v>
      </c>
      <c r="Z687">
        <f t="shared" si="95"/>
        <v>0</v>
      </c>
      <c r="AA687">
        <f t="shared" si="96"/>
        <v>0</v>
      </c>
      <c r="AB687">
        <f t="shared" si="97"/>
        <v>0</v>
      </c>
      <c r="AC687">
        <f t="shared" si="98"/>
        <v>0</v>
      </c>
      <c r="AD687">
        <f t="shared" si="99"/>
        <v>0</v>
      </c>
      <c r="AE687">
        <f t="shared" si="100"/>
        <v>0</v>
      </c>
      <c r="AF687">
        <f>MONTH(A687)</f>
        <v>5</v>
      </c>
    </row>
    <row r="688" spans="1:32">
      <c r="A688" t="s">
        <v>954</v>
      </c>
      <c r="B688" t="s">
        <v>27</v>
      </c>
      <c r="C688" t="s">
        <v>1072</v>
      </c>
      <c r="D688" t="s">
        <v>1064</v>
      </c>
      <c r="E688" t="s">
        <v>1073</v>
      </c>
      <c r="F688" t="s">
        <v>1074</v>
      </c>
      <c r="G688" t="s">
        <v>1052</v>
      </c>
      <c r="H688" t="s">
        <v>1053</v>
      </c>
      <c r="I688" t="s">
        <v>1710</v>
      </c>
      <c r="J688">
        <v>4</v>
      </c>
      <c r="K688" t="s">
        <v>956</v>
      </c>
      <c r="L688" t="s">
        <v>10</v>
      </c>
      <c r="M688">
        <v>6</v>
      </c>
      <c r="N688" t="s">
        <v>737</v>
      </c>
      <c r="O688" t="s">
        <v>12</v>
      </c>
      <c r="P688">
        <v>7</v>
      </c>
      <c r="Q688" t="s">
        <v>120</v>
      </c>
      <c r="R688" t="s">
        <v>26</v>
      </c>
      <c r="S688">
        <v>1</v>
      </c>
      <c r="T688">
        <v>1</v>
      </c>
      <c r="U688">
        <v>0</v>
      </c>
      <c r="V688">
        <v>74.5</v>
      </c>
      <c r="W688">
        <v>408.5</v>
      </c>
      <c r="X688">
        <f t="shared" si="93"/>
        <v>408.5</v>
      </c>
      <c r="Y688">
        <f t="shared" si="94"/>
        <v>0</v>
      </c>
      <c r="Z688">
        <f t="shared" si="95"/>
        <v>0</v>
      </c>
      <c r="AA688">
        <f t="shared" si="96"/>
        <v>0</v>
      </c>
      <c r="AB688">
        <f t="shared" si="97"/>
        <v>0</v>
      </c>
      <c r="AC688">
        <f t="shared" si="98"/>
        <v>0</v>
      </c>
      <c r="AD688">
        <f t="shared" si="99"/>
        <v>0</v>
      </c>
      <c r="AE688">
        <f t="shared" si="100"/>
        <v>0</v>
      </c>
      <c r="AF688">
        <f>MONTH(A688)</f>
        <v>5</v>
      </c>
    </row>
    <row r="689" spans="1:32">
      <c r="A689" t="s">
        <v>954</v>
      </c>
      <c r="B689" t="s">
        <v>32</v>
      </c>
      <c r="C689" t="s">
        <v>1057</v>
      </c>
      <c r="D689" t="s">
        <v>1055</v>
      </c>
      <c r="E689" t="s">
        <v>1058</v>
      </c>
      <c r="F689" t="s">
        <v>1059</v>
      </c>
      <c r="G689" t="s">
        <v>1052</v>
      </c>
      <c r="H689" t="s">
        <v>1053</v>
      </c>
      <c r="I689" t="s">
        <v>1711</v>
      </c>
      <c r="J689">
        <v>1</v>
      </c>
      <c r="K689" t="s">
        <v>704</v>
      </c>
      <c r="L689" t="s">
        <v>49</v>
      </c>
      <c r="M689">
        <v>14</v>
      </c>
      <c r="N689" t="s">
        <v>957</v>
      </c>
      <c r="O689" t="s">
        <v>76</v>
      </c>
      <c r="P689">
        <v>7</v>
      </c>
      <c r="Q689" t="s">
        <v>958</v>
      </c>
      <c r="R689" t="s">
        <v>66</v>
      </c>
      <c r="S689">
        <v>1</v>
      </c>
      <c r="T689">
        <v>0</v>
      </c>
      <c r="U689">
        <v>1</v>
      </c>
      <c r="V689">
        <v>30</v>
      </c>
      <c r="W689">
        <v>205</v>
      </c>
      <c r="X689">
        <f t="shared" si="93"/>
        <v>0</v>
      </c>
      <c r="Y689">
        <f t="shared" si="94"/>
        <v>0</v>
      </c>
      <c r="Z689">
        <f t="shared" si="95"/>
        <v>205</v>
      </c>
      <c r="AA689">
        <f t="shared" si="96"/>
        <v>0</v>
      </c>
      <c r="AB689">
        <f t="shared" si="97"/>
        <v>0</v>
      </c>
      <c r="AC689">
        <f t="shared" si="98"/>
        <v>0</v>
      </c>
      <c r="AD689">
        <f t="shared" si="99"/>
        <v>0</v>
      </c>
      <c r="AE689">
        <f t="shared" si="100"/>
        <v>1</v>
      </c>
      <c r="AF689">
        <f>MONTH(A689)</f>
        <v>5</v>
      </c>
    </row>
    <row r="690" spans="1:32">
      <c r="A690" t="s">
        <v>954</v>
      </c>
      <c r="B690" t="s">
        <v>37</v>
      </c>
      <c r="C690" t="s">
        <v>1057</v>
      </c>
      <c r="D690" t="s">
        <v>1070</v>
      </c>
      <c r="E690" t="s">
        <v>1058</v>
      </c>
      <c r="F690" t="s">
        <v>1059</v>
      </c>
      <c r="G690" t="s">
        <v>1052</v>
      </c>
      <c r="H690" t="s">
        <v>1053</v>
      </c>
      <c r="I690" t="s">
        <v>1712</v>
      </c>
      <c r="J690">
        <v>1</v>
      </c>
      <c r="K690" t="s">
        <v>437</v>
      </c>
      <c r="L690" t="s">
        <v>10</v>
      </c>
      <c r="M690">
        <v>6</v>
      </c>
      <c r="N690" t="s">
        <v>242</v>
      </c>
      <c r="O690" t="s">
        <v>36</v>
      </c>
      <c r="P690">
        <v>14</v>
      </c>
      <c r="Q690" t="s">
        <v>747</v>
      </c>
      <c r="R690" t="s">
        <v>24</v>
      </c>
      <c r="S690">
        <v>1</v>
      </c>
      <c r="T690">
        <v>1</v>
      </c>
      <c r="U690">
        <v>0</v>
      </c>
      <c r="V690">
        <v>50</v>
      </c>
      <c r="W690">
        <v>212</v>
      </c>
      <c r="X690">
        <f t="shared" si="93"/>
        <v>212</v>
      </c>
      <c r="Y690">
        <f t="shared" si="94"/>
        <v>0</v>
      </c>
      <c r="Z690">
        <f t="shared" si="95"/>
        <v>0</v>
      </c>
      <c r="AA690">
        <f t="shared" si="96"/>
        <v>0</v>
      </c>
      <c r="AB690">
        <f t="shared" si="97"/>
        <v>0</v>
      </c>
      <c r="AC690">
        <f t="shared" si="98"/>
        <v>0</v>
      </c>
      <c r="AD690">
        <f t="shared" si="99"/>
        <v>0</v>
      </c>
      <c r="AE690">
        <f t="shared" si="100"/>
        <v>0</v>
      </c>
      <c r="AF690">
        <f>MONTH(A690)</f>
        <v>5</v>
      </c>
    </row>
    <row r="691" spans="1:32">
      <c r="A691" t="s">
        <v>954</v>
      </c>
      <c r="B691" t="s">
        <v>42</v>
      </c>
      <c r="C691" t="s">
        <v>1057</v>
      </c>
      <c r="D691" t="s">
        <v>1070</v>
      </c>
      <c r="E691" t="s">
        <v>1058</v>
      </c>
      <c r="F691" t="s">
        <v>1059</v>
      </c>
      <c r="G691" t="s">
        <v>1052</v>
      </c>
      <c r="H691" t="s">
        <v>1053</v>
      </c>
      <c r="I691" t="s">
        <v>1713</v>
      </c>
      <c r="J691">
        <v>2</v>
      </c>
      <c r="K691" t="s">
        <v>111</v>
      </c>
      <c r="L691" t="s">
        <v>36</v>
      </c>
      <c r="M691">
        <v>9</v>
      </c>
      <c r="N691" t="s">
        <v>674</v>
      </c>
      <c r="O691" t="s">
        <v>948</v>
      </c>
      <c r="P691">
        <v>3</v>
      </c>
      <c r="Q691" t="s">
        <v>822</v>
      </c>
      <c r="R691" t="s">
        <v>26</v>
      </c>
      <c r="S691">
        <v>1</v>
      </c>
      <c r="T691">
        <v>1</v>
      </c>
      <c r="U691">
        <v>0</v>
      </c>
      <c r="V691">
        <v>676</v>
      </c>
      <c r="W691">
        <v>3097</v>
      </c>
      <c r="X691">
        <f t="shared" si="93"/>
        <v>0</v>
      </c>
      <c r="Y691">
        <f t="shared" si="94"/>
        <v>0</v>
      </c>
      <c r="Z691">
        <f t="shared" si="95"/>
        <v>0</v>
      </c>
      <c r="AA691">
        <f t="shared" si="96"/>
        <v>0</v>
      </c>
      <c r="AB691">
        <f t="shared" si="97"/>
        <v>0</v>
      </c>
      <c r="AC691">
        <f t="shared" si="98"/>
        <v>0</v>
      </c>
      <c r="AD691">
        <f t="shared" si="99"/>
        <v>0</v>
      </c>
      <c r="AE691">
        <f t="shared" si="100"/>
        <v>0</v>
      </c>
      <c r="AF691">
        <f>MONTH(A691)</f>
        <v>5</v>
      </c>
    </row>
    <row r="692" spans="1:32">
      <c r="A692" t="s">
        <v>954</v>
      </c>
      <c r="B692" t="s">
        <v>47</v>
      </c>
      <c r="C692" t="s">
        <v>1304</v>
      </c>
      <c r="D692" t="s">
        <v>1305</v>
      </c>
      <c r="G692" t="s">
        <v>1052</v>
      </c>
      <c r="H692" t="s">
        <v>1053</v>
      </c>
      <c r="I692" t="s">
        <v>1714</v>
      </c>
      <c r="J692">
        <v>2</v>
      </c>
      <c r="K692" t="s">
        <v>959</v>
      </c>
      <c r="L692" t="s">
        <v>440</v>
      </c>
      <c r="M692">
        <v>1</v>
      </c>
      <c r="N692" t="s">
        <v>445</v>
      </c>
      <c r="O692" t="s">
        <v>10</v>
      </c>
      <c r="P692">
        <v>9</v>
      </c>
      <c r="Q692" t="s">
        <v>555</v>
      </c>
      <c r="R692" t="s">
        <v>76</v>
      </c>
      <c r="S692">
        <v>2</v>
      </c>
      <c r="T692">
        <v>0</v>
      </c>
      <c r="U692">
        <v>0</v>
      </c>
      <c r="V692">
        <v>93.5</v>
      </c>
      <c r="W692">
        <v>39.5</v>
      </c>
      <c r="X692">
        <f t="shared" si="93"/>
        <v>39.5</v>
      </c>
      <c r="Y692">
        <f t="shared" si="94"/>
        <v>0</v>
      </c>
      <c r="Z692">
        <f t="shared" si="95"/>
        <v>0</v>
      </c>
      <c r="AA692">
        <f t="shared" si="96"/>
        <v>0</v>
      </c>
      <c r="AB692">
        <f t="shared" si="97"/>
        <v>0</v>
      </c>
      <c r="AC692">
        <f t="shared" si="98"/>
        <v>0</v>
      </c>
      <c r="AD692">
        <f t="shared" si="99"/>
        <v>0</v>
      </c>
      <c r="AE692">
        <f t="shared" si="100"/>
        <v>0</v>
      </c>
      <c r="AF692">
        <f>MONTH(A692)</f>
        <v>5</v>
      </c>
    </row>
    <row r="693" spans="1:32">
      <c r="A693" t="s">
        <v>954</v>
      </c>
      <c r="B693" t="s">
        <v>52</v>
      </c>
      <c r="C693" t="s">
        <v>1072</v>
      </c>
      <c r="D693" t="s">
        <v>1070</v>
      </c>
      <c r="E693" t="s">
        <v>1073</v>
      </c>
      <c r="F693" t="s">
        <v>1074</v>
      </c>
      <c r="G693" t="s">
        <v>1052</v>
      </c>
      <c r="H693" t="s">
        <v>1053</v>
      </c>
      <c r="I693" t="s">
        <v>1715</v>
      </c>
      <c r="J693">
        <v>1</v>
      </c>
      <c r="K693" t="s">
        <v>508</v>
      </c>
      <c r="L693" t="s">
        <v>10</v>
      </c>
      <c r="M693">
        <v>8</v>
      </c>
      <c r="N693" t="s">
        <v>260</v>
      </c>
      <c r="O693" t="s">
        <v>76</v>
      </c>
      <c r="P693">
        <v>5</v>
      </c>
      <c r="Q693" t="s">
        <v>331</v>
      </c>
      <c r="R693" t="s">
        <v>24</v>
      </c>
      <c r="S693">
        <v>1</v>
      </c>
      <c r="T693">
        <v>1</v>
      </c>
      <c r="U693">
        <v>0</v>
      </c>
      <c r="V693">
        <v>34</v>
      </c>
      <c r="W693">
        <v>158.5</v>
      </c>
      <c r="X693">
        <f t="shared" si="93"/>
        <v>158.5</v>
      </c>
      <c r="Y693">
        <f t="shared" si="94"/>
        <v>0</v>
      </c>
      <c r="Z693">
        <f t="shared" si="95"/>
        <v>0</v>
      </c>
      <c r="AA693">
        <f t="shared" si="96"/>
        <v>0</v>
      </c>
      <c r="AB693">
        <f t="shared" si="97"/>
        <v>0</v>
      </c>
      <c r="AC693">
        <f t="shared" si="98"/>
        <v>0</v>
      </c>
      <c r="AD693">
        <f t="shared" si="99"/>
        <v>0</v>
      </c>
      <c r="AE693">
        <f t="shared" si="100"/>
        <v>0</v>
      </c>
      <c r="AF693">
        <f>MONTH(A693)</f>
        <v>5</v>
      </c>
    </row>
    <row r="694" spans="1:32">
      <c r="A694" t="s">
        <v>954</v>
      </c>
      <c r="B694" t="s">
        <v>57</v>
      </c>
      <c r="C694" t="s">
        <v>1066</v>
      </c>
      <c r="D694" t="s">
        <v>1055</v>
      </c>
      <c r="E694" t="s">
        <v>1067</v>
      </c>
      <c r="F694" t="s">
        <v>1068</v>
      </c>
      <c r="G694" t="s">
        <v>1052</v>
      </c>
      <c r="H694" t="s">
        <v>1053</v>
      </c>
      <c r="I694" t="s">
        <v>1716</v>
      </c>
      <c r="J694">
        <v>3</v>
      </c>
      <c r="K694" t="s">
        <v>548</v>
      </c>
      <c r="L694" t="s">
        <v>76</v>
      </c>
      <c r="M694">
        <v>5</v>
      </c>
      <c r="N694" t="s">
        <v>754</v>
      </c>
      <c r="O694" t="s">
        <v>49</v>
      </c>
      <c r="P694">
        <v>6</v>
      </c>
      <c r="Q694" t="s">
        <v>321</v>
      </c>
      <c r="R694" t="s">
        <v>36</v>
      </c>
      <c r="S694">
        <v>1</v>
      </c>
      <c r="T694">
        <v>1</v>
      </c>
      <c r="U694">
        <v>0</v>
      </c>
      <c r="V694">
        <v>207.5</v>
      </c>
      <c r="W694">
        <v>291.5</v>
      </c>
      <c r="X694">
        <f t="shared" si="93"/>
        <v>0</v>
      </c>
      <c r="Y694">
        <f t="shared" si="94"/>
        <v>0</v>
      </c>
      <c r="Z694">
        <f t="shared" si="95"/>
        <v>291.5</v>
      </c>
      <c r="AA694">
        <f t="shared" si="96"/>
        <v>0</v>
      </c>
      <c r="AB694">
        <f t="shared" si="97"/>
        <v>0</v>
      </c>
      <c r="AC694">
        <f t="shared" si="98"/>
        <v>0</v>
      </c>
      <c r="AD694">
        <f t="shared" si="99"/>
        <v>0</v>
      </c>
      <c r="AE694">
        <f t="shared" si="100"/>
        <v>1</v>
      </c>
      <c r="AF694">
        <f>MONTH(A694)</f>
        <v>5</v>
      </c>
    </row>
    <row r="695" spans="1:32">
      <c r="A695" t="s">
        <v>954</v>
      </c>
      <c r="B695" t="s">
        <v>595</v>
      </c>
      <c r="C695" t="s">
        <v>1066</v>
      </c>
      <c r="D695" t="s">
        <v>1049</v>
      </c>
      <c r="E695" t="s">
        <v>1067</v>
      </c>
      <c r="F695" t="s">
        <v>1068</v>
      </c>
      <c r="G695" t="s">
        <v>1052</v>
      </c>
      <c r="H695" t="s">
        <v>1053</v>
      </c>
      <c r="I695" t="s">
        <v>1717</v>
      </c>
      <c r="J695">
        <v>1</v>
      </c>
      <c r="K695" t="s">
        <v>374</v>
      </c>
      <c r="L695" t="s">
        <v>36</v>
      </c>
      <c r="M695">
        <v>3</v>
      </c>
      <c r="N695" t="s">
        <v>791</v>
      </c>
      <c r="O695" t="s">
        <v>10</v>
      </c>
      <c r="P695">
        <v>6</v>
      </c>
      <c r="Q695" t="s">
        <v>899</v>
      </c>
      <c r="R695" t="s">
        <v>12</v>
      </c>
      <c r="S695">
        <v>2</v>
      </c>
      <c r="T695">
        <v>0</v>
      </c>
      <c r="U695">
        <v>0</v>
      </c>
      <c r="V695">
        <v>73</v>
      </c>
      <c r="W695">
        <v>200.5</v>
      </c>
      <c r="X695">
        <f t="shared" si="93"/>
        <v>200.5</v>
      </c>
      <c r="Y695">
        <f t="shared" si="94"/>
        <v>0</v>
      </c>
      <c r="Z695">
        <f t="shared" si="95"/>
        <v>0</v>
      </c>
      <c r="AA695">
        <f t="shared" si="96"/>
        <v>0</v>
      </c>
      <c r="AB695">
        <f t="shared" si="97"/>
        <v>0</v>
      </c>
      <c r="AC695">
        <f t="shared" si="98"/>
        <v>0</v>
      </c>
      <c r="AD695">
        <f t="shared" si="99"/>
        <v>0</v>
      </c>
      <c r="AE695">
        <f t="shared" si="100"/>
        <v>0</v>
      </c>
      <c r="AF695">
        <f>MONTH(A695)</f>
        <v>5</v>
      </c>
    </row>
    <row r="696" spans="1:32">
      <c r="A696" t="s">
        <v>960</v>
      </c>
      <c r="B696" t="s">
        <v>8</v>
      </c>
      <c r="C696" t="s">
        <v>1048</v>
      </c>
      <c r="D696" t="s">
        <v>1081</v>
      </c>
      <c r="E696" t="s">
        <v>1050</v>
      </c>
      <c r="F696" t="s">
        <v>1051</v>
      </c>
      <c r="G696" t="s">
        <v>1052</v>
      </c>
      <c r="H696" t="s">
        <v>1123</v>
      </c>
      <c r="I696" t="s">
        <v>1718</v>
      </c>
      <c r="J696">
        <v>4</v>
      </c>
      <c r="K696" t="s">
        <v>126</v>
      </c>
      <c r="L696" t="s">
        <v>24</v>
      </c>
      <c r="M696">
        <v>1</v>
      </c>
      <c r="N696" t="s">
        <v>357</v>
      </c>
      <c r="O696" t="s">
        <v>66</v>
      </c>
      <c r="P696">
        <v>10</v>
      </c>
      <c r="Q696" t="s">
        <v>182</v>
      </c>
      <c r="R696" t="s">
        <v>948</v>
      </c>
      <c r="S696">
        <v>2</v>
      </c>
      <c r="T696">
        <v>0</v>
      </c>
      <c r="U696">
        <v>0</v>
      </c>
      <c r="V696">
        <v>61.5</v>
      </c>
      <c r="W696">
        <v>452</v>
      </c>
      <c r="X696">
        <f t="shared" si="93"/>
        <v>0</v>
      </c>
      <c r="Y696">
        <f t="shared" si="94"/>
        <v>0</v>
      </c>
      <c r="Z696">
        <f t="shared" si="95"/>
        <v>0</v>
      </c>
      <c r="AA696">
        <f t="shared" si="96"/>
        <v>0</v>
      </c>
      <c r="AB696">
        <f t="shared" si="97"/>
        <v>452</v>
      </c>
      <c r="AC696">
        <f t="shared" si="98"/>
        <v>0</v>
      </c>
      <c r="AD696">
        <f t="shared" si="99"/>
        <v>0</v>
      </c>
      <c r="AE696">
        <f t="shared" si="100"/>
        <v>1</v>
      </c>
      <c r="AF696">
        <f>MONTH(A696)</f>
        <v>5</v>
      </c>
    </row>
    <row r="697" spans="1:32">
      <c r="A697" t="s">
        <v>960</v>
      </c>
      <c r="B697" t="s">
        <v>15</v>
      </c>
      <c r="C697" t="s">
        <v>1057</v>
      </c>
      <c r="D697" t="s">
        <v>1204</v>
      </c>
      <c r="E697" t="s">
        <v>1058</v>
      </c>
      <c r="F697" t="s">
        <v>1059</v>
      </c>
      <c r="G697" t="s">
        <v>1052</v>
      </c>
      <c r="H697" t="s">
        <v>1123</v>
      </c>
      <c r="I697" t="s">
        <v>1719</v>
      </c>
      <c r="J697">
        <v>3</v>
      </c>
      <c r="K697" t="s">
        <v>573</v>
      </c>
      <c r="L697" t="s">
        <v>10</v>
      </c>
      <c r="M697">
        <v>6</v>
      </c>
      <c r="N697" t="s">
        <v>734</v>
      </c>
      <c r="O697" t="s">
        <v>24</v>
      </c>
      <c r="P697">
        <v>11</v>
      </c>
      <c r="Q697" t="s">
        <v>961</v>
      </c>
      <c r="R697" t="s">
        <v>892</v>
      </c>
      <c r="S697">
        <v>1</v>
      </c>
      <c r="T697">
        <v>1</v>
      </c>
      <c r="U697">
        <v>0</v>
      </c>
      <c r="V697">
        <v>40</v>
      </c>
      <c r="W697">
        <v>342</v>
      </c>
      <c r="X697">
        <f t="shared" si="93"/>
        <v>342</v>
      </c>
      <c r="Y697">
        <f t="shared" si="94"/>
        <v>0</v>
      </c>
      <c r="Z697">
        <f t="shared" si="95"/>
        <v>0</v>
      </c>
      <c r="AA697">
        <f t="shared" si="96"/>
        <v>0</v>
      </c>
      <c r="AB697">
        <f t="shared" si="97"/>
        <v>0</v>
      </c>
      <c r="AC697">
        <f t="shared" si="98"/>
        <v>0</v>
      </c>
      <c r="AD697">
        <f t="shared" si="99"/>
        <v>0</v>
      </c>
      <c r="AE697">
        <f t="shared" si="100"/>
        <v>0</v>
      </c>
      <c r="AF697">
        <f>MONTH(A697)</f>
        <v>5</v>
      </c>
    </row>
    <row r="698" spans="1:32">
      <c r="A698" t="s">
        <v>960</v>
      </c>
      <c r="B698" t="s">
        <v>20</v>
      </c>
      <c r="C698" t="s">
        <v>1057</v>
      </c>
      <c r="D698" t="s">
        <v>1081</v>
      </c>
      <c r="E698" t="s">
        <v>1058</v>
      </c>
      <c r="F698" t="s">
        <v>1276</v>
      </c>
      <c r="G698" t="s">
        <v>1052</v>
      </c>
      <c r="H698" t="s">
        <v>1123</v>
      </c>
      <c r="I698" t="s">
        <v>1720</v>
      </c>
      <c r="J698">
        <v>2</v>
      </c>
      <c r="K698" t="s">
        <v>438</v>
      </c>
      <c r="L698" t="s">
        <v>10</v>
      </c>
      <c r="M698">
        <v>11</v>
      </c>
      <c r="N698" t="s">
        <v>962</v>
      </c>
      <c r="O698" t="s">
        <v>892</v>
      </c>
      <c r="P698">
        <v>6</v>
      </c>
      <c r="Q698" t="s">
        <v>750</v>
      </c>
      <c r="R698" t="s">
        <v>140</v>
      </c>
      <c r="S698">
        <v>1</v>
      </c>
      <c r="T698">
        <v>0</v>
      </c>
      <c r="U698">
        <v>1</v>
      </c>
      <c r="V698">
        <v>27</v>
      </c>
      <c r="W698">
        <v>213.5</v>
      </c>
      <c r="X698">
        <f t="shared" si="93"/>
        <v>213.5</v>
      </c>
      <c r="Y698">
        <f t="shared" si="94"/>
        <v>0</v>
      </c>
      <c r="Z698">
        <f t="shared" si="95"/>
        <v>0</v>
      </c>
      <c r="AA698">
        <f t="shared" si="96"/>
        <v>0</v>
      </c>
      <c r="AB698">
        <f t="shared" si="97"/>
        <v>0</v>
      </c>
      <c r="AC698">
        <f t="shared" si="98"/>
        <v>0</v>
      </c>
      <c r="AD698">
        <f t="shared" si="99"/>
        <v>0</v>
      </c>
      <c r="AE698">
        <f t="shared" si="100"/>
        <v>0</v>
      </c>
      <c r="AF698">
        <f>MONTH(A698)</f>
        <v>5</v>
      </c>
    </row>
    <row r="699" spans="1:32">
      <c r="A699" t="s">
        <v>960</v>
      </c>
      <c r="B699" t="s">
        <v>27</v>
      </c>
      <c r="C699" t="s">
        <v>1057</v>
      </c>
      <c r="D699" t="s">
        <v>1055</v>
      </c>
      <c r="E699" t="s">
        <v>1058</v>
      </c>
      <c r="F699" t="s">
        <v>1059</v>
      </c>
      <c r="G699" t="s">
        <v>1052</v>
      </c>
      <c r="H699" t="s">
        <v>1123</v>
      </c>
      <c r="I699" t="s">
        <v>1721</v>
      </c>
      <c r="J699">
        <v>11</v>
      </c>
      <c r="K699" t="s">
        <v>963</v>
      </c>
      <c r="L699" t="s">
        <v>24</v>
      </c>
      <c r="M699">
        <v>12</v>
      </c>
      <c r="N699" t="s">
        <v>890</v>
      </c>
      <c r="O699" t="s">
        <v>26</v>
      </c>
      <c r="P699">
        <v>2</v>
      </c>
      <c r="Q699" t="s">
        <v>166</v>
      </c>
      <c r="R699" t="s">
        <v>440</v>
      </c>
      <c r="S699">
        <v>0</v>
      </c>
      <c r="T699">
        <v>0</v>
      </c>
      <c r="U699">
        <v>2</v>
      </c>
      <c r="V699">
        <v>51.5</v>
      </c>
      <c r="W699">
        <v>113.5</v>
      </c>
      <c r="X699">
        <f t="shared" si="93"/>
        <v>0</v>
      </c>
      <c r="Y699">
        <f t="shared" si="94"/>
        <v>0</v>
      </c>
      <c r="Z699">
        <f t="shared" si="95"/>
        <v>0</v>
      </c>
      <c r="AA699">
        <f t="shared" si="96"/>
        <v>0</v>
      </c>
      <c r="AB699">
        <f t="shared" si="97"/>
        <v>0</v>
      </c>
      <c r="AC699">
        <f t="shared" si="98"/>
        <v>0</v>
      </c>
      <c r="AD699">
        <f t="shared" si="99"/>
        <v>0</v>
      </c>
      <c r="AE699">
        <f t="shared" si="100"/>
        <v>0</v>
      </c>
      <c r="AF699">
        <f>MONTH(A699)</f>
        <v>5</v>
      </c>
    </row>
    <row r="700" spans="1:32">
      <c r="A700" t="s">
        <v>960</v>
      </c>
      <c r="B700" t="s">
        <v>32</v>
      </c>
      <c r="C700" t="s">
        <v>1057</v>
      </c>
      <c r="D700" t="s">
        <v>1064</v>
      </c>
      <c r="E700" t="s">
        <v>1058</v>
      </c>
      <c r="F700" t="s">
        <v>1059</v>
      </c>
      <c r="G700" t="s">
        <v>1052</v>
      </c>
      <c r="H700" t="s">
        <v>1123</v>
      </c>
      <c r="I700" t="s">
        <v>1722</v>
      </c>
      <c r="J700">
        <v>2</v>
      </c>
      <c r="K700" t="s">
        <v>72</v>
      </c>
      <c r="L700" t="s">
        <v>14</v>
      </c>
      <c r="M700">
        <v>9</v>
      </c>
      <c r="N700" t="s">
        <v>876</v>
      </c>
      <c r="O700" t="s">
        <v>49</v>
      </c>
      <c r="P700">
        <v>10</v>
      </c>
      <c r="Q700" t="s">
        <v>964</v>
      </c>
      <c r="R700" t="s">
        <v>12</v>
      </c>
      <c r="S700">
        <v>1</v>
      </c>
      <c r="T700">
        <v>1</v>
      </c>
      <c r="U700">
        <v>0</v>
      </c>
      <c r="V700">
        <v>32</v>
      </c>
      <c r="W700">
        <v>87</v>
      </c>
      <c r="X700">
        <f t="shared" si="93"/>
        <v>0</v>
      </c>
      <c r="Y700">
        <f t="shared" si="94"/>
        <v>0</v>
      </c>
      <c r="Z700">
        <f t="shared" si="95"/>
        <v>87</v>
      </c>
      <c r="AA700">
        <f t="shared" si="96"/>
        <v>87</v>
      </c>
      <c r="AB700">
        <f t="shared" si="97"/>
        <v>0</v>
      </c>
      <c r="AC700">
        <f t="shared" si="98"/>
        <v>0</v>
      </c>
      <c r="AD700">
        <f t="shared" si="99"/>
        <v>0</v>
      </c>
      <c r="AE700">
        <f t="shared" si="100"/>
        <v>2</v>
      </c>
      <c r="AF700">
        <f>MONTH(A700)</f>
        <v>5</v>
      </c>
    </row>
    <row r="701" spans="1:32">
      <c r="A701" t="s">
        <v>960</v>
      </c>
      <c r="B701" t="s">
        <v>37</v>
      </c>
      <c r="C701" t="s">
        <v>1057</v>
      </c>
      <c r="D701" t="s">
        <v>1055</v>
      </c>
      <c r="E701" t="s">
        <v>1058</v>
      </c>
      <c r="F701" t="s">
        <v>1059</v>
      </c>
      <c r="G701" t="s">
        <v>1052</v>
      </c>
      <c r="H701" t="s">
        <v>1123</v>
      </c>
      <c r="I701" t="s">
        <v>1721</v>
      </c>
      <c r="J701">
        <v>4</v>
      </c>
      <c r="K701" t="s">
        <v>632</v>
      </c>
      <c r="L701" t="s">
        <v>440</v>
      </c>
      <c r="M701">
        <v>5</v>
      </c>
      <c r="N701" t="s">
        <v>965</v>
      </c>
      <c r="O701" t="s">
        <v>36</v>
      </c>
      <c r="P701">
        <v>3</v>
      </c>
      <c r="Q701" t="s">
        <v>860</v>
      </c>
      <c r="R701" t="s">
        <v>83</v>
      </c>
      <c r="S701">
        <v>1</v>
      </c>
      <c r="T701">
        <v>1</v>
      </c>
      <c r="U701">
        <v>0</v>
      </c>
      <c r="V701">
        <v>26</v>
      </c>
      <c r="W701">
        <v>218.5</v>
      </c>
      <c r="X701">
        <f t="shared" si="93"/>
        <v>0</v>
      </c>
      <c r="Y701">
        <f t="shared" si="94"/>
        <v>0</v>
      </c>
      <c r="Z701">
        <f t="shared" si="95"/>
        <v>0</v>
      </c>
      <c r="AA701">
        <f t="shared" si="96"/>
        <v>0</v>
      </c>
      <c r="AB701">
        <f t="shared" si="97"/>
        <v>0</v>
      </c>
      <c r="AC701">
        <f t="shared" si="98"/>
        <v>0</v>
      </c>
      <c r="AD701">
        <f t="shared" si="99"/>
        <v>0</v>
      </c>
      <c r="AE701">
        <f t="shared" si="100"/>
        <v>0</v>
      </c>
      <c r="AF701">
        <f>MONTH(A701)</f>
        <v>5</v>
      </c>
    </row>
    <row r="702" spans="1:32">
      <c r="A702" t="s">
        <v>960</v>
      </c>
      <c r="B702" t="s">
        <v>42</v>
      </c>
      <c r="C702" t="s">
        <v>1066</v>
      </c>
      <c r="D702" t="s">
        <v>1055</v>
      </c>
      <c r="E702" t="s">
        <v>1067</v>
      </c>
      <c r="F702" t="s">
        <v>1068</v>
      </c>
      <c r="G702" t="s">
        <v>1052</v>
      </c>
      <c r="H702" t="s">
        <v>1123</v>
      </c>
      <c r="I702" t="s">
        <v>1723</v>
      </c>
      <c r="J702">
        <v>1</v>
      </c>
      <c r="K702" t="s">
        <v>210</v>
      </c>
      <c r="L702" t="s">
        <v>83</v>
      </c>
      <c r="M702">
        <v>10</v>
      </c>
      <c r="N702" t="s">
        <v>434</v>
      </c>
      <c r="O702" t="s">
        <v>49</v>
      </c>
      <c r="P702">
        <v>3</v>
      </c>
      <c r="Q702" t="s">
        <v>578</v>
      </c>
      <c r="R702" t="s">
        <v>24</v>
      </c>
      <c r="S702">
        <v>1</v>
      </c>
      <c r="T702">
        <v>0</v>
      </c>
      <c r="U702">
        <v>1</v>
      </c>
      <c r="V702">
        <v>92.5</v>
      </c>
      <c r="W702">
        <v>206</v>
      </c>
      <c r="X702">
        <f t="shared" si="93"/>
        <v>0</v>
      </c>
      <c r="Y702">
        <f t="shared" si="94"/>
        <v>0</v>
      </c>
      <c r="Z702">
        <f t="shared" si="95"/>
        <v>206</v>
      </c>
      <c r="AA702">
        <f t="shared" si="96"/>
        <v>0</v>
      </c>
      <c r="AB702">
        <f t="shared" si="97"/>
        <v>0</v>
      </c>
      <c r="AC702">
        <f t="shared" si="98"/>
        <v>206</v>
      </c>
      <c r="AD702">
        <f t="shared" si="99"/>
        <v>0</v>
      </c>
      <c r="AE702">
        <f t="shared" si="100"/>
        <v>2</v>
      </c>
      <c r="AF702">
        <f>MONTH(A702)</f>
        <v>5</v>
      </c>
    </row>
    <row r="703" spans="1:32">
      <c r="A703" t="s">
        <v>960</v>
      </c>
      <c r="B703" t="s">
        <v>47</v>
      </c>
      <c r="C703" t="s">
        <v>1066</v>
      </c>
      <c r="D703" t="s">
        <v>1081</v>
      </c>
      <c r="E703" t="s">
        <v>1067</v>
      </c>
      <c r="F703" t="s">
        <v>1068</v>
      </c>
      <c r="G703" t="s">
        <v>1052</v>
      </c>
      <c r="H703" t="s">
        <v>1123</v>
      </c>
      <c r="I703" t="s">
        <v>1724</v>
      </c>
      <c r="J703">
        <v>6</v>
      </c>
      <c r="K703" t="s">
        <v>390</v>
      </c>
      <c r="L703" t="s">
        <v>49</v>
      </c>
      <c r="M703">
        <v>4</v>
      </c>
      <c r="N703" t="s">
        <v>579</v>
      </c>
      <c r="O703" t="s">
        <v>10</v>
      </c>
      <c r="P703">
        <v>7</v>
      </c>
      <c r="Q703" t="s">
        <v>635</v>
      </c>
      <c r="R703" t="s">
        <v>76</v>
      </c>
      <c r="S703">
        <v>1</v>
      </c>
      <c r="T703">
        <v>1</v>
      </c>
      <c r="U703">
        <v>0</v>
      </c>
      <c r="V703">
        <v>23</v>
      </c>
      <c r="W703">
        <v>62.5</v>
      </c>
      <c r="X703">
        <f t="shared" si="93"/>
        <v>62.5</v>
      </c>
      <c r="Y703">
        <f t="shared" si="94"/>
        <v>0</v>
      </c>
      <c r="Z703">
        <f t="shared" si="95"/>
        <v>62.5</v>
      </c>
      <c r="AA703">
        <f t="shared" si="96"/>
        <v>0</v>
      </c>
      <c r="AB703">
        <f t="shared" si="97"/>
        <v>0</v>
      </c>
      <c r="AC703">
        <f t="shared" si="98"/>
        <v>0</v>
      </c>
      <c r="AD703">
        <f t="shared" si="99"/>
        <v>0</v>
      </c>
      <c r="AE703">
        <f t="shared" si="100"/>
        <v>1</v>
      </c>
      <c r="AF703">
        <f>MONTH(A703)</f>
        <v>5</v>
      </c>
    </row>
    <row r="704" spans="1:32">
      <c r="A704" t="s">
        <v>960</v>
      </c>
      <c r="B704" t="s">
        <v>52</v>
      </c>
      <c r="C704" t="s">
        <v>1072</v>
      </c>
      <c r="D704" t="s">
        <v>1098</v>
      </c>
      <c r="E704" t="s">
        <v>1073</v>
      </c>
      <c r="F704" t="s">
        <v>1074</v>
      </c>
      <c r="G704" t="s">
        <v>1052</v>
      </c>
      <c r="H704" t="s">
        <v>1123</v>
      </c>
      <c r="I704" t="s">
        <v>1725</v>
      </c>
      <c r="J704">
        <v>12</v>
      </c>
      <c r="K704" t="s">
        <v>835</v>
      </c>
      <c r="L704" t="s">
        <v>22</v>
      </c>
      <c r="M704">
        <v>3</v>
      </c>
      <c r="N704" t="s">
        <v>738</v>
      </c>
      <c r="O704" t="s">
        <v>63</v>
      </c>
      <c r="P704">
        <v>10</v>
      </c>
      <c r="Q704" t="s">
        <v>232</v>
      </c>
      <c r="R704" t="s">
        <v>76</v>
      </c>
      <c r="S704">
        <v>1</v>
      </c>
      <c r="T704">
        <v>0</v>
      </c>
      <c r="U704">
        <v>1</v>
      </c>
      <c r="V704">
        <v>123.5</v>
      </c>
      <c r="W704">
        <v>2638.5</v>
      </c>
      <c r="X704">
        <f t="shared" si="93"/>
        <v>0</v>
      </c>
      <c r="Y704">
        <f t="shared" si="94"/>
        <v>0</v>
      </c>
      <c r="Z704">
        <f t="shared" si="95"/>
        <v>0</v>
      </c>
      <c r="AA704">
        <f t="shared" si="96"/>
        <v>0</v>
      </c>
      <c r="AB704">
        <f t="shared" si="97"/>
        <v>0</v>
      </c>
      <c r="AC704">
        <f t="shared" si="98"/>
        <v>0</v>
      </c>
      <c r="AD704">
        <f t="shared" si="99"/>
        <v>0</v>
      </c>
      <c r="AE704">
        <f t="shared" si="100"/>
        <v>0</v>
      </c>
      <c r="AF704">
        <f>MONTH(A704)</f>
        <v>5</v>
      </c>
    </row>
    <row r="705" spans="1:32">
      <c r="A705" t="s">
        <v>966</v>
      </c>
      <c r="B705" t="s">
        <v>8</v>
      </c>
      <c r="C705" t="s">
        <v>1057</v>
      </c>
      <c r="D705" t="s">
        <v>1049</v>
      </c>
      <c r="E705" t="s">
        <v>1058</v>
      </c>
      <c r="F705" t="s">
        <v>1276</v>
      </c>
      <c r="G705" t="s">
        <v>1052</v>
      </c>
      <c r="H705" t="s">
        <v>1087</v>
      </c>
      <c r="I705" t="s">
        <v>1726</v>
      </c>
      <c r="J705">
        <v>6</v>
      </c>
      <c r="K705" t="s">
        <v>672</v>
      </c>
      <c r="L705" t="s">
        <v>892</v>
      </c>
      <c r="M705">
        <v>1</v>
      </c>
      <c r="N705" t="s">
        <v>699</v>
      </c>
      <c r="O705" t="s">
        <v>910</v>
      </c>
      <c r="P705">
        <v>9</v>
      </c>
      <c r="Q705" t="s">
        <v>967</v>
      </c>
      <c r="R705" t="s">
        <v>24</v>
      </c>
      <c r="S705">
        <v>1</v>
      </c>
      <c r="T705">
        <v>1</v>
      </c>
      <c r="U705">
        <v>0</v>
      </c>
      <c r="V705">
        <v>94.5</v>
      </c>
      <c r="W705">
        <v>298.5</v>
      </c>
      <c r="X705">
        <f t="shared" si="93"/>
        <v>0</v>
      </c>
      <c r="Y705">
        <f t="shared" si="94"/>
        <v>0</v>
      </c>
      <c r="Z705">
        <f t="shared" si="95"/>
        <v>0</v>
      </c>
      <c r="AA705">
        <f t="shared" si="96"/>
        <v>0</v>
      </c>
      <c r="AB705">
        <f t="shared" si="97"/>
        <v>0</v>
      </c>
      <c r="AC705">
        <f t="shared" si="98"/>
        <v>0</v>
      </c>
      <c r="AD705">
        <f t="shared" si="99"/>
        <v>0</v>
      </c>
      <c r="AE705">
        <f t="shared" si="100"/>
        <v>0</v>
      </c>
      <c r="AF705">
        <f>MONTH(A705)</f>
        <v>6</v>
      </c>
    </row>
    <row r="706" spans="1:32">
      <c r="A706" t="s">
        <v>966</v>
      </c>
      <c r="B706" t="s">
        <v>15</v>
      </c>
      <c r="C706" t="s">
        <v>1057</v>
      </c>
      <c r="D706" t="s">
        <v>1055</v>
      </c>
      <c r="E706" t="s">
        <v>1058</v>
      </c>
      <c r="F706" t="s">
        <v>1059</v>
      </c>
      <c r="G706" t="s">
        <v>1085</v>
      </c>
      <c r="H706" t="s">
        <v>1727</v>
      </c>
      <c r="J706">
        <v>11</v>
      </c>
      <c r="K706" t="s">
        <v>344</v>
      </c>
      <c r="L706" t="s">
        <v>36</v>
      </c>
      <c r="M706">
        <v>3</v>
      </c>
      <c r="N706" t="s">
        <v>720</v>
      </c>
      <c r="O706" t="s">
        <v>24</v>
      </c>
      <c r="P706">
        <v>12</v>
      </c>
      <c r="Q706" t="s">
        <v>968</v>
      </c>
      <c r="R706" t="s">
        <v>140</v>
      </c>
      <c r="S706">
        <v>1</v>
      </c>
      <c r="T706">
        <v>0</v>
      </c>
      <c r="U706">
        <v>1</v>
      </c>
      <c r="V706">
        <v>151.5</v>
      </c>
      <c r="W706">
        <v>692</v>
      </c>
      <c r="X706">
        <f t="shared" si="93"/>
        <v>0</v>
      </c>
      <c r="Y706">
        <f t="shared" si="94"/>
        <v>0</v>
      </c>
      <c r="Z706">
        <f t="shared" si="95"/>
        <v>0</v>
      </c>
      <c r="AA706">
        <f t="shared" si="96"/>
        <v>0</v>
      </c>
      <c r="AB706">
        <f t="shared" si="97"/>
        <v>0</v>
      </c>
      <c r="AC706">
        <f t="shared" si="98"/>
        <v>0</v>
      </c>
      <c r="AD706">
        <f t="shared" si="99"/>
        <v>0</v>
      </c>
      <c r="AE706">
        <f t="shared" si="100"/>
        <v>0</v>
      </c>
      <c r="AF706">
        <f>MONTH(A706)</f>
        <v>6</v>
      </c>
    </row>
    <row r="707" spans="1:32">
      <c r="A707" t="s">
        <v>966</v>
      </c>
      <c r="B707" t="s">
        <v>20</v>
      </c>
      <c r="C707" t="s">
        <v>1106</v>
      </c>
      <c r="D707" t="s">
        <v>1049</v>
      </c>
      <c r="G707" t="s">
        <v>1052</v>
      </c>
      <c r="H707" t="s">
        <v>1087</v>
      </c>
      <c r="I707" t="s">
        <v>1728</v>
      </c>
      <c r="J707">
        <v>3</v>
      </c>
      <c r="K707" t="s">
        <v>250</v>
      </c>
      <c r="L707" t="s">
        <v>10</v>
      </c>
      <c r="M707">
        <v>4</v>
      </c>
      <c r="N707" t="s">
        <v>323</v>
      </c>
      <c r="O707" t="s">
        <v>83</v>
      </c>
      <c r="P707">
        <v>1</v>
      </c>
      <c r="Q707" t="s">
        <v>378</v>
      </c>
      <c r="R707" t="s">
        <v>440</v>
      </c>
      <c r="S707">
        <v>2</v>
      </c>
      <c r="T707">
        <v>0</v>
      </c>
      <c r="U707">
        <v>0</v>
      </c>
      <c r="V707">
        <v>14.5</v>
      </c>
      <c r="W707">
        <v>31.5</v>
      </c>
      <c r="X707">
        <f t="shared" si="93"/>
        <v>31.5</v>
      </c>
      <c r="Y707">
        <f t="shared" si="94"/>
        <v>0</v>
      </c>
      <c r="Z707">
        <f t="shared" si="95"/>
        <v>0</v>
      </c>
      <c r="AA707">
        <f t="shared" si="96"/>
        <v>0</v>
      </c>
      <c r="AB707">
        <f t="shared" si="97"/>
        <v>0</v>
      </c>
      <c r="AC707">
        <f t="shared" si="98"/>
        <v>31.5</v>
      </c>
      <c r="AD707">
        <f t="shared" si="99"/>
        <v>0</v>
      </c>
      <c r="AE707">
        <f t="shared" si="100"/>
        <v>1</v>
      </c>
      <c r="AF707">
        <f>MONTH(A707)</f>
        <v>6</v>
      </c>
    </row>
    <row r="708" spans="1:32">
      <c r="A708" t="s">
        <v>966</v>
      </c>
      <c r="B708" t="s">
        <v>27</v>
      </c>
      <c r="C708" t="s">
        <v>1057</v>
      </c>
      <c r="D708" t="s">
        <v>1055</v>
      </c>
      <c r="E708" t="s">
        <v>1058</v>
      </c>
      <c r="F708" t="s">
        <v>1059</v>
      </c>
      <c r="G708" t="s">
        <v>1052</v>
      </c>
      <c r="H708" t="s">
        <v>1087</v>
      </c>
      <c r="I708" t="s">
        <v>1729</v>
      </c>
      <c r="J708">
        <v>9</v>
      </c>
      <c r="K708" t="s">
        <v>969</v>
      </c>
      <c r="L708" t="s">
        <v>36</v>
      </c>
      <c r="M708">
        <v>6</v>
      </c>
      <c r="N708" t="s">
        <v>805</v>
      </c>
      <c r="O708" t="s">
        <v>440</v>
      </c>
      <c r="P708">
        <v>10</v>
      </c>
      <c r="Q708" t="s">
        <v>796</v>
      </c>
      <c r="R708" t="s">
        <v>892</v>
      </c>
      <c r="S708">
        <v>0</v>
      </c>
      <c r="T708">
        <v>2</v>
      </c>
      <c r="U708">
        <v>0</v>
      </c>
      <c r="V708">
        <v>206</v>
      </c>
      <c r="W708">
        <v>615.5</v>
      </c>
      <c r="X708">
        <f t="shared" si="93"/>
        <v>0</v>
      </c>
      <c r="Y708">
        <f t="shared" si="94"/>
        <v>0</v>
      </c>
      <c r="Z708">
        <f t="shared" si="95"/>
        <v>0</v>
      </c>
      <c r="AA708">
        <f t="shared" si="96"/>
        <v>0</v>
      </c>
      <c r="AB708">
        <f t="shared" si="97"/>
        <v>0</v>
      </c>
      <c r="AC708">
        <f t="shared" si="98"/>
        <v>0</v>
      </c>
      <c r="AD708">
        <f t="shared" si="99"/>
        <v>0</v>
      </c>
      <c r="AE708">
        <f t="shared" si="100"/>
        <v>0</v>
      </c>
      <c r="AF708">
        <f>MONTH(A708)</f>
        <v>6</v>
      </c>
    </row>
    <row r="709" spans="1:32">
      <c r="A709" t="s">
        <v>966</v>
      </c>
      <c r="B709" t="s">
        <v>32</v>
      </c>
      <c r="C709" t="s">
        <v>1057</v>
      </c>
      <c r="D709" t="s">
        <v>1070</v>
      </c>
      <c r="E709" t="s">
        <v>1058</v>
      </c>
      <c r="F709" t="s">
        <v>1059</v>
      </c>
      <c r="G709" t="s">
        <v>1052</v>
      </c>
      <c r="H709" t="s">
        <v>1087</v>
      </c>
      <c r="I709" t="s">
        <v>1730</v>
      </c>
      <c r="J709">
        <v>3</v>
      </c>
      <c r="K709" t="s">
        <v>917</v>
      </c>
      <c r="L709" t="s">
        <v>66</v>
      </c>
      <c r="M709">
        <v>5</v>
      </c>
      <c r="N709" t="s">
        <v>729</v>
      </c>
      <c r="O709" t="s">
        <v>910</v>
      </c>
      <c r="P709">
        <v>9</v>
      </c>
      <c r="Q709" t="s">
        <v>970</v>
      </c>
      <c r="R709" t="s">
        <v>892</v>
      </c>
      <c r="S709">
        <v>1</v>
      </c>
      <c r="T709">
        <v>1</v>
      </c>
      <c r="U709">
        <v>0</v>
      </c>
      <c r="V709">
        <v>54.5</v>
      </c>
      <c r="W709">
        <v>728</v>
      </c>
      <c r="X709">
        <f t="shared" si="93"/>
        <v>0</v>
      </c>
      <c r="Y709">
        <f t="shared" si="94"/>
        <v>0</v>
      </c>
      <c r="Z709">
        <f t="shared" si="95"/>
        <v>0</v>
      </c>
      <c r="AA709">
        <f t="shared" si="96"/>
        <v>0</v>
      </c>
      <c r="AB709">
        <f t="shared" si="97"/>
        <v>728</v>
      </c>
      <c r="AC709">
        <f t="shared" si="98"/>
        <v>0</v>
      </c>
      <c r="AD709">
        <f t="shared" si="99"/>
        <v>0</v>
      </c>
      <c r="AE709">
        <f t="shared" si="100"/>
        <v>1</v>
      </c>
      <c r="AF709">
        <f>MONTH(A709)</f>
        <v>6</v>
      </c>
    </row>
    <row r="710" spans="1:32">
      <c r="A710" t="s">
        <v>966</v>
      </c>
      <c r="B710" t="s">
        <v>37</v>
      </c>
      <c r="C710" t="s">
        <v>1066</v>
      </c>
      <c r="D710" t="s">
        <v>1055</v>
      </c>
      <c r="E710" t="s">
        <v>1067</v>
      </c>
      <c r="F710" t="s">
        <v>1068</v>
      </c>
      <c r="G710" t="s">
        <v>1052</v>
      </c>
      <c r="H710" t="s">
        <v>1087</v>
      </c>
      <c r="I710" t="s">
        <v>1731</v>
      </c>
      <c r="J710">
        <v>4</v>
      </c>
      <c r="K710" t="s">
        <v>465</v>
      </c>
      <c r="L710" t="s">
        <v>36</v>
      </c>
      <c r="M710">
        <v>9</v>
      </c>
      <c r="N710" t="s">
        <v>971</v>
      </c>
      <c r="O710" t="s">
        <v>10</v>
      </c>
      <c r="P710">
        <v>2</v>
      </c>
      <c r="Q710" t="s">
        <v>918</v>
      </c>
      <c r="R710" t="s">
        <v>440</v>
      </c>
      <c r="S710">
        <v>1</v>
      </c>
      <c r="T710">
        <v>1</v>
      </c>
      <c r="U710">
        <v>0</v>
      </c>
      <c r="V710">
        <v>128.5</v>
      </c>
      <c r="W710">
        <v>223</v>
      </c>
      <c r="X710">
        <f t="shared" si="93"/>
        <v>223</v>
      </c>
      <c r="Y710">
        <f t="shared" si="94"/>
        <v>0</v>
      </c>
      <c r="Z710">
        <f t="shared" si="95"/>
        <v>0</v>
      </c>
      <c r="AA710">
        <f t="shared" si="96"/>
        <v>0</v>
      </c>
      <c r="AB710">
        <f t="shared" si="97"/>
        <v>0</v>
      </c>
      <c r="AC710">
        <f t="shared" si="98"/>
        <v>0</v>
      </c>
      <c r="AD710">
        <f t="shared" si="99"/>
        <v>0</v>
      </c>
      <c r="AE710">
        <f t="shared" si="100"/>
        <v>0</v>
      </c>
      <c r="AF710">
        <f>MONTH(A710)</f>
        <v>6</v>
      </c>
    </row>
    <row r="711" spans="1:32">
      <c r="A711" t="s">
        <v>966</v>
      </c>
      <c r="B711" t="s">
        <v>42</v>
      </c>
      <c r="C711" t="s">
        <v>1106</v>
      </c>
      <c r="D711" t="s">
        <v>1055</v>
      </c>
      <c r="G711" t="s">
        <v>1052</v>
      </c>
      <c r="H711" t="s">
        <v>1087</v>
      </c>
      <c r="I711" t="s">
        <v>1732</v>
      </c>
      <c r="J711">
        <v>1</v>
      </c>
      <c r="K711" t="s">
        <v>28</v>
      </c>
      <c r="L711" t="s">
        <v>10</v>
      </c>
      <c r="M711">
        <v>7</v>
      </c>
      <c r="N711" t="s">
        <v>21</v>
      </c>
      <c r="O711" t="s">
        <v>24</v>
      </c>
      <c r="P711">
        <v>4</v>
      </c>
      <c r="Q711" t="s">
        <v>212</v>
      </c>
      <c r="R711" t="s">
        <v>49</v>
      </c>
      <c r="S711">
        <v>1</v>
      </c>
      <c r="T711">
        <v>1</v>
      </c>
      <c r="U711">
        <v>0</v>
      </c>
      <c r="V711">
        <v>14.5</v>
      </c>
      <c r="W711">
        <v>27.5</v>
      </c>
      <c r="X711">
        <f t="shared" si="93"/>
        <v>27.5</v>
      </c>
      <c r="Y711">
        <f t="shared" si="94"/>
        <v>0</v>
      </c>
      <c r="Z711">
        <f t="shared" si="95"/>
        <v>0</v>
      </c>
      <c r="AA711">
        <f t="shared" si="96"/>
        <v>0</v>
      </c>
      <c r="AB711">
        <f t="shared" si="97"/>
        <v>0</v>
      </c>
      <c r="AC711">
        <f t="shared" si="98"/>
        <v>0</v>
      </c>
      <c r="AD711">
        <f t="shared" si="99"/>
        <v>0</v>
      </c>
      <c r="AE711">
        <f t="shared" si="100"/>
        <v>0</v>
      </c>
      <c r="AF711">
        <f>MONTH(A711)</f>
        <v>6</v>
      </c>
    </row>
    <row r="712" spans="1:32">
      <c r="A712" t="s">
        <v>966</v>
      </c>
      <c r="B712" t="s">
        <v>47</v>
      </c>
      <c r="C712" t="s">
        <v>1072</v>
      </c>
      <c r="D712" t="s">
        <v>1055</v>
      </c>
      <c r="E712" t="s">
        <v>1192</v>
      </c>
      <c r="F712" t="s">
        <v>1074</v>
      </c>
      <c r="G712" t="s">
        <v>1085</v>
      </c>
      <c r="H712" t="s">
        <v>1733</v>
      </c>
      <c r="J712">
        <v>12</v>
      </c>
      <c r="K712" t="s">
        <v>345</v>
      </c>
      <c r="L712" t="s">
        <v>49</v>
      </c>
      <c r="M712">
        <v>5</v>
      </c>
      <c r="N712" t="s">
        <v>254</v>
      </c>
      <c r="O712" t="s">
        <v>440</v>
      </c>
      <c r="P712">
        <v>10</v>
      </c>
      <c r="Q712" t="s">
        <v>114</v>
      </c>
      <c r="R712" t="s">
        <v>83</v>
      </c>
      <c r="S712">
        <v>0</v>
      </c>
      <c r="T712">
        <v>1</v>
      </c>
      <c r="U712">
        <v>1</v>
      </c>
      <c r="V712">
        <v>17.5</v>
      </c>
      <c r="W712">
        <v>99.5</v>
      </c>
      <c r="X712">
        <f t="shared" si="93"/>
        <v>0</v>
      </c>
      <c r="Y712">
        <f t="shared" si="94"/>
        <v>0</v>
      </c>
      <c r="Z712">
        <f t="shared" si="95"/>
        <v>99.5</v>
      </c>
      <c r="AA712">
        <f t="shared" si="96"/>
        <v>0</v>
      </c>
      <c r="AB712">
        <f t="shared" si="97"/>
        <v>0</v>
      </c>
      <c r="AC712">
        <f t="shared" si="98"/>
        <v>0</v>
      </c>
      <c r="AD712">
        <f t="shared" si="99"/>
        <v>0</v>
      </c>
      <c r="AE712">
        <f t="shared" si="100"/>
        <v>1</v>
      </c>
      <c r="AF712">
        <f>MONTH(A712)</f>
        <v>6</v>
      </c>
    </row>
    <row r="713" spans="1:32">
      <c r="A713" t="s">
        <v>966</v>
      </c>
      <c r="B713" t="s">
        <v>52</v>
      </c>
      <c r="C713" t="s">
        <v>1066</v>
      </c>
      <c r="D713" t="s">
        <v>1070</v>
      </c>
      <c r="E713" t="s">
        <v>1067</v>
      </c>
      <c r="F713" t="s">
        <v>1068</v>
      </c>
      <c r="G713" t="s">
        <v>1052</v>
      </c>
      <c r="H713" t="s">
        <v>1087</v>
      </c>
      <c r="I713" t="s">
        <v>1734</v>
      </c>
      <c r="J713">
        <v>9</v>
      </c>
      <c r="K713" t="s">
        <v>233</v>
      </c>
      <c r="L713" t="s">
        <v>910</v>
      </c>
      <c r="M713">
        <v>11</v>
      </c>
      <c r="N713" t="s">
        <v>972</v>
      </c>
      <c r="O713" t="s">
        <v>165</v>
      </c>
      <c r="P713">
        <v>5</v>
      </c>
      <c r="Q713" t="s">
        <v>894</v>
      </c>
      <c r="R713" t="s">
        <v>440</v>
      </c>
      <c r="S713">
        <v>0</v>
      </c>
      <c r="T713">
        <v>1</v>
      </c>
      <c r="U713">
        <v>1</v>
      </c>
      <c r="V713">
        <v>82.5</v>
      </c>
      <c r="W713">
        <v>4909.5</v>
      </c>
      <c r="X713">
        <f t="shared" si="93"/>
        <v>0</v>
      </c>
      <c r="Y713">
        <f t="shared" si="94"/>
        <v>0</v>
      </c>
      <c r="Z713">
        <f t="shared" si="95"/>
        <v>0</v>
      </c>
      <c r="AA713">
        <f t="shared" si="96"/>
        <v>0</v>
      </c>
      <c r="AB713">
        <f t="shared" si="97"/>
        <v>0</v>
      </c>
      <c r="AC713">
        <f t="shared" si="98"/>
        <v>0</v>
      </c>
      <c r="AD713">
        <f t="shared" si="99"/>
        <v>0</v>
      </c>
      <c r="AE713">
        <f t="shared" si="100"/>
        <v>0</v>
      </c>
      <c r="AF713">
        <f>MONTH(A713)</f>
        <v>6</v>
      </c>
    </row>
    <row r="714" spans="1:32">
      <c r="A714" t="s">
        <v>966</v>
      </c>
      <c r="B714" t="s">
        <v>57</v>
      </c>
      <c r="C714" t="s">
        <v>1066</v>
      </c>
      <c r="D714" t="s">
        <v>1070</v>
      </c>
      <c r="E714" t="s">
        <v>1067</v>
      </c>
      <c r="F714" t="s">
        <v>1068</v>
      </c>
      <c r="G714" t="s">
        <v>1052</v>
      </c>
      <c r="H714" t="s">
        <v>1087</v>
      </c>
      <c r="I714" t="s">
        <v>1734</v>
      </c>
      <c r="J714">
        <v>1</v>
      </c>
      <c r="K714" t="s">
        <v>298</v>
      </c>
      <c r="L714" t="s">
        <v>66</v>
      </c>
      <c r="M714">
        <v>11</v>
      </c>
      <c r="N714" t="s">
        <v>161</v>
      </c>
      <c r="O714" t="s">
        <v>24</v>
      </c>
      <c r="P714">
        <v>13</v>
      </c>
      <c r="Q714" t="s">
        <v>973</v>
      </c>
      <c r="R714" t="s">
        <v>26</v>
      </c>
      <c r="S714">
        <v>1</v>
      </c>
      <c r="T714">
        <v>0</v>
      </c>
      <c r="U714">
        <v>1</v>
      </c>
      <c r="V714">
        <v>60</v>
      </c>
      <c r="W714">
        <v>320</v>
      </c>
      <c r="X714">
        <f t="shared" si="93"/>
        <v>0</v>
      </c>
      <c r="Y714">
        <f t="shared" si="94"/>
        <v>0</v>
      </c>
      <c r="Z714">
        <f t="shared" si="95"/>
        <v>0</v>
      </c>
      <c r="AA714">
        <f t="shared" si="96"/>
        <v>0</v>
      </c>
      <c r="AB714">
        <f t="shared" si="97"/>
        <v>320</v>
      </c>
      <c r="AC714">
        <f t="shared" si="98"/>
        <v>0</v>
      </c>
      <c r="AD714">
        <f t="shared" si="99"/>
        <v>0</v>
      </c>
      <c r="AE714">
        <f t="shared" si="100"/>
        <v>1</v>
      </c>
      <c r="AF714">
        <f>MONTH(A714)</f>
        <v>6</v>
      </c>
    </row>
    <row r="715" spans="1:32">
      <c r="A715" t="s">
        <v>974</v>
      </c>
      <c r="B715" t="s">
        <v>8</v>
      </c>
      <c r="C715" t="s">
        <v>1048</v>
      </c>
      <c r="D715" t="s">
        <v>1098</v>
      </c>
      <c r="E715" t="s">
        <v>1050</v>
      </c>
      <c r="F715" t="s">
        <v>1051</v>
      </c>
      <c r="G715" t="s">
        <v>1052</v>
      </c>
      <c r="H715" t="s">
        <v>1053</v>
      </c>
      <c r="I715" t="s">
        <v>1735</v>
      </c>
      <c r="J715">
        <v>3</v>
      </c>
      <c r="K715" t="s">
        <v>133</v>
      </c>
      <c r="L715" t="s">
        <v>49</v>
      </c>
      <c r="M715">
        <v>4</v>
      </c>
      <c r="N715" t="s">
        <v>975</v>
      </c>
      <c r="O715" t="s">
        <v>26</v>
      </c>
      <c r="P715">
        <v>11</v>
      </c>
      <c r="Q715" t="s">
        <v>976</v>
      </c>
      <c r="R715" t="s">
        <v>14</v>
      </c>
      <c r="S715">
        <v>2</v>
      </c>
      <c r="T715">
        <v>0</v>
      </c>
      <c r="U715">
        <v>0</v>
      </c>
      <c r="V715">
        <v>49.5</v>
      </c>
      <c r="W715">
        <v>162</v>
      </c>
      <c r="X715">
        <f t="shared" si="93"/>
        <v>0</v>
      </c>
      <c r="Y715">
        <f t="shared" si="94"/>
        <v>0</v>
      </c>
      <c r="Z715">
        <f t="shared" si="95"/>
        <v>162</v>
      </c>
      <c r="AA715">
        <f t="shared" si="96"/>
        <v>0</v>
      </c>
      <c r="AB715">
        <f t="shared" si="97"/>
        <v>0</v>
      </c>
      <c r="AC715">
        <f t="shared" si="98"/>
        <v>0</v>
      </c>
      <c r="AD715">
        <f t="shared" si="99"/>
        <v>0</v>
      </c>
      <c r="AE715">
        <f t="shared" si="100"/>
        <v>1</v>
      </c>
      <c r="AF715">
        <f>MONTH(A715)</f>
        <v>6</v>
      </c>
    </row>
    <row r="716" spans="1:32">
      <c r="A716" t="s">
        <v>974</v>
      </c>
      <c r="B716" t="s">
        <v>15</v>
      </c>
      <c r="C716" t="s">
        <v>1048</v>
      </c>
      <c r="D716" t="s">
        <v>1055</v>
      </c>
      <c r="E716" t="s">
        <v>1050</v>
      </c>
      <c r="F716" t="s">
        <v>1051</v>
      </c>
      <c r="G716" t="s">
        <v>1052</v>
      </c>
      <c r="H716" t="s">
        <v>1053</v>
      </c>
      <c r="I716" t="s">
        <v>1736</v>
      </c>
      <c r="J716">
        <v>11</v>
      </c>
      <c r="K716" t="s">
        <v>743</v>
      </c>
      <c r="L716" t="s">
        <v>948</v>
      </c>
      <c r="M716">
        <v>1</v>
      </c>
      <c r="N716" t="s">
        <v>230</v>
      </c>
      <c r="O716" t="s">
        <v>440</v>
      </c>
      <c r="P716">
        <v>3</v>
      </c>
      <c r="Q716" t="s">
        <v>451</v>
      </c>
      <c r="R716" t="s">
        <v>49</v>
      </c>
      <c r="S716">
        <v>1</v>
      </c>
      <c r="T716">
        <v>0</v>
      </c>
      <c r="U716">
        <v>1</v>
      </c>
      <c r="V716">
        <v>155.5</v>
      </c>
      <c r="W716">
        <v>487</v>
      </c>
      <c r="X716">
        <f t="shared" si="93"/>
        <v>0</v>
      </c>
      <c r="Y716">
        <f t="shared" si="94"/>
        <v>0</v>
      </c>
      <c r="Z716">
        <f t="shared" si="95"/>
        <v>0</v>
      </c>
      <c r="AA716">
        <f t="shared" si="96"/>
        <v>0</v>
      </c>
      <c r="AB716">
        <f t="shared" si="97"/>
        <v>0</v>
      </c>
      <c r="AC716">
        <f t="shared" si="98"/>
        <v>0</v>
      </c>
      <c r="AD716">
        <f t="shared" si="99"/>
        <v>0</v>
      </c>
      <c r="AE716">
        <f t="shared" si="100"/>
        <v>0</v>
      </c>
      <c r="AF716">
        <f>MONTH(A716)</f>
        <v>6</v>
      </c>
    </row>
    <row r="717" spans="1:32">
      <c r="A717" t="s">
        <v>974</v>
      </c>
      <c r="B717" t="s">
        <v>20</v>
      </c>
      <c r="C717" t="s">
        <v>1057</v>
      </c>
      <c r="D717" t="s">
        <v>1081</v>
      </c>
      <c r="E717" t="s">
        <v>1058</v>
      </c>
      <c r="F717" t="s">
        <v>1059</v>
      </c>
      <c r="G717" t="s">
        <v>1052</v>
      </c>
      <c r="H717" t="s">
        <v>1053</v>
      </c>
      <c r="I717" t="s">
        <v>1737</v>
      </c>
      <c r="J717">
        <v>1</v>
      </c>
      <c r="K717" t="s">
        <v>58</v>
      </c>
      <c r="L717" t="s">
        <v>66</v>
      </c>
      <c r="M717">
        <v>9</v>
      </c>
      <c r="N717" t="s">
        <v>977</v>
      </c>
      <c r="O717" t="s">
        <v>36</v>
      </c>
      <c r="P717">
        <v>5</v>
      </c>
      <c r="Q717" t="s">
        <v>370</v>
      </c>
      <c r="R717" t="s">
        <v>63</v>
      </c>
      <c r="S717">
        <v>1</v>
      </c>
      <c r="T717">
        <v>1</v>
      </c>
      <c r="U717">
        <v>0</v>
      </c>
      <c r="V717">
        <v>229</v>
      </c>
      <c r="W717">
        <v>1599.5</v>
      </c>
      <c r="X717">
        <f t="shared" si="93"/>
        <v>0</v>
      </c>
      <c r="Y717">
        <f t="shared" si="94"/>
        <v>0</v>
      </c>
      <c r="Z717">
        <f t="shared" si="95"/>
        <v>0</v>
      </c>
      <c r="AA717">
        <f t="shared" si="96"/>
        <v>0</v>
      </c>
      <c r="AB717">
        <f t="shared" si="97"/>
        <v>1599.5</v>
      </c>
      <c r="AC717">
        <f t="shared" si="98"/>
        <v>0</v>
      </c>
      <c r="AD717">
        <f t="shared" si="99"/>
        <v>0</v>
      </c>
      <c r="AE717">
        <f t="shared" si="100"/>
        <v>1</v>
      </c>
      <c r="AF717">
        <f>MONTH(A717)</f>
        <v>6</v>
      </c>
    </row>
    <row r="718" spans="1:32">
      <c r="A718" t="s">
        <v>974</v>
      </c>
      <c r="B718" t="s">
        <v>27</v>
      </c>
      <c r="C718" t="s">
        <v>1057</v>
      </c>
      <c r="D718" t="s">
        <v>1055</v>
      </c>
      <c r="E718" t="s">
        <v>1058</v>
      </c>
      <c r="F718" t="s">
        <v>1059</v>
      </c>
      <c r="G718" t="s">
        <v>1052</v>
      </c>
      <c r="H718" t="s">
        <v>1053</v>
      </c>
      <c r="I718" t="s">
        <v>1738</v>
      </c>
      <c r="J718">
        <v>1</v>
      </c>
      <c r="K718" t="s">
        <v>978</v>
      </c>
      <c r="L718" t="s">
        <v>10</v>
      </c>
      <c r="M718">
        <v>10</v>
      </c>
      <c r="N718" t="s">
        <v>979</v>
      </c>
      <c r="O718" t="s">
        <v>948</v>
      </c>
      <c r="P718">
        <v>2</v>
      </c>
      <c r="Q718" t="s">
        <v>203</v>
      </c>
      <c r="R718" t="s">
        <v>36</v>
      </c>
      <c r="S718">
        <v>1</v>
      </c>
      <c r="T718">
        <v>0</v>
      </c>
      <c r="U718">
        <v>1</v>
      </c>
      <c r="V718">
        <v>40.5</v>
      </c>
      <c r="W718">
        <v>275</v>
      </c>
      <c r="X718">
        <f t="shared" si="93"/>
        <v>275</v>
      </c>
      <c r="Y718">
        <f t="shared" si="94"/>
        <v>0</v>
      </c>
      <c r="Z718">
        <f t="shared" si="95"/>
        <v>0</v>
      </c>
      <c r="AA718">
        <f t="shared" si="96"/>
        <v>0</v>
      </c>
      <c r="AB718">
        <f t="shared" si="97"/>
        <v>0</v>
      </c>
      <c r="AC718">
        <f t="shared" si="98"/>
        <v>0</v>
      </c>
      <c r="AD718">
        <f t="shared" si="99"/>
        <v>0</v>
      </c>
      <c r="AE718">
        <f t="shared" si="100"/>
        <v>0</v>
      </c>
      <c r="AF718">
        <f>MONTH(A718)</f>
        <v>6</v>
      </c>
    </row>
    <row r="719" spans="1:32">
      <c r="A719" t="s">
        <v>974</v>
      </c>
      <c r="B719" t="s">
        <v>32</v>
      </c>
      <c r="C719" t="s">
        <v>1057</v>
      </c>
      <c r="D719" t="s">
        <v>1081</v>
      </c>
      <c r="E719" t="s">
        <v>1058</v>
      </c>
      <c r="F719" t="s">
        <v>1059</v>
      </c>
      <c r="G719" t="s">
        <v>1052</v>
      </c>
      <c r="H719" t="s">
        <v>1053</v>
      </c>
      <c r="I719" t="s">
        <v>1737</v>
      </c>
      <c r="J719">
        <v>3</v>
      </c>
      <c r="K719" t="s">
        <v>574</v>
      </c>
      <c r="L719" t="s">
        <v>440</v>
      </c>
      <c r="M719">
        <v>12</v>
      </c>
      <c r="N719" t="s">
        <v>497</v>
      </c>
      <c r="O719" t="s">
        <v>140</v>
      </c>
      <c r="P719">
        <v>1</v>
      </c>
      <c r="Q719" t="s">
        <v>654</v>
      </c>
      <c r="R719" t="s">
        <v>24</v>
      </c>
      <c r="S719">
        <v>1</v>
      </c>
      <c r="T719">
        <v>0</v>
      </c>
      <c r="U719">
        <v>1</v>
      </c>
      <c r="V719">
        <v>40</v>
      </c>
      <c r="W719">
        <v>399.5</v>
      </c>
      <c r="X719">
        <f t="shared" si="93"/>
        <v>0</v>
      </c>
      <c r="Y719">
        <f t="shared" si="94"/>
        <v>0</v>
      </c>
      <c r="Z719">
        <f t="shared" si="95"/>
        <v>0</v>
      </c>
      <c r="AA719">
        <f t="shared" si="96"/>
        <v>0</v>
      </c>
      <c r="AB719">
        <f t="shared" si="97"/>
        <v>0</v>
      </c>
      <c r="AC719">
        <f t="shared" si="98"/>
        <v>0</v>
      </c>
      <c r="AD719">
        <f t="shared" si="99"/>
        <v>0</v>
      </c>
      <c r="AE719">
        <f t="shared" si="100"/>
        <v>0</v>
      </c>
      <c r="AF719">
        <f>MONTH(A719)</f>
        <v>6</v>
      </c>
    </row>
    <row r="720" spans="1:32">
      <c r="A720" t="s">
        <v>974</v>
      </c>
      <c r="B720" t="s">
        <v>37</v>
      </c>
      <c r="C720" t="s">
        <v>1057</v>
      </c>
      <c r="D720" t="s">
        <v>1055</v>
      </c>
      <c r="E720" t="s">
        <v>1058</v>
      </c>
      <c r="F720" t="s">
        <v>1059</v>
      </c>
      <c r="G720" t="s">
        <v>1052</v>
      </c>
      <c r="H720" t="s">
        <v>1053</v>
      </c>
      <c r="I720" t="s">
        <v>1739</v>
      </c>
      <c r="J720">
        <v>9</v>
      </c>
      <c r="K720" t="s">
        <v>980</v>
      </c>
      <c r="L720" t="s">
        <v>10</v>
      </c>
      <c r="M720">
        <v>1</v>
      </c>
      <c r="N720" t="s">
        <v>238</v>
      </c>
      <c r="O720" t="s">
        <v>948</v>
      </c>
      <c r="P720">
        <v>3</v>
      </c>
      <c r="Q720" t="s">
        <v>981</v>
      </c>
      <c r="R720" t="s">
        <v>24</v>
      </c>
      <c r="S720">
        <v>1</v>
      </c>
      <c r="T720">
        <v>1</v>
      </c>
      <c r="U720">
        <v>0</v>
      </c>
      <c r="V720">
        <v>32</v>
      </c>
      <c r="W720">
        <v>192.5</v>
      </c>
      <c r="X720">
        <f t="shared" si="93"/>
        <v>192.5</v>
      </c>
      <c r="Y720">
        <f t="shared" si="94"/>
        <v>0</v>
      </c>
      <c r="Z720">
        <f t="shared" si="95"/>
        <v>0</v>
      </c>
      <c r="AA720">
        <f t="shared" si="96"/>
        <v>0</v>
      </c>
      <c r="AB720">
        <f t="shared" si="97"/>
        <v>0</v>
      </c>
      <c r="AC720">
        <f t="shared" si="98"/>
        <v>0</v>
      </c>
      <c r="AD720">
        <f t="shared" si="99"/>
        <v>0</v>
      </c>
      <c r="AE720">
        <f t="shared" si="100"/>
        <v>0</v>
      </c>
      <c r="AF720">
        <f>MONTH(A720)</f>
        <v>6</v>
      </c>
    </row>
    <row r="721" spans="1:32">
      <c r="A721" t="s">
        <v>974</v>
      </c>
      <c r="B721" t="s">
        <v>42</v>
      </c>
      <c r="C721" t="s">
        <v>1066</v>
      </c>
      <c r="D721" t="s">
        <v>1098</v>
      </c>
      <c r="E721" t="s">
        <v>1067</v>
      </c>
      <c r="F721" t="s">
        <v>1068</v>
      </c>
      <c r="G721" t="s">
        <v>1052</v>
      </c>
      <c r="H721" t="s">
        <v>1053</v>
      </c>
      <c r="I721" t="s">
        <v>1740</v>
      </c>
      <c r="J721">
        <v>8</v>
      </c>
      <c r="K721" t="s">
        <v>293</v>
      </c>
      <c r="L721" t="s">
        <v>36</v>
      </c>
      <c r="M721">
        <v>1</v>
      </c>
      <c r="N721" t="s">
        <v>447</v>
      </c>
      <c r="O721" t="s">
        <v>440</v>
      </c>
      <c r="P721">
        <v>5</v>
      </c>
      <c r="Q721" t="s">
        <v>982</v>
      </c>
      <c r="R721" t="s">
        <v>24</v>
      </c>
      <c r="S721">
        <v>1</v>
      </c>
      <c r="T721">
        <v>1</v>
      </c>
      <c r="U721">
        <v>0</v>
      </c>
      <c r="V721">
        <v>118.5</v>
      </c>
      <c r="W721">
        <v>173.5</v>
      </c>
      <c r="X721">
        <f t="shared" ref="X721:X784" si="101">IF(OR(L721="潘頓",O721="潘頓"),W721, 0)</f>
        <v>0</v>
      </c>
      <c r="Y721">
        <f t="shared" ref="Y721:Y784" si="102">IF(OR(L721="蘇兆輝",O721="蘇兆輝"),W721, 0)</f>
        <v>0</v>
      </c>
      <c r="Z721">
        <f t="shared" ref="Z721:Z784" si="103">IF(OR(L721="何澤堯",O721="何澤堯"),W721, 0)</f>
        <v>0</v>
      </c>
      <c r="AA721">
        <f t="shared" ref="AA721:AA784" si="104">IF(OR(L721="鍾易禮",O721="鍾易禮"),W721, 0)</f>
        <v>0</v>
      </c>
      <c r="AB721">
        <f t="shared" ref="AB721:AB784" si="105">IF(OR(L721="梁家俊",O721="梁家俊"),W721, 0)</f>
        <v>0</v>
      </c>
      <c r="AC721">
        <f t="shared" ref="AC721:AC784" si="106">IF(OR(L721="蔡明紹",O721="蔡明紹"),W721, 0)</f>
        <v>0</v>
      </c>
      <c r="AD721">
        <f t="shared" ref="AD721:AD784" si="107">IF(OR(L721="周俊樂",O721="周俊樂"),W721, 0)</f>
        <v>0</v>
      </c>
      <c r="AE721">
        <f t="shared" ref="AE721:AE784" si="108">COUNTIF(Z721:AD721, "&gt;0")</f>
        <v>0</v>
      </c>
      <c r="AF721">
        <f>MONTH(A721)</f>
        <v>6</v>
      </c>
    </row>
    <row r="722" spans="1:32">
      <c r="A722" t="s">
        <v>974</v>
      </c>
      <c r="B722" t="s">
        <v>47</v>
      </c>
      <c r="C722" t="s">
        <v>1066</v>
      </c>
      <c r="D722" t="s">
        <v>1064</v>
      </c>
      <c r="E722" t="s">
        <v>1121</v>
      </c>
      <c r="F722" t="s">
        <v>1068</v>
      </c>
      <c r="G722" t="s">
        <v>1052</v>
      </c>
      <c r="H722" t="s">
        <v>1053</v>
      </c>
      <c r="I722" t="s">
        <v>1741</v>
      </c>
      <c r="J722">
        <v>6</v>
      </c>
      <c r="K722" t="s">
        <v>764</v>
      </c>
      <c r="L722" t="s">
        <v>10</v>
      </c>
      <c r="M722">
        <v>5</v>
      </c>
      <c r="N722" t="s">
        <v>655</v>
      </c>
      <c r="O722" t="s">
        <v>66</v>
      </c>
      <c r="P722">
        <v>7</v>
      </c>
      <c r="Q722" t="s">
        <v>549</v>
      </c>
      <c r="R722" t="s">
        <v>892</v>
      </c>
      <c r="S722">
        <v>0</v>
      </c>
      <c r="T722">
        <v>2</v>
      </c>
      <c r="U722">
        <v>0</v>
      </c>
      <c r="V722">
        <v>26.5</v>
      </c>
      <c r="W722">
        <v>54</v>
      </c>
      <c r="X722">
        <f t="shared" si="101"/>
        <v>54</v>
      </c>
      <c r="Y722">
        <f t="shared" si="102"/>
        <v>0</v>
      </c>
      <c r="Z722">
        <f t="shared" si="103"/>
        <v>0</v>
      </c>
      <c r="AA722">
        <f t="shared" si="104"/>
        <v>0</v>
      </c>
      <c r="AB722">
        <f t="shared" si="105"/>
        <v>54</v>
      </c>
      <c r="AC722">
        <f t="shared" si="106"/>
        <v>0</v>
      </c>
      <c r="AD722">
        <f t="shared" si="107"/>
        <v>0</v>
      </c>
      <c r="AE722">
        <f t="shared" si="108"/>
        <v>1</v>
      </c>
      <c r="AF722">
        <f>MONTH(A722)</f>
        <v>6</v>
      </c>
    </row>
    <row r="723" spans="1:32">
      <c r="A723" t="s">
        <v>974</v>
      </c>
      <c r="B723" t="s">
        <v>52</v>
      </c>
      <c r="C723" t="s">
        <v>1066</v>
      </c>
      <c r="D723" t="s">
        <v>1055</v>
      </c>
      <c r="E723" t="s">
        <v>1067</v>
      </c>
      <c r="F723" t="s">
        <v>1068</v>
      </c>
      <c r="G723" t="s">
        <v>1052</v>
      </c>
      <c r="H723" t="s">
        <v>1053</v>
      </c>
      <c r="I723" t="s">
        <v>1742</v>
      </c>
      <c r="J723">
        <v>3</v>
      </c>
      <c r="K723" t="s">
        <v>400</v>
      </c>
      <c r="L723" t="s">
        <v>14</v>
      </c>
      <c r="M723">
        <v>4</v>
      </c>
      <c r="N723" t="s">
        <v>883</v>
      </c>
      <c r="O723" t="s">
        <v>440</v>
      </c>
      <c r="P723">
        <v>5</v>
      </c>
      <c r="Q723" t="s">
        <v>414</v>
      </c>
      <c r="R723" t="s">
        <v>10</v>
      </c>
      <c r="S723">
        <v>2</v>
      </c>
      <c r="T723">
        <v>0</v>
      </c>
      <c r="U723">
        <v>0</v>
      </c>
      <c r="V723">
        <v>55</v>
      </c>
      <c r="W723">
        <v>73.5</v>
      </c>
      <c r="X723">
        <f t="shared" si="101"/>
        <v>0</v>
      </c>
      <c r="Y723">
        <f t="shared" si="102"/>
        <v>0</v>
      </c>
      <c r="Z723">
        <f t="shared" si="103"/>
        <v>0</v>
      </c>
      <c r="AA723">
        <f t="shared" si="104"/>
        <v>73.5</v>
      </c>
      <c r="AB723">
        <f t="shared" si="105"/>
        <v>0</v>
      </c>
      <c r="AC723">
        <f t="shared" si="106"/>
        <v>0</v>
      </c>
      <c r="AD723">
        <f t="shared" si="107"/>
        <v>0</v>
      </c>
      <c r="AE723">
        <f t="shared" si="108"/>
        <v>1</v>
      </c>
      <c r="AF723">
        <f>MONTH(A723)</f>
        <v>6</v>
      </c>
    </row>
    <row r="724" spans="1:32">
      <c r="A724" t="s">
        <v>983</v>
      </c>
      <c r="B724" t="s">
        <v>8</v>
      </c>
      <c r="C724" t="s">
        <v>1066</v>
      </c>
      <c r="D724" t="s">
        <v>1098</v>
      </c>
      <c r="E724" t="s">
        <v>1121</v>
      </c>
      <c r="F724" t="s">
        <v>1068</v>
      </c>
      <c r="G724" t="s">
        <v>1085</v>
      </c>
      <c r="H724" t="s">
        <v>1743</v>
      </c>
      <c r="J724">
        <v>1</v>
      </c>
      <c r="K724" t="s">
        <v>260</v>
      </c>
      <c r="L724" t="s">
        <v>76</v>
      </c>
      <c r="M724">
        <v>6</v>
      </c>
      <c r="N724" t="s">
        <v>660</v>
      </c>
      <c r="O724" t="s">
        <v>24</v>
      </c>
      <c r="P724">
        <v>5</v>
      </c>
      <c r="Q724" t="s">
        <v>984</v>
      </c>
      <c r="R724" t="s">
        <v>440</v>
      </c>
      <c r="S724">
        <v>1</v>
      </c>
      <c r="T724">
        <v>1</v>
      </c>
      <c r="U724">
        <v>0</v>
      </c>
      <c r="V724">
        <v>32.5</v>
      </c>
      <c r="W724">
        <v>46.5</v>
      </c>
      <c r="X724">
        <f t="shared" si="101"/>
        <v>0</v>
      </c>
      <c r="Y724">
        <f t="shared" si="102"/>
        <v>0</v>
      </c>
      <c r="Z724">
        <f t="shared" si="103"/>
        <v>0</v>
      </c>
      <c r="AA724">
        <f t="shared" si="104"/>
        <v>0</v>
      </c>
      <c r="AB724">
        <f t="shared" si="105"/>
        <v>0</v>
      </c>
      <c r="AC724">
        <f t="shared" si="106"/>
        <v>0</v>
      </c>
      <c r="AD724">
        <f t="shared" si="107"/>
        <v>0</v>
      </c>
      <c r="AE724">
        <f t="shared" si="108"/>
        <v>0</v>
      </c>
      <c r="AF724">
        <f>MONTH(A724)</f>
        <v>6</v>
      </c>
    </row>
    <row r="725" spans="1:32">
      <c r="A725" t="s">
        <v>983</v>
      </c>
      <c r="B725" t="s">
        <v>15</v>
      </c>
      <c r="C725" t="s">
        <v>1057</v>
      </c>
      <c r="D725" t="s">
        <v>1064</v>
      </c>
      <c r="E725" t="s">
        <v>1058</v>
      </c>
      <c r="F725" t="s">
        <v>1276</v>
      </c>
      <c r="G725" t="s">
        <v>1052</v>
      </c>
      <c r="H725" t="s">
        <v>1107</v>
      </c>
      <c r="I725" t="s">
        <v>1744</v>
      </c>
      <c r="J725">
        <v>1</v>
      </c>
      <c r="K725" t="s">
        <v>34</v>
      </c>
      <c r="L725" t="s">
        <v>910</v>
      </c>
      <c r="M725">
        <v>6</v>
      </c>
      <c r="N725" t="s">
        <v>985</v>
      </c>
      <c r="O725" t="s">
        <v>440</v>
      </c>
      <c r="P725">
        <v>3</v>
      </c>
      <c r="Q725" t="s">
        <v>986</v>
      </c>
      <c r="R725" t="s">
        <v>36</v>
      </c>
      <c r="S725">
        <v>1</v>
      </c>
      <c r="T725">
        <v>1</v>
      </c>
      <c r="U725">
        <v>0</v>
      </c>
      <c r="V725">
        <v>54</v>
      </c>
      <c r="W725">
        <v>214</v>
      </c>
      <c r="X725">
        <f t="shared" si="101"/>
        <v>0</v>
      </c>
      <c r="Y725">
        <f t="shared" si="102"/>
        <v>0</v>
      </c>
      <c r="Z725">
        <f t="shared" si="103"/>
        <v>0</v>
      </c>
      <c r="AA725">
        <f t="shared" si="104"/>
        <v>0</v>
      </c>
      <c r="AB725">
        <f t="shared" si="105"/>
        <v>0</v>
      </c>
      <c r="AC725">
        <f t="shared" si="106"/>
        <v>0</v>
      </c>
      <c r="AD725">
        <f t="shared" si="107"/>
        <v>0</v>
      </c>
      <c r="AE725">
        <f t="shared" si="108"/>
        <v>0</v>
      </c>
      <c r="AF725">
        <f>MONTH(A725)</f>
        <v>6</v>
      </c>
    </row>
    <row r="726" spans="1:32">
      <c r="A726" t="s">
        <v>983</v>
      </c>
      <c r="B726" t="s">
        <v>20</v>
      </c>
      <c r="C726" t="s">
        <v>1066</v>
      </c>
      <c r="D726" t="s">
        <v>1064</v>
      </c>
      <c r="E726" t="s">
        <v>1067</v>
      </c>
      <c r="F726" t="s">
        <v>1068</v>
      </c>
      <c r="G726" t="s">
        <v>1052</v>
      </c>
      <c r="H726" t="s">
        <v>1107</v>
      </c>
      <c r="I726" t="s">
        <v>1745</v>
      </c>
      <c r="J726">
        <v>5</v>
      </c>
      <c r="K726" t="s">
        <v>941</v>
      </c>
      <c r="L726" t="s">
        <v>49</v>
      </c>
      <c r="M726">
        <v>6</v>
      </c>
      <c r="N726" t="s">
        <v>72</v>
      </c>
      <c r="O726" t="s">
        <v>83</v>
      </c>
      <c r="P726">
        <v>4</v>
      </c>
      <c r="Q726" t="s">
        <v>322</v>
      </c>
      <c r="R726" t="s">
        <v>14</v>
      </c>
      <c r="S726">
        <v>0</v>
      </c>
      <c r="T726">
        <v>2</v>
      </c>
      <c r="U726">
        <v>0</v>
      </c>
      <c r="V726">
        <v>11.5</v>
      </c>
      <c r="W726">
        <v>96</v>
      </c>
      <c r="X726">
        <f t="shared" si="101"/>
        <v>0</v>
      </c>
      <c r="Y726">
        <f t="shared" si="102"/>
        <v>0</v>
      </c>
      <c r="Z726">
        <f t="shared" si="103"/>
        <v>96</v>
      </c>
      <c r="AA726">
        <f t="shared" si="104"/>
        <v>0</v>
      </c>
      <c r="AB726">
        <f t="shared" si="105"/>
        <v>0</v>
      </c>
      <c r="AC726">
        <f t="shared" si="106"/>
        <v>96</v>
      </c>
      <c r="AD726">
        <f t="shared" si="107"/>
        <v>0</v>
      </c>
      <c r="AE726">
        <f t="shared" si="108"/>
        <v>2</v>
      </c>
      <c r="AF726">
        <f>MONTH(A726)</f>
        <v>6</v>
      </c>
    </row>
    <row r="727" spans="1:32">
      <c r="A727" t="s">
        <v>983</v>
      </c>
      <c r="B727" t="s">
        <v>27</v>
      </c>
      <c r="C727" t="s">
        <v>1048</v>
      </c>
      <c r="D727" t="s">
        <v>1070</v>
      </c>
      <c r="E727" t="s">
        <v>1050</v>
      </c>
      <c r="F727" t="s">
        <v>1051</v>
      </c>
      <c r="G727" t="s">
        <v>1052</v>
      </c>
      <c r="H727" t="s">
        <v>1107</v>
      </c>
      <c r="I727" t="s">
        <v>1746</v>
      </c>
      <c r="J727">
        <v>6</v>
      </c>
      <c r="K727" t="s">
        <v>987</v>
      </c>
      <c r="L727" t="s">
        <v>26</v>
      </c>
      <c r="M727">
        <v>13</v>
      </c>
      <c r="N727" t="s">
        <v>780</v>
      </c>
      <c r="O727" t="s">
        <v>45</v>
      </c>
      <c r="P727">
        <v>3</v>
      </c>
      <c r="Q727" t="s">
        <v>853</v>
      </c>
      <c r="R727" t="s">
        <v>440</v>
      </c>
      <c r="S727">
        <v>0</v>
      </c>
      <c r="T727">
        <v>1</v>
      </c>
      <c r="U727">
        <v>1</v>
      </c>
      <c r="V727">
        <v>151.5</v>
      </c>
      <c r="W727">
        <v>1956.5</v>
      </c>
      <c r="X727">
        <f t="shared" si="101"/>
        <v>0</v>
      </c>
      <c r="Y727">
        <f t="shared" si="102"/>
        <v>0</v>
      </c>
      <c r="Z727">
        <f t="shared" si="103"/>
        <v>0</v>
      </c>
      <c r="AA727">
        <f t="shared" si="104"/>
        <v>0</v>
      </c>
      <c r="AB727">
        <f t="shared" si="105"/>
        <v>0</v>
      </c>
      <c r="AC727">
        <f t="shared" si="106"/>
        <v>0</v>
      </c>
      <c r="AD727">
        <f t="shared" si="107"/>
        <v>0</v>
      </c>
      <c r="AE727">
        <f t="shared" si="108"/>
        <v>0</v>
      </c>
      <c r="AF727">
        <f>MONTH(A727)</f>
        <v>6</v>
      </c>
    </row>
    <row r="728" spans="1:32">
      <c r="A728" t="s">
        <v>983</v>
      </c>
      <c r="B728" t="s">
        <v>32</v>
      </c>
      <c r="C728" t="s">
        <v>1057</v>
      </c>
      <c r="D728" t="s">
        <v>1098</v>
      </c>
      <c r="E728" t="s">
        <v>1058</v>
      </c>
      <c r="F728" t="s">
        <v>1276</v>
      </c>
      <c r="G728" t="s">
        <v>1085</v>
      </c>
      <c r="H728" t="s">
        <v>1747</v>
      </c>
      <c r="J728">
        <v>6</v>
      </c>
      <c r="K728" t="s">
        <v>376</v>
      </c>
      <c r="L728" t="s">
        <v>24</v>
      </c>
      <c r="M728">
        <v>11</v>
      </c>
      <c r="N728" t="s">
        <v>680</v>
      </c>
      <c r="O728" t="s">
        <v>83</v>
      </c>
      <c r="P728">
        <v>2</v>
      </c>
      <c r="Q728" t="s">
        <v>152</v>
      </c>
      <c r="R728" t="s">
        <v>892</v>
      </c>
      <c r="S728">
        <v>0</v>
      </c>
      <c r="T728">
        <v>1</v>
      </c>
      <c r="U728">
        <v>1</v>
      </c>
      <c r="V728">
        <v>92</v>
      </c>
      <c r="W728">
        <v>550</v>
      </c>
      <c r="X728">
        <f t="shared" si="101"/>
        <v>0</v>
      </c>
      <c r="Y728">
        <f t="shared" si="102"/>
        <v>0</v>
      </c>
      <c r="Z728">
        <f t="shared" si="103"/>
        <v>0</v>
      </c>
      <c r="AA728">
        <f t="shared" si="104"/>
        <v>0</v>
      </c>
      <c r="AB728">
        <f t="shared" si="105"/>
        <v>0</v>
      </c>
      <c r="AC728">
        <f t="shared" si="106"/>
        <v>550</v>
      </c>
      <c r="AD728">
        <f t="shared" si="107"/>
        <v>0</v>
      </c>
      <c r="AE728">
        <f t="shared" si="108"/>
        <v>1</v>
      </c>
      <c r="AF728">
        <f>MONTH(A728)</f>
        <v>6</v>
      </c>
    </row>
    <row r="729" spans="1:32">
      <c r="A729" t="s">
        <v>983</v>
      </c>
      <c r="B729" t="s">
        <v>37</v>
      </c>
      <c r="C729" t="s">
        <v>1057</v>
      </c>
      <c r="D729" t="s">
        <v>1055</v>
      </c>
      <c r="E729" t="s">
        <v>1058</v>
      </c>
      <c r="F729" t="s">
        <v>1059</v>
      </c>
      <c r="G729" t="s">
        <v>1052</v>
      </c>
      <c r="H729" t="s">
        <v>1107</v>
      </c>
      <c r="I729" t="s">
        <v>1748</v>
      </c>
      <c r="J729">
        <v>11</v>
      </c>
      <c r="K729" t="s">
        <v>825</v>
      </c>
      <c r="L729" t="s">
        <v>10</v>
      </c>
      <c r="M729">
        <v>1</v>
      </c>
      <c r="N729" t="s">
        <v>794</v>
      </c>
      <c r="O729" t="s">
        <v>49</v>
      </c>
      <c r="P729">
        <v>7</v>
      </c>
      <c r="Q729" t="s">
        <v>753</v>
      </c>
      <c r="R729" t="s">
        <v>76</v>
      </c>
      <c r="S729">
        <v>1</v>
      </c>
      <c r="T729">
        <v>0</v>
      </c>
      <c r="U729">
        <v>1</v>
      </c>
      <c r="V729">
        <v>29</v>
      </c>
      <c r="W729">
        <v>74</v>
      </c>
      <c r="X729">
        <f t="shared" si="101"/>
        <v>74</v>
      </c>
      <c r="Y729">
        <f t="shared" si="102"/>
        <v>0</v>
      </c>
      <c r="Z729">
        <f t="shared" si="103"/>
        <v>74</v>
      </c>
      <c r="AA729">
        <f t="shared" si="104"/>
        <v>0</v>
      </c>
      <c r="AB729">
        <f t="shared" si="105"/>
        <v>0</v>
      </c>
      <c r="AC729">
        <f t="shared" si="106"/>
        <v>0</v>
      </c>
      <c r="AD729">
        <f t="shared" si="107"/>
        <v>0</v>
      </c>
      <c r="AE729">
        <f t="shared" si="108"/>
        <v>1</v>
      </c>
      <c r="AF729">
        <f>MONTH(A729)</f>
        <v>6</v>
      </c>
    </row>
    <row r="730" spans="1:32">
      <c r="A730" t="s">
        <v>983</v>
      </c>
      <c r="B730" t="s">
        <v>42</v>
      </c>
      <c r="C730" t="s">
        <v>1057</v>
      </c>
      <c r="D730" t="s">
        <v>1070</v>
      </c>
      <c r="E730" t="s">
        <v>1058</v>
      </c>
      <c r="F730" t="s">
        <v>1059</v>
      </c>
      <c r="G730" t="s">
        <v>1052</v>
      </c>
      <c r="H730" t="s">
        <v>1107</v>
      </c>
      <c r="I730" t="s">
        <v>1749</v>
      </c>
      <c r="J730">
        <v>5</v>
      </c>
      <c r="K730" t="s">
        <v>162</v>
      </c>
      <c r="L730" t="s">
        <v>49</v>
      </c>
      <c r="M730">
        <v>1</v>
      </c>
      <c r="N730" t="s">
        <v>687</v>
      </c>
      <c r="O730" t="s">
        <v>10</v>
      </c>
      <c r="P730">
        <v>7</v>
      </c>
      <c r="Q730" t="s">
        <v>988</v>
      </c>
      <c r="R730" t="s">
        <v>892</v>
      </c>
      <c r="S730">
        <v>1</v>
      </c>
      <c r="T730">
        <v>1</v>
      </c>
      <c r="U730">
        <v>0</v>
      </c>
      <c r="V730">
        <v>79.5</v>
      </c>
      <c r="W730">
        <v>138</v>
      </c>
      <c r="X730">
        <f t="shared" si="101"/>
        <v>138</v>
      </c>
      <c r="Y730">
        <f t="shared" si="102"/>
        <v>0</v>
      </c>
      <c r="Z730">
        <f t="shared" si="103"/>
        <v>138</v>
      </c>
      <c r="AA730">
        <f t="shared" si="104"/>
        <v>0</v>
      </c>
      <c r="AB730">
        <f t="shared" si="105"/>
        <v>0</v>
      </c>
      <c r="AC730">
        <f t="shared" si="106"/>
        <v>0</v>
      </c>
      <c r="AD730">
        <f t="shared" si="107"/>
        <v>0</v>
      </c>
      <c r="AE730">
        <f t="shared" si="108"/>
        <v>1</v>
      </c>
      <c r="AF730">
        <f>MONTH(A730)</f>
        <v>6</v>
      </c>
    </row>
    <row r="731" spans="1:32">
      <c r="A731" t="s">
        <v>983</v>
      </c>
      <c r="B731" t="s">
        <v>47</v>
      </c>
      <c r="C731" t="s">
        <v>1066</v>
      </c>
      <c r="D731" t="s">
        <v>1049</v>
      </c>
      <c r="E731" t="s">
        <v>1067</v>
      </c>
      <c r="F731" t="s">
        <v>1068</v>
      </c>
      <c r="G731" t="s">
        <v>1052</v>
      </c>
      <c r="H731" t="s">
        <v>1107</v>
      </c>
      <c r="I731" t="s">
        <v>1750</v>
      </c>
      <c r="J731">
        <v>8</v>
      </c>
      <c r="K731" t="s">
        <v>519</v>
      </c>
      <c r="L731" t="s">
        <v>49</v>
      </c>
      <c r="M731">
        <v>4</v>
      </c>
      <c r="N731" t="s">
        <v>688</v>
      </c>
      <c r="O731" t="s">
        <v>440</v>
      </c>
      <c r="P731">
        <v>5</v>
      </c>
      <c r="Q731" t="s">
        <v>989</v>
      </c>
      <c r="R731" t="s">
        <v>10</v>
      </c>
      <c r="S731">
        <v>1</v>
      </c>
      <c r="T731">
        <v>1</v>
      </c>
      <c r="U731">
        <v>0</v>
      </c>
      <c r="V731">
        <v>98</v>
      </c>
      <c r="W731">
        <v>362</v>
      </c>
      <c r="X731">
        <f t="shared" si="101"/>
        <v>0</v>
      </c>
      <c r="Y731">
        <f t="shared" si="102"/>
        <v>0</v>
      </c>
      <c r="Z731">
        <f t="shared" si="103"/>
        <v>362</v>
      </c>
      <c r="AA731">
        <f t="shared" si="104"/>
        <v>0</v>
      </c>
      <c r="AB731">
        <f t="shared" si="105"/>
        <v>0</v>
      </c>
      <c r="AC731">
        <f t="shared" si="106"/>
        <v>0</v>
      </c>
      <c r="AD731">
        <f t="shared" si="107"/>
        <v>0</v>
      </c>
      <c r="AE731">
        <f t="shared" si="108"/>
        <v>1</v>
      </c>
      <c r="AF731">
        <f>MONTH(A731)</f>
        <v>6</v>
      </c>
    </row>
    <row r="732" spans="1:32">
      <c r="A732" t="s">
        <v>983</v>
      </c>
      <c r="B732" t="s">
        <v>52</v>
      </c>
      <c r="C732" t="s">
        <v>1066</v>
      </c>
      <c r="D732" t="s">
        <v>1055</v>
      </c>
      <c r="E732" t="s">
        <v>1067</v>
      </c>
      <c r="F732" t="s">
        <v>1068</v>
      </c>
      <c r="G732" t="s">
        <v>1052</v>
      </c>
      <c r="H732" t="s">
        <v>1107</v>
      </c>
      <c r="I732" t="s">
        <v>1751</v>
      </c>
      <c r="J732">
        <v>9</v>
      </c>
      <c r="K732" t="s">
        <v>466</v>
      </c>
      <c r="L732" t="s">
        <v>36</v>
      </c>
      <c r="M732">
        <v>6</v>
      </c>
      <c r="N732" t="s">
        <v>540</v>
      </c>
      <c r="O732" t="s">
        <v>49</v>
      </c>
      <c r="P732">
        <v>3</v>
      </c>
      <c r="Q732" t="s">
        <v>990</v>
      </c>
      <c r="R732" t="s">
        <v>440</v>
      </c>
      <c r="S732">
        <v>0</v>
      </c>
      <c r="T732">
        <v>2</v>
      </c>
      <c r="U732">
        <v>0</v>
      </c>
      <c r="V732">
        <v>154.5</v>
      </c>
      <c r="W732">
        <v>227.5</v>
      </c>
      <c r="X732">
        <f t="shared" si="101"/>
        <v>0</v>
      </c>
      <c r="Y732">
        <f t="shared" si="102"/>
        <v>0</v>
      </c>
      <c r="Z732">
        <f t="shared" si="103"/>
        <v>227.5</v>
      </c>
      <c r="AA732">
        <f t="shared" si="104"/>
        <v>0</v>
      </c>
      <c r="AB732">
        <f t="shared" si="105"/>
        <v>0</v>
      </c>
      <c r="AC732">
        <f t="shared" si="106"/>
        <v>0</v>
      </c>
      <c r="AD732">
        <f t="shared" si="107"/>
        <v>0</v>
      </c>
      <c r="AE732">
        <f t="shared" si="108"/>
        <v>1</v>
      </c>
      <c r="AF732">
        <f>MONTH(A732)</f>
        <v>6</v>
      </c>
    </row>
    <row r="733" spans="1:32">
      <c r="A733" t="s">
        <v>983</v>
      </c>
      <c r="B733" t="s">
        <v>57</v>
      </c>
      <c r="C733" t="s">
        <v>1072</v>
      </c>
      <c r="D733" t="s">
        <v>1098</v>
      </c>
      <c r="E733" t="s">
        <v>1073</v>
      </c>
      <c r="F733" t="s">
        <v>1074</v>
      </c>
      <c r="G733" t="s">
        <v>1052</v>
      </c>
      <c r="H733" t="s">
        <v>1107</v>
      </c>
      <c r="I733" t="s">
        <v>1752</v>
      </c>
      <c r="J733">
        <v>6</v>
      </c>
      <c r="K733" t="s">
        <v>821</v>
      </c>
      <c r="L733" t="s">
        <v>12</v>
      </c>
      <c r="M733">
        <v>9</v>
      </c>
      <c r="N733" t="s">
        <v>216</v>
      </c>
      <c r="O733" t="s">
        <v>22</v>
      </c>
      <c r="P733">
        <v>1</v>
      </c>
      <c r="Q733" t="s">
        <v>173</v>
      </c>
      <c r="R733" t="s">
        <v>10</v>
      </c>
      <c r="S733">
        <v>0</v>
      </c>
      <c r="T733">
        <v>2</v>
      </c>
      <c r="U733">
        <v>0</v>
      </c>
      <c r="V733">
        <v>73.5</v>
      </c>
      <c r="W733">
        <v>2200.5</v>
      </c>
      <c r="X733">
        <f t="shared" si="101"/>
        <v>0</v>
      </c>
      <c r="Y733">
        <f t="shared" si="102"/>
        <v>0</v>
      </c>
      <c r="Z733">
        <f t="shared" si="103"/>
        <v>0</v>
      </c>
      <c r="AA733">
        <f t="shared" si="104"/>
        <v>0</v>
      </c>
      <c r="AB733">
        <f t="shared" si="105"/>
        <v>0</v>
      </c>
      <c r="AC733">
        <f t="shared" si="106"/>
        <v>0</v>
      </c>
      <c r="AD733">
        <f t="shared" si="107"/>
        <v>0</v>
      </c>
      <c r="AE733">
        <f t="shared" si="108"/>
        <v>0</v>
      </c>
      <c r="AF733">
        <f>MONTH(A733)</f>
        <v>6</v>
      </c>
    </row>
    <row r="734" spans="1:32">
      <c r="A734" t="s">
        <v>991</v>
      </c>
      <c r="B734" t="s">
        <v>8</v>
      </c>
      <c r="C734" t="s">
        <v>1048</v>
      </c>
      <c r="D734" t="s">
        <v>1081</v>
      </c>
      <c r="E734" t="s">
        <v>1050</v>
      </c>
      <c r="F734" t="s">
        <v>1051</v>
      </c>
      <c r="G734" t="s">
        <v>1052</v>
      </c>
      <c r="H734" t="s">
        <v>1087</v>
      </c>
      <c r="I734" t="s">
        <v>1753</v>
      </c>
      <c r="J734">
        <v>3</v>
      </c>
      <c r="K734" t="s">
        <v>309</v>
      </c>
      <c r="L734" t="s">
        <v>63</v>
      </c>
      <c r="M734">
        <v>7</v>
      </c>
      <c r="N734" t="s">
        <v>529</v>
      </c>
      <c r="O734" t="s">
        <v>10</v>
      </c>
      <c r="P734">
        <v>11</v>
      </c>
      <c r="Q734" t="s">
        <v>992</v>
      </c>
      <c r="R734" t="s">
        <v>76</v>
      </c>
      <c r="S734">
        <v>1</v>
      </c>
      <c r="T734">
        <v>1</v>
      </c>
      <c r="U734">
        <v>0</v>
      </c>
      <c r="V734">
        <v>132.5</v>
      </c>
      <c r="W734">
        <v>687</v>
      </c>
      <c r="X734">
        <f t="shared" si="101"/>
        <v>687</v>
      </c>
      <c r="Y734">
        <f t="shared" si="102"/>
        <v>0</v>
      </c>
      <c r="Z734">
        <f t="shared" si="103"/>
        <v>0</v>
      </c>
      <c r="AA734">
        <f t="shared" si="104"/>
        <v>0</v>
      </c>
      <c r="AB734">
        <f t="shared" si="105"/>
        <v>0</v>
      </c>
      <c r="AC734">
        <f t="shared" si="106"/>
        <v>0</v>
      </c>
      <c r="AD734">
        <f t="shared" si="107"/>
        <v>0</v>
      </c>
      <c r="AE734">
        <f t="shared" si="108"/>
        <v>0</v>
      </c>
      <c r="AF734">
        <f>MONTH(A734)</f>
        <v>6</v>
      </c>
    </row>
    <row r="735" spans="1:32">
      <c r="A735" t="s">
        <v>991</v>
      </c>
      <c r="B735" t="s">
        <v>15</v>
      </c>
      <c r="C735" t="s">
        <v>1057</v>
      </c>
      <c r="D735" t="s">
        <v>1098</v>
      </c>
      <c r="E735" t="s">
        <v>1058</v>
      </c>
      <c r="F735" t="s">
        <v>1059</v>
      </c>
      <c r="G735" t="s">
        <v>1052</v>
      </c>
      <c r="H735" t="s">
        <v>1087</v>
      </c>
      <c r="I735" t="s">
        <v>1754</v>
      </c>
      <c r="J735">
        <v>7</v>
      </c>
      <c r="K735" t="s">
        <v>526</v>
      </c>
      <c r="L735" t="s">
        <v>10</v>
      </c>
      <c r="M735">
        <v>6</v>
      </c>
      <c r="N735" t="s">
        <v>454</v>
      </c>
      <c r="O735" t="s">
        <v>83</v>
      </c>
      <c r="P735">
        <v>8</v>
      </c>
      <c r="Q735" t="s">
        <v>802</v>
      </c>
      <c r="R735" t="s">
        <v>66</v>
      </c>
      <c r="S735">
        <v>0</v>
      </c>
      <c r="T735">
        <v>2</v>
      </c>
      <c r="U735">
        <v>0</v>
      </c>
      <c r="V735">
        <v>30.5</v>
      </c>
      <c r="W735">
        <v>72</v>
      </c>
      <c r="X735">
        <f t="shared" si="101"/>
        <v>72</v>
      </c>
      <c r="Y735">
        <f t="shared" si="102"/>
        <v>0</v>
      </c>
      <c r="Z735">
        <f t="shared" si="103"/>
        <v>0</v>
      </c>
      <c r="AA735">
        <f t="shared" si="104"/>
        <v>0</v>
      </c>
      <c r="AB735">
        <f t="shared" si="105"/>
        <v>0</v>
      </c>
      <c r="AC735">
        <f t="shared" si="106"/>
        <v>72</v>
      </c>
      <c r="AD735">
        <f t="shared" si="107"/>
        <v>0</v>
      </c>
      <c r="AE735">
        <f t="shared" si="108"/>
        <v>1</v>
      </c>
      <c r="AF735">
        <f>MONTH(A735)</f>
        <v>6</v>
      </c>
    </row>
    <row r="736" spans="1:32">
      <c r="A736" t="s">
        <v>991</v>
      </c>
      <c r="B736" t="s">
        <v>20</v>
      </c>
      <c r="C736" t="s">
        <v>1057</v>
      </c>
      <c r="D736" t="s">
        <v>1064</v>
      </c>
      <c r="E736" t="s">
        <v>1058</v>
      </c>
      <c r="F736" t="s">
        <v>1059</v>
      </c>
      <c r="G736" t="s">
        <v>1052</v>
      </c>
      <c r="H736" t="s">
        <v>1087</v>
      </c>
      <c r="I736" t="s">
        <v>1755</v>
      </c>
      <c r="J736">
        <v>5</v>
      </c>
      <c r="K736" t="s">
        <v>993</v>
      </c>
      <c r="L736" t="s">
        <v>63</v>
      </c>
      <c r="M736">
        <v>7</v>
      </c>
      <c r="N736" t="s">
        <v>65</v>
      </c>
      <c r="O736" t="s">
        <v>31</v>
      </c>
      <c r="P736">
        <v>6</v>
      </c>
      <c r="Q736" t="s">
        <v>224</v>
      </c>
      <c r="R736" t="s">
        <v>26</v>
      </c>
      <c r="S736">
        <v>0</v>
      </c>
      <c r="T736">
        <v>2</v>
      </c>
      <c r="U736">
        <v>0</v>
      </c>
      <c r="V736">
        <v>35</v>
      </c>
      <c r="W736">
        <v>59</v>
      </c>
      <c r="X736">
        <f t="shared" si="101"/>
        <v>0</v>
      </c>
      <c r="Y736">
        <f t="shared" si="102"/>
        <v>0</v>
      </c>
      <c r="Z736">
        <f t="shared" si="103"/>
        <v>0</v>
      </c>
      <c r="AA736">
        <f t="shared" si="104"/>
        <v>0</v>
      </c>
      <c r="AB736">
        <f t="shared" si="105"/>
        <v>0</v>
      </c>
      <c r="AC736">
        <f t="shared" si="106"/>
        <v>0</v>
      </c>
      <c r="AD736">
        <f t="shared" si="107"/>
        <v>59</v>
      </c>
      <c r="AE736">
        <f t="shared" si="108"/>
        <v>1</v>
      </c>
      <c r="AF736">
        <f>MONTH(A736)</f>
        <v>6</v>
      </c>
    </row>
    <row r="737" spans="1:32">
      <c r="A737" t="s">
        <v>991</v>
      </c>
      <c r="B737" t="s">
        <v>27</v>
      </c>
      <c r="C737" t="s">
        <v>1057</v>
      </c>
      <c r="D737" t="s">
        <v>1055</v>
      </c>
      <c r="E737" t="s">
        <v>1058</v>
      </c>
      <c r="F737" t="s">
        <v>1059</v>
      </c>
      <c r="G737" t="s">
        <v>1052</v>
      </c>
      <c r="H737" t="s">
        <v>1087</v>
      </c>
      <c r="I737" t="s">
        <v>1756</v>
      </c>
      <c r="J737">
        <v>7</v>
      </c>
      <c r="K737" t="s">
        <v>994</v>
      </c>
      <c r="L737" t="s">
        <v>49</v>
      </c>
      <c r="M737">
        <v>12</v>
      </c>
      <c r="N737" t="s">
        <v>762</v>
      </c>
      <c r="O737" t="s">
        <v>140</v>
      </c>
      <c r="P737">
        <v>3</v>
      </c>
      <c r="Q737" t="s">
        <v>113</v>
      </c>
      <c r="R737" t="s">
        <v>12</v>
      </c>
      <c r="S737">
        <v>0</v>
      </c>
      <c r="T737">
        <v>1</v>
      </c>
      <c r="U737">
        <v>1</v>
      </c>
      <c r="V737">
        <v>165.5</v>
      </c>
      <c r="W737">
        <v>734.5</v>
      </c>
      <c r="X737">
        <f t="shared" si="101"/>
        <v>0</v>
      </c>
      <c r="Y737">
        <f t="shared" si="102"/>
        <v>0</v>
      </c>
      <c r="Z737">
        <f t="shared" si="103"/>
        <v>734.5</v>
      </c>
      <c r="AA737">
        <f t="shared" si="104"/>
        <v>0</v>
      </c>
      <c r="AB737">
        <f t="shared" si="105"/>
        <v>0</v>
      </c>
      <c r="AC737">
        <f t="shared" si="106"/>
        <v>0</v>
      </c>
      <c r="AD737">
        <f t="shared" si="107"/>
        <v>0</v>
      </c>
      <c r="AE737">
        <f t="shared" si="108"/>
        <v>1</v>
      </c>
      <c r="AF737">
        <f>MONTH(A737)</f>
        <v>6</v>
      </c>
    </row>
    <row r="738" spans="1:32">
      <c r="A738" t="s">
        <v>991</v>
      </c>
      <c r="B738" t="s">
        <v>32</v>
      </c>
      <c r="C738" t="s">
        <v>1072</v>
      </c>
      <c r="D738" t="s">
        <v>1055</v>
      </c>
      <c r="E738" t="s">
        <v>1192</v>
      </c>
      <c r="F738" t="s">
        <v>1074</v>
      </c>
      <c r="G738" t="s">
        <v>1052</v>
      </c>
      <c r="H738" t="s">
        <v>1087</v>
      </c>
      <c r="I738" t="s">
        <v>1757</v>
      </c>
      <c r="J738">
        <v>6</v>
      </c>
      <c r="K738" t="s">
        <v>457</v>
      </c>
      <c r="L738" t="s">
        <v>22</v>
      </c>
      <c r="M738">
        <v>3</v>
      </c>
      <c r="N738" t="s">
        <v>247</v>
      </c>
      <c r="O738" t="s">
        <v>49</v>
      </c>
      <c r="P738">
        <v>9</v>
      </c>
      <c r="Q738" t="s">
        <v>67</v>
      </c>
      <c r="R738" t="s">
        <v>24</v>
      </c>
      <c r="S738">
        <v>1</v>
      </c>
      <c r="T738">
        <v>1</v>
      </c>
      <c r="U738">
        <v>0</v>
      </c>
      <c r="V738">
        <v>66</v>
      </c>
      <c r="W738">
        <v>226</v>
      </c>
      <c r="X738">
        <f t="shared" si="101"/>
        <v>0</v>
      </c>
      <c r="Y738">
        <f t="shared" si="102"/>
        <v>0</v>
      </c>
      <c r="Z738">
        <f t="shared" si="103"/>
        <v>226</v>
      </c>
      <c r="AA738">
        <f t="shared" si="104"/>
        <v>0</v>
      </c>
      <c r="AB738">
        <f t="shared" si="105"/>
        <v>0</v>
      </c>
      <c r="AC738">
        <f t="shared" si="106"/>
        <v>0</v>
      </c>
      <c r="AD738">
        <f t="shared" si="107"/>
        <v>0</v>
      </c>
      <c r="AE738">
        <f t="shared" si="108"/>
        <v>1</v>
      </c>
      <c r="AF738">
        <f>MONTH(A738)</f>
        <v>6</v>
      </c>
    </row>
    <row r="739" spans="1:32">
      <c r="A739" t="s">
        <v>991</v>
      </c>
      <c r="B739" t="s">
        <v>37</v>
      </c>
      <c r="C739" t="s">
        <v>1057</v>
      </c>
      <c r="D739" t="s">
        <v>1055</v>
      </c>
      <c r="E739" t="s">
        <v>1058</v>
      </c>
      <c r="F739" t="s">
        <v>1059</v>
      </c>
      <c r="G739" t="s">
        <v>1052</v>
      </c>
      <c r="H739" t="s">
        <v>1087</v>
      </c>
      <c r="I739" t="s">
        <v>1756</v>
      </c>
      <c r="J739">
        <v>6</v>
      </c>
      <c r="K739" t="s">
        <v>730</v>
      </c>
      <c r="L739" t="s">
        <v>83</v>
      </c>
      <c r="M739">
        <v>5</v>
      </c>
      <c r="N739" t="s">
        <v>702</v>
      </c>
      <c r="O739" t="s">
        <v>49</v>
      </c>
      <c r="P739">
        <v>10</v>
      </c>
      <c r="Q739" t="s">
        <v>718</v>
      </c>
      <c r="R739" t="s">
        <v>24</v>
      </c>
      <c r="S739">
        <v>0</v>
      </c>
      <c r="T739">
        <v>2</v>
      </c>
      <c r="U739">
        <v>0</v>
      </c>
      <c r="V739">
        <v>61.5</v>
      </c>
      <c r="W739">
        <v>97.5</v>
      </c>
      <c r="X739">
        <f t="shared" si="101"/>
        <v>0</v>
      </c>
      <c r="Y739">
        <f t="shared" si="102"/>
        <v>0</v>
      </c>
      <c r="Z739">
        <f t="shared" si="103"/>
        <v>97.5</v>
      </c>
      <c r="AA739">
        <f t="shared" si="104"/>
        <v>0</v>
      </c>
      <c r="AB739">
        <f t="shared" si="105"/>
        <v>0</v>
      </c>
      <c r="AC739">
        <f t="shared" si="106"/>
        <v>97.5</v>
      </c>
      <c r="AD739">
        <f t="shared" si="107"/>
        <v>0</v>
      </c>
      <c r="AE739">
        <f t="shared" si="108"/>
        <v>2</v>
      </c>
      <c r="AF739">
        <f>MONTH(A739)</f>
        <v>6</v>
      </c>
    </row>
    <row r="740" spans="1:32">
      <c r="A740" t="s">
        <v>991</v>
      </c>
      <c r="B740" t="s">
        <v>42</v>
      </c>
      <c r="C740" t="s">
        <v>1066</v>
      </c>
      <c r="D740" t="s">
        <v>1055</v>
      </c>
      <c r="E740" t="s">
        <v>1067</v>
      </c>
      <c r="F740" t="s">
        <v>1068</v>
      </c>
      <c r="G740" t="s">
        <v>1052</v>
      </c>
      <c r="H740" t="s">
        <v>1087</v>
      </c>
      <c r="I740" t="s">
        <v>1758</v>
      </c>
      <c r="J740">
        <v>4</v>
      </c>
      <c r="K740" t="s">
        <v>754</v>
      </c>
      <c r="L740" t="s">
        <v>49</v>
      </c>
      <c r="M740">
        <v>1</v>
      </c>
      <c r="N740" t="s">
        <v>575</v>
      </c>
      <c r="O740" t="s">
        <v>31</v>
      </c>
      <c r="P740">
        <v>8</v>
      </c>
      <c r="Q740" t="s">
        <v>398</v>
      </c>
      <c r="R740" t="s">
        <v>36</v>
      </c>
      <c r="S740">
        <v>2</v>
      </c>
      <c r="T740">
        <v>0</v>
      </c>
      <c r="U740">
        <v>0</v>
      </c>
      <c r="V740">
        <v>19</v>
      </c>
      <c r="W740">
        <v>50</v>
      </c>
      <c r="X740">
        <f t="shared" si="101"/>
        <v>0</v>
      </c>
      <c r="Y740">
        <f t="shared" si="102"/>
        <v>0</v>
      </c>
      <c r="Z740">
        <f t="shared" si="103"/>
        <v>50</v>
      </c>
      <c r="AA740">
        <f t="shared" si="104"/>
        <v>0</v>
      </c>
      <c r="AB740">
        <f t="shared" si="105"/>
        <v>0</v>
      </c>
      <c r="AC740">
        <f t="shared" si="106"/>
        <v>0</v>
      </c>
      <c r="AD740">
        <f t="shared" si="107"/>
        <v>50</v>
      </c>
      <c r="AE740">
        <f t="shared" si="108"/>
        <v>2</v>
      </c>
      <c r="AF740">
        <f>MONTH(A740)</f>
        <v>6</v>
      </c>
    </row>
    <row r="741" spans="1:32">
      <c r="A741" t="s">
        <v>991</v>
      </c>
      <c r="B741" t="s">
        <v>47</v>
      </c>
      <c r="C741" t="s">
        <v>1066</v>
      </c>
      <c r="D741" t="s">
        <v>1081</v>
      </c>
      <c r="E741" t="s">
        <v>1067</v>
      </c>
      <c r="F741" t="s">
        <v>1068</v>
      </c>
      <c r="G741" t="s">
        <v>1052</v>
      </c>
      <c r="H741" t="s">
        <v>1087</v>
      </c>
      <c r="I741" t="s">
        <v>1759</v>
      </c>
      <c r="J741">
        <v>8</v>
      </c>
      <c r="K741" t="s">
        <v>635</v>
      </c>
      <c r="L741" t="s">
        <v>892</v>
      </c>
      <c r="M741">
        <v>2</v>
      </c>
      <c r="N741" t="s">
        <v>349</v>
      </c>
      <c r="O741" t="s">
        <v>76</v>
      </c>
      <c r="P741">
        <v>4</v>
      </c>
      <c r="Q741" t="s">
        <v>877</v>
      </c>
      <c r="R741" t="s">
        <v>63</v>
      </c>
      <c r="S741">
        <v>1</v>
      </c>
      <c r="T741">
        <v>1</v>
      </c>
      <c r="U741">
        <v>0</v>
      </c>
      <c r="V741">
        <v>150</v>
      </c>
      <c r="W741">
        <v>524.5</v>
      </c>
      <c r="X741">
        <f t="shared" si="101"/>
        <v>0</v>
      </c>
      <c r="Y741">
        <f t="shared" si="102"/>
        <v>0</v>
      </c>
      <c r="Z741">
        <f t="shared" si="103"/>
        <v>0</v>
      </c>
      <c r="AA741">
        <f t="shared" si="104"/>
        <v>0</v>
      </c>
      <c r="AB741">
        <f t="shared" si="105"/>
        <v>0</v>
      </c>
      <c r="AC741">
        <f t="shared" si="106"/>
        <v>0</v>
      </c>
      <c r="AD741">
        <f t="shared" si="107"/>
        <v>0</v>
      </c>
      <c r="AE741">
        <f t="shared" si="108"/>
        <v>0</v>
      </c>
      <c r="AF741">
        <f>MONTH(A741)</f>
        <v>6</v>
      </c>
    </row>
    <row r="742" spans="1:32">
      <c r="A742" t="s">
        <v>991</v>
      </c>
      <c r="B742" t="s">
        <v>52</v>
      </c>
      <c r="C742" t="s">
        <v>1072</v>
      </c>
      <c r="D742" t="s">
        <v>1081</v>
      </c>
      <c r="E742" t="s">
        <v>1073</v>
      </c>
      <c r="F742" t="s">
        <v>1074</v>
      </c>
      <c r="G742" t="s">
        <v>1052</v>
      </c>
      <c r="H742" t="s">
        <v>1087</v>
      </c>
      <c r="I742" t="s">
        <v>1760</v>
      </c>
      <c r="J742">
        <v>7</v>
      </c>
      <c r="K742" t="s">
        <v>60</v>
      </c>
      <c r="L742" t="s">
        <v>66</v>
      </c>
      <c r="M742">
        <v>1</v>
      </c>
      <c r="N742" t="s">
        <v>330</v>
      </c>
      <c r="O742" t="s">
        <v>49</v>
      </c>
      <c r="P742">
        <v>12</v>
      </c>
      <c r="Q742" t="s">
        <v>428</v>
      </c>
      <c r="R742" t="s">
        <v>24</v>
      </c>
      <c r="S742">
        <v>1</v>
      </c>
      <c r="T742">
        <v>1</v>
      </c>
      <c r="U742">
        <v>0</v>
      </c>
      <c r="V742">
        <v>32</v>
      </c>
      <c r="W742">
        <v>53.5</v>
      </c>
      <c r="X742">
        <f t="shared" si="101"/>
        <v>0</v>
      </c>
      <c r="Y742">
        <f t="shared" si="102"/>
        <v>0</v>
      </c>
      <c r="Z742">
        <f t="shared" si="103"/>
        <v>53.5</v>
      </c>
      <c r="AA742">
        <f t="shared" si="104"/>
        <v>0</v>
      </c>
      <c r="AB742">
        <f t="shared" si="105"/>
        <v>53.5</v>
      </c>
      <c r="AC742">
        <f t="shared" si="106"/>
        <v>0</v>
      </c>
      <c r="AD742">
        <f t="shared" si="107"/>
        <v>0</v>
      </c>
      <c r="AE742">
        <f t="shared" si="108"/>
        <v>2</v>
      </c>
      <c r="AF742">
        <f>MONTH(A742)</f>
        <v>6</v>
      </c>
    </row>
    <row r="743" spans="1:32">
      <c r="A743" t="s">
        <v>995</v>
      </c>
      <c r="B743" t="s">
        <v>8</v>
      </c>
      <c r="C743" t="s">
        <v>1586</v>
      </c>
      <c r="D743" t="s">
        <v>1064</v>
      </c>
      <c r="G743" t="s">
        <v>1052</v>
      </c>
      <c r="H743" t="s">
        <v>1123</v>
      </c>
      <c r="I743" t="s">
        <v>1761</v>
      </c>
      <c r="J743">
        <v>7</v>
      </c>
      <c r="K743" t="s">
        <v>996</v>
      </c>
      <c r="L743" t="s">
        <v>10</v>
      </c>
      <c r="M743">
        <v>8</v>
      </c>
      <c r="N743" t="s">
        <v>997</v>
      </c>
      <c r="O743" t="s">
        <v>892</v>
      </c>
      <c r="P743">
        <v>1</v>
      </c>
      <c r="Q743" t="s">
        <v>896</v>
      </c>
      <c r="R743" t="s">
        <v>36</v>
      </c>
      <c r="S743">
        <v>0</v>
      </c>
      <c r="T743">
        <v>2</v>
      </c>
      <c r="U743">
        <v>0</v>
      </c>
      <c r="V743">
        <v>16.5</v>
      </c>
      <c r="W743">
        <v>92.5</v>
      </c>
      <c r="X743">
        <f t="shared" si="101"/>
        <v>92.5</v>
      </c>
      <c r="Y743">
        <f t="shared" si="102"/>
        <v>0</v>
      </c>
      <c r="Z743">
        <f t="shared" si="103"/>
        <v>0</v>
      </c>
      <c r="AA743">
        <f t="shared" si="104"/>
        <v>0</v>
      </c>
      <c r="AB743">
        <f t="shared" si="105"/>
        <v>0</v>
      </c>
      <c r="AC743">
        <f t="shared" si="106"/>
        <v>0</v>
      </c>
      <c r="AD743">
        <f t="shared" si="107"/>
        <v>0</v>
      </c>
      <c r="AE743">
        <f t="shared" si="108"/>
        <v>0</v>
      </c>
      <c r="AF743">
        <f>MONTH(A743)</f>
        <v>6</v>
      </c>
    </row>
    <row r="744" spans="1:32">
      <c r="A744" t="s">
        <v>995</v>
      </c>
      <c r="B744" t="s">
        <v>15</v>
      </c>
      <c r="C744" t="s">
        <v>1048</v>
      </c>
      <c r="D744" t="s">
        <v>1055</v>
      </c>
      <c r="E744" t="s">
        <v>1050</v>
      </c>
      <c r="F744" t="s">
        <v>1051</v>
      </c>
      <c r="G744" t="s">
        <v>1085</v>
      </c>
      <c r="H744" t="s">
        <v>1762</v>
      </c>
      <c r="J744">
        <v>5</v>
      </c>
      <c r="K744" t="s">
        <v>338</v>
      </c>
      <c r="L744" t="s">
        <v>63</v>
      </c>
      <c r="M744">
        <v>1</v>
      </c>
      <c r="N744" t="s">
        <v>269</v>
      </c>
      <c r="O744" t="s">
        <v>26</v>
      </c>
      <c r="P744">
        <v>6</v>
      </c>
      <c r="Q744" t="s">
        <v>267</v>
      </c>
      <c r="R744" t="s">
        <v>910</v>
      </c>
      <c r="S744">
        <v>1</v>
      </c>
      <c r="T744">
        <v>1</v>
      </c>
      <c r="U744">
        <v>0</v>
      </c>
      <c r="V744">
        <v>35</v>
      </c>
      <c r="W744">
        <v>197.5</v>
      </c>
      <c r="X744">
        <f t="shared" si="101"/>
        <v>0</v>
      </c>
      <c r="Y744">
        <f t="shared" si="102"/>
        <v>0</v>
      </c>
      <c r="Z744">
        <f t="shared" si="103"/>
        <v>0</v>
      </c>
      <c r="AA744">
        <f t="shared" si="104"/>
        <v>0</v>
      </c>
      <c r="AB744">
        <f t="shared" si="105"/>
        <v>0</v>
      </c>
      <c r="AC744">
        <f t="shared" si="106"/>
        <v>0</v>
      </c>
      <c r="AD744">
        <f t="shared" si="107"/>
        <v>0</v>
      </c>
      <c r="AE744">
        <f t="shared" si="108"/>
        <v>0</v>
      </c>
      <c r="AF744">
        <f>MONTH(A744)</f>
        <v>6</v>
      </c>
    </row>
    <row r="745" spans="1:32">
      <c r="A745" t="s">
        <v>995</v>
      </c>
      <c r="B745" t="s">
        <v>20</v>
      </c>
      <c r="C745" t="s">
        <v>1057</v>
      </c>
      <c r="D745" t="s">
        <v>1055</v>
      </c>
      <c r="E745" t="s">
        <v>1058</v>
      </c>
      <c r="F745" t="s">
        <v>1059</v>
      </c>
      <c r="G745" t="s">
        <v>1052</v>
      </c>
      <c r="H745" t="s">
        <v>1123</v>
      </c>
      <c r="I745" t="s">
        <v>1763</v>
      </c>
      <c r="J745">
        <v>11</v>
      </c>
      <c r="K745" t="s">
        <v>884</v>
      </c>
      <c r="L745" t="s">
        <v>31</v>
      </c>
      <c r="M745">
        <v>1</v>
      </c>
      <c r="N745" t="s">
        <v>566</v>
      </c>
      <c r="O745" t="s">
        <v>83</v>
      </c>
      <c r="P745">
        <v>9</v>
      </c>
      <c r="Q745" t="s">
        <v>168</v>
      </c>
      <c r="R745" t="s">
        <v>36</v>
      </c>
      <c r="S745">
        <v>1</v>
      </c>
      <c r="T745">
        <v>0</v>
      </c>
      <c r="U745">
        <v>1</v>
      </c>
      <c r="V745">
        <v>128.5</v>
      </c>
      <c r="W745">
        <v>269</v>
      </c>
      <c r="X745">
        <f t="shared" si="101"/>
        <v>0</v>
      </c>
      <c r="Y745">
        <f t="shared" si="102"/>
        <v>0</v>
      </c>
      <c r="Z745">
        <f t="shared" si="103"/>
        <v>0</v>
      </c>
      <c r="AA745">
        <f t="shared" si="104"/>
        <v>0</v>
      </c>
      <c r="AB745">
        <f t="shared" si="105"/>
        <v>0</v>
      </c>
      <c r="AC745">
        <f t="shared" si="106"/>
        <v>269</v>
      </c>
      <c r="AD745">
        <f t="shared" si="107"/>
        <v>269</v>
      </c>
      <c r="AE745">
        <f t="shared" si="108"/>
        <v>2</v>
      </c>
      <c r="AF745">
        <f>MONTH(A745)</f>
        <v>6</v>
      </c>
    </row>
    <row r="746" spans="1:32">
      <c r="A746" t="s">
        <v>995</v>
      </c>
      <c r="B746" t="s">
        <v>27</v>
      </c>
      <c r="C746" t="s">
        <v>1057</v>
      </c>
      <c r="D746" t="s">
        <v>1055</v>
      </c>
      <c r="E746" t="s">
        <v>1058</v>
      </c>
      <c r="F746" t="s">
        <v>1059</v>
      </c>
      <c r="G746" t="s">
        <v>1052</v>
      </c>
      <c r="H746" t="s">
        <v>1123</v>
      </c>
      <c r="I746" t="s">
        <v>1763</v>
      </c>
      <c r="J746">
        <v>6</v>
      </c>
      <c r="K746" t="s">
        <v>998</v>
      </c>
      <c r="L746" t="s">
        <v>10</v>
      </c>
      <c r="M746">
        <v>4</v>
      </c>
      <c r="N746" t="s">
        <v>851</v>
      </c>
      <c r="O746" t="s">
        <v>49</v>
      </c>
      <c r="P746">
        <v>3</v>
      </c>
      <c r="Q746" t="s">
        <v>92</v>
      </c>
      <c r="R746" t="s">
        <v>892</v>
      </c>
      <c r="S746">
        <v>1</v>
      </c>
      <c r="T746">
        <v>1</v>
      </c>
      <c r="U746">
        <v>0</v>
      </c>
      <c r="V746">
        <v>17</v>
      </c>
      <c r="W746">
        <v>46</v>
      </c>
      <c r="X746">
        <f t="shared" si="101"/>
        <v>46</v>
      </c>
      <c r="Y746">
        <f t="shared" si="102"/>
        <v>0</v>
      </c>
      <c r="Z746">
        <f t="shared" si="103"/>
        <v>46</v>
      </c>
      <c r="AA746">
        <f t="shared" si="104"/>
        <v>0</v>
      </c>
      <c r="AB746">
        <f t="shared" si="105"/>
        <v>0</v>
      </c>
      <c r="AC746">
        <f t="shared" si="106"/>
        <v>0</v>
      </c>
      <c r="AD746">
        <f t="shared" si="107"/>
        <v>0</v>
      </c>
      <c r="AE746">
        <f t="shared" si="108"/>
        <v>1</v>
      </c>
      <c r="AF746">
        <f>MONTH(A746)</f>
        <v>6</v>
      </c>
    </row>
    <row r="747" spans="1:32">
      <c r="A747" t="s">
        <v>995</v>
      </c>
      <c r="B747" t="s">
        <v>32</v>
      </c>
      <c r="C747" t="s">
        <v>1057</v>
      </c>
      <c r="D747" t="s">
        <v>1049</v>
      </c>
      <c r="E747" t="s">
        <v>1058</v>
      </c>
      <c r="F747" t="s">
        <v>1059</v>
      </c>
      <c r="G747" t="s">
        <v>1052</v>
      </c>
      <c r="H747" t="s">
        <v>1123</v>
      </c>
      <c r="I747" t="s">
        <v>1764</v>
      </c>
      <c r="J747">
        <v>8</v>
      </c>
      <c r="K747" t="s">
        <v>999</v>
      </c>
      <c r="L747" t="s">
        <v>24</v>
      </c>
      <c r="M747">
        <v>2</v>
      </c>
      <c r="N747" t="s">
        <v>590</v>
      </c>
      <c r="O747" t="s">
        <v>10</v>
      </c>
      <c r="P747">
        <v>14</v>
      </c>
      <c r="Q747" t="s">
        <v>797</v>
      </c>
      <c r="R747" t="s">
        <v>83</v>
      </c>
      <c r="S747">
        <v>1</v>
      </c>
      <c r="T747">
        <v>1</v>
      </c>
      <c r="U747">
        <v>0</v>
      </c>
      <c r="V747">
        <v>66</v>
      </c>
      <c r="W747">
        <v>125</v>
      </c>
      <c r="X747">
        <f t="shared" si="101"/>
        <v>125</v>
      </c>
      <c r="Y747">
        <f t="shared" si="102"/>
        <v>0</v>
      </c>
      <c r="Z747">
        <f t="shared" si="103"/>
        <v>0</v>
      </c>
      <c r="AA747">
        <f t="shared" si="104"/>
        <v>0</v>
      </c>
      <c r="AB747">
        <f t="shared" si="105"/>
        <v>0</v>
      </c>
      <c r="AC747">
        <f t="shared" si="106"/>
        <v>0</v>
      </c>
      <c r="AD747">
        <f t="shared" si="107"/>
        <v>0</v>
      </c>
      <c r="AE747">
        <f t="shared" si="108"/>
        <v>0</v>
      </c>
      <c r="AF747">
        <f>MONTH(A747)</f>
        <v>6</v>
      </c>
    </row>
    <row r="748" spans="1:32">
      <c r="A748" t="s">
        <v>995</v>
      </c>
      <c r="B748" t="s">
        <v>37</v>
      </c>
      <c r="C748" t="s">
        <v>1066</v>
      </c>
      <c r="D748" t="s">
        <v>1098</v>
      </c>
      <c r="E748" t="s">
        <v>1067</v>
      </c>
      <c r="F748" t="s">
        <v>1068</v>
      </c>
      <c r="G748" t="s">
        <v>1052</v>
      </c>
      <c r="H748" t="s">
        <v>1123</v>
      </c>
      <c r="I748" t="s">
        <v>1765</v>
      </c>
      <c r="J748">
        <v>11</v>
      </c>
      <c r="K748" t="s">
        <v>828</v>
      </c>
      <c r="L748" t="s">
        <v>948</v>
      </c>
      <c r="M748">
        <v>9</v>
      </c>
      <c r="N748" t="s">
        <v>1000</v>
      </c>
      <c r="O748" t="s">
        <v>63</v>
      </c>
      <c r="P748">
        <v>5</v>
      </c>
      <c r="Q748" t="s">
        <v>169</v>
      </c>
      <c r="R748" t="s">
        <v>49</v>
      </c>
      <c r="S748">
        <v>0</v>
      </c>
      <c r="T748">
        <v>1</v>
      </c>
      <c r="U748">
        <v>1</v>
      </c>
      <c r="V748">
        <v>69.5</v>
      </c>
      <c r="W748">
        <v>817</v>
      </c>
      <c r="X748">
        <f t="shared" si="101"/>
        <v>0</v>
      </c>
      <c r="Y748">
        <f t="shared" si="102"/>
        <v>0</v>
      </c>
      <c r="Z748">
        <f t="shared" si="103"/>
        <v>0</v>
      </c>
      <c r="AA748">
        <f t="shared" si="104"/>
        <v>0</v>
      </c>
      <c r="AB748">
        <f t="shared" si="105"/>
        <v>0</v>
      </c>
      <c r="AC748">
        <f t="shared" si="106"/>
        <v>0</v>
      </c>
      <c r="AD748">
        <f t="shared" si="107"/>
        <v>0</v>
      </c>
      <c r="AE748">
        <f t="shared" si="108"/>
        <v>0</v>
      </c>
      <c r="AF748">
        <f>MONTH(A748)</f>
        <v>6</v>
      </c>
    </row>
    <row r="749" spans="1:32">
      <c r="A749" t="s">
        <v>995</v>
      </c>
      <c r="B749" t="s">
        <v>42</v>
      </c>
      <c r="C749" t="s">
        <v>1057</v>
      </c>
      <c r="D749" t="s">
        <v>1070</v>
      </c>
      <c r="E749" t="s">
        <v>1058</v>
      </c>
      <c r="F749" t="s">
        <v>1059</v>
      </c>
      <c r="G749" t="s">
        <v>1052</v>
      </c>
      <c r="H749" t="s">
        <v>1123</v>
      </c>
      <c r="I749" t="s">
        <v>1766</v>
      </c>
      <c r="J749">
        <v>7</v>
      </c>
      <c r="K749" t="s">
        <v>242</v>
      </c>
      <c r="L749" t="s">
        <v>36</v>
      </c>
      <c r="M749">
        <v>2</v>
      </c>
      <c r="N749" t="s">
        <v>820</v>
      </c>
      <c r="O749" t="s">
        <v>10</v>
      </c>
      <c r="P749">
        <v>6</v>
      </c>
      <c r="Q749" t="s">
        <v>677</v>
      </c>
      <c r="R749" t="s">
        <v>948</v>
      </c>
      <c r="S749">
        <v>1</v>
      </c>
      <c r="T749">
        <v>1</v>
      </c>
      <c r="U749">
        <v>0</v>
      </c>
      <c r="V749">
        <v>32</v>
      </c>
      <c r="W749">
        <v>58.5</v>
      </c>
      <c r="X749">
        <f t="shared" si="101"/>
        <v>58.5</v>
      </c>
      <c r="Y749">
        <f t="shared" si="102"/>
        <v>0</v>
      </c>
      <c r="Z749">
        <f t="shared" si="103"/>
        <v>0</v>
      </c>
      <c r="AA749">
        <f t="shared" si="104"/>
        <v>0</v>
      </c>
      <c r="AB749">
        <f t="shared" si="105"/>
        <v>0</v>
      </c>
      <c r="AC749">
        <f t="shared" si="106"/>
        <v>0</v>
      </c>
      <c r="AD749">
        <f t="shared" si="107"/>
        <v>0</v>
      </c>
      <c r="AE749">
        <f t="shared" si="108"/>
        <v>0</v>
      </c>
      <c r="AF749">
        <f>MONTH(A749)</f>
        <v>6</v>
      </c>
    </row>
    <row r="750" spans="1:32">
      <c r="A750" t="s">
        <v>995</v>
      </c>
      <c r="B750" t="s">
        <v>47</v>
      </c>
      <c r="C750" t="s">
        <v>1072</v>
      </c>
      <c r="D750" t="s">
        <v>1070</v>
      </c>
      <c r="E750" t="s">
        <v>1073</v>
      </c>
      <c r="F750" t="s">
        <v>1074</v>
      </c>
      <c r="G750" t="s">
        <v>1052</v>
      </c>
      <c r="H750" t="s">
        <v>1123</v>
      </c>
      <c r="I750" t="s">
        <v>1767</v>
      </c>
      <c r="J750">
        <v>4</v>
      </c>
      <c r="K750" t="s">
        <v>55</v>
      </c>
      <c r="L750" t="s">
        <v>63</v>
      </c>
      <c r="M750">
        <v>7</v>
      </c>
      <c r="N750" t="s">
        <v>845</v>
      </c>
      <c r="O750" t="s">
        <v>36</v>
      </c>
      <c r="P750">
        <v>9</v>
      </c>
      <c r="Q750" t="s">
        <v>38</v>
      </c>
      <c r="R750" t="s">
        <v>24</v>
      </c>
      <c r="S750">
        <v>1</v>
      </c>
      <c r="T750">
        <v>1</v>
      </c>
      <c r="U750">
        <v>0</v>
      </c>
      <c r="V750">
        <v>223.5</v>
      </c>
      <c r="W750">
        <v>200</v>
      </c>
      <c r="X750">
        <f t="shared" si="101"/>
        <v>0</v>
      </c>
      <c r="Y750">
        <f t="shared" si="102"/>
        <v>0</v>
      </c>
      <c r="Z750">
        <f t="shared" si="103"/>
        <v>0</v>
      </c>
      <c r="AA750">
        <f t="shared" si="104"/>
        <v>0</v>
      </c>
      <c r="AB750">
        <f t="shared" si="105"/>
        <v>0</v>
      </c>
      <c r="AC750">
        <f t="shared" si="106"/>
        <v>0</v>
      </c>
      <c r="AD750">
        <f t="shared" si="107"/>
        <v>0</v>
      </c>
      <c r="AE750">
        <f t="shared" si="108"/>
        <v>0</v>
      </c>
      <c r="AF750">
        <f>MONTH(A750)</f>
        <v>6</v>
      </c>
    </row>
    <row r="751" spans="1:32">
      <c r="A751" t="s">
        <v>995</v>
      </c>
      <c r="B751" t="s">
        <v>52</v>
      </c>
      <c r="C751" t="s">
        <v>1066</v>
      </c>
      <c r="D751" t="s">
        <v>1055</v>
      </c>
      <c r="E751" t="s">
        <v>1067</v>
      </c>
      <c r="F751" t="s">
        <v>1068</v>
      </c>
      <c r="G751" t="s">
        <v>1085</v>
      </c>
      <c r="H751" t="s">
        <v>1768</v>
      </c>
      <c r="J751">
        <v>2</v>
      </c>
      <c r="K751" t="s">
        <v>777</v>
      </c>
      <c r="L751" t="s">
        <v>10</v>
      </c>
      <c r="M751">
        <v>9</v>
      </c>
      <c r="N751" t="s">
        <v>1001</v>
      </c>
      <c r="O751" t="s">
        <v>892</v>
      </c>
      <c r="P751">
        <v>3</v>
      </c>
      <c r="Q751" t="s">
        <v>551</v>
      </c>
      <c r="R751" t="s">
        <v>910</v>
      </c>
      <c r="S751">
        <v>1</v>
      </c>
      <c r="T751">
        <v>1</v>
      </c>
      <c r="U751">
        <v>0</v>
      </c>
      <c r="V751">
        <v>18.5</v>
      </c>
      <c r="W751">
        <v>122.5</v>
      </c>
      <c r="X751">
        <f t="shared" si="101"/>
        <v>122.5</v>
      </c>
      <c r="Y751">
        <f t="shared" si="102"/>
        <v>0</v>
      </c>
      <c r="Z751">
        <f t="shared" si="103"/>
        <v>0</v>
      </c>
      <c r="AA751">
        <f t="shared" si="104"/>
        <v>0</v>
      </c>
      <c r="AB751">
        <f t="shared" si="105"/>
        <v>0</v>
      </c>
      <c r="AC751">
        <f t="shared" si="106"/>
        <v>0</v>
      </c>
      <c r="AD751">
        <f t="shared" si="107"/>
        <v>0</v>
      </c>
      <c r="AE751">
        <f t="shared" si="108"/>
        <v>0</v>
      </c>
      <c r="AF751">
        <f>MONTH(A751)</f>
        <v>6</v>
      </c>
    </row>
    <row r="752" spans="1:32">
      <c r="A752" t="s">
        <v>995</v>
      </c>
      <c r="B752" t="s">
        <v>57</v>
      </c>
      <c r="C752" t="s">
        <v>1066</v>
      </c>
      <c r="D752" t="s">
        <v>1055</v>
      </c>
      <c r="E752" t="s">
        <v>1067</v>
      </c>
      <c r="F752" t="s">
        <v>1068</v>
      </c>
      <c r="G752" t="s">
        <v>1052</v>
      </c>
      <c r="H752" t="s">
        <v>1123</v>
      </c>
      <c r="I752" t="s">
        <v>1769</v>
      </c>
      <c r="J752">
        <v>2</v>
      </c>
      <c r="K752" t="s">
        <v>918</v>
      </c>
      <c r="L752" t="s">
        <v>10</v>
      </c>
      <c r="M752">
        <v>5</v>
      </c>
      <c r="N752" t="s">
        <v>861</v>
      </c>
      <c r="O752" t="s">
        <v>36</v>
      </c>
      <c r="P752">
        <v>10</v>
      </c>
      <c r="Q752" t="s">
        <v>944</v>
      </c>
      <c r="R752" t="s">
        <v>83</v>
      </c>
      <c r="S752">
        <v>1</v>
      </c>
      <c r="T752">
        <v>1</v>
      </c>
      <c r="U752">
        <v>0</v>
      </c>
      <c r="V752">
        <v>35</v>
      </c>
      <c r="W752">
        <v>188.5</v>
      </c>
      <c r="X752">
        <f t="shared" si="101"/>
        <v>188.5</v>
      </c>
      <c r="Y752">
        <f t="shared" si="102"/>
        <v>0</v>
      </c>
      <c r="Z752">
        <f t="shared" si="103"/>
        <v>0</v>
      </c>
      <c r="AA752">
        <f t="shared" si="104"/>
        <v>0</v>
      </c>
      <c r="AB752">
        <f t="shared" si="105"/>
        <v>0</v>
      </c>
      <c r="AC752">
        <f t="shared" si="106"/>
        <v>0</v>
      </c>
      <c r="AD752">
        <f t="shared" si="107"/>
        <v>0</v>
      </c>
      <c r="AE752">
        <f t="shared" si="108"/>
        <v>0</v>
      </c>
      <c r="AF752">
        <f>MONTH(A752)</f>
        <v>6</v>
      </c>
    </row>
    <row r="753" spans="1:32">
      <c r="A753" t="s">
        <v>995</v>
      </c>
      <c r="B753" t="s">
        <v>595</v>
      </c>
      <c r="C753" t="s">
        <v>1066</v>
      </c>
      <c r="D753" t="s">
        <v>1070</v>
      </c>
      <c r="E753" t="s">
        <v>1067</v>
      </c>
      <c r="F753" t="s">
        <v>1068</v>
      </c>
      <c r="G753" t="s">
        <v>1052</v>
      </c>
      <c r="H753" t="s">
        <v>1123</v>
      </c>
      <c r="I753" t="s">
        <v>1770</v>
      </c>
      <c r="J753">
        <v>1</v>
      </c>
      <c r="K753" t="s">
        <v>945</v>
      </c>
      <c r="L753" t="s">
        <v>140</v>
      </c>
      <c r="M753">
        <v>13</v>
      </c>
      <c r="N753" t="s">
        <v>111</v>
      </c>
      <c r="O753" t="s">
        <v>36</v>
      </c>
      <c r="P753">
        <v>12</v>
      </c>
      <c r="Q753" t="s">
        <v>920</v>
      </c>
      <c r="R753" t="s">
        <v>76</v>
      </c>
      <c r="S753">
        <v>1</v>
      </c>
      <c r="T753">
        <v>0</v>
      </c>
      <c r="U753">
        <v>1</v>
      </c>
      <c r="V753">
        <v>97.5</v>
      </c>
      <c r="W753">
        <v>650</v>
      </c>
      <c r="X753">
        <f t="shared" si="101"/>
        <v>0</v>
      </c>
      <c r="Y753">
        <f t="shared" si="102"/>
        <v>0</v>
      </c>
      <c r="Z753">
        <f t="shared" si="103"/>
        <v>0</v>
      </c>
      <c r="AA753">
        <f t="shared" si="104"/>
        <v>0</v>
      </c>
      <c r="AB753">
        <f t="shared" si="105"/>
        <v>0</v>
      </c>
      <c r="AC753">
        <f t="shared" si="106"/>
        <v>0</v>
      </c>
      <c r="AD753">
        <f t="shared" si="107"/>
        <v>0</v>
      </c>
      <c r="AE753">
        <f t="shared" si="108"/>
        <v>0</v>
      </c>
      <c r="AF753">
        <f>MONTH(A753)</f>
        <v>6</v>
      </c>
    </row>
    <row r="754" spans="1:32">
      <c r="A754" t="s">
        <v>1002</v>
      </c>
      <c r="B754" t="s">
        <v>8</v>
      </c>
      <c r="C754" t="s">
        <v>1057</v>
      </c>
      <c r="D754" t="s">
        <v>1070</v>
      </c>
      <c r="E754" t="s">
        <v>1058</v>
      </c>
      <c r="F754" t="s">
        <v>1059</v>
      </c>
      <c r="G754" t="s">
        <v>1052</v>
      </c>
      <c r="H754" t="s">
        <v>1053</v>
      </c>
      <c r="I754" t="s">
        <v>1771</v>
      </c>
      <c r="J754">
        <v>14</v>
      </c>
      <c r="K754" t="s">
        <v>747</v>
      </c>
      <c r="L754" t="s">
        <v>24</v>
      </c>
      <c r="M754">
        <v>2</v>
      </c>
      <c r="N754" t="s">
        <v>205</v>
      </c>
      <c r="O754" t="s">
        <v>10</v>
      </c>
      <c r="P754">
        <v>7</v>
      </c>
      <c r="Q754" t="s">
        <v>1003</v>
      </c>
      <c r="R754" t="s">
        <v>440</v>
      </c>
      <c r="S754">
        <v>1</v>
      </c>
      <c r="T754">
        <v>0</v>
      </c>
      <c r="U754">
        <v>1</v>
      </c>
      <c r="V754">
        <v>27</v>
      </c>
      <c r="W754">
        <v>53</v>
      </c>
      <c r="X754">
        <f t="shared" si="101"/>
        <v>53</v>
      </c>
      <c r="Y754">
        <f t="shared" si="102"/>
        <v>0</v>
      </c>
      <c r="Z754">
        <f t="shared" si="103"/>
        <v>0</v>
      </c>
      <c r="AA754">
        <f t="shared" si="104"/>
        <v>0</v>
      </c>
      <c r="AB754">
        <f t="shared" si="105"/>
        <v>0</v>
      </c>
      <c r="AC754">
        <f t="shared" si="106"/>
        <v>0</v>
      </c>
      <c r="AD754">
        <f t="shared" si="107"/>
        <v>0</v>
      </c>
      <c r="AE754">
        <f t="shared" si="108"/>
        <v>0</v>
      </c>
      <c r="AF754">
        <f>MONTH(A754)</f>
        <v>6</v>
      </c>
    </row>
    <row r="755" spans="1:32">
      <c r="A755" t="s">
        <v>1002</v>
      </c>
      <c r="B755" t="s">
        <v>15</v>
      </c>
      <c r="C755" t="s">
        <v>1048</v>
      </c>
      <c r="D755" t="s">
        <v>1049</v>
      </c>
      <c r="E755" t="s">
        <v>1050</v>
      </c>
      <c r="F755" t="s">
        <v>1051</v>
      </c>
      <c r="G755" t="s">
        <v>1052</v>
      </c>
      <c r="H755" t="s">
        <v>1053</v>
      </c>
      <c r="I755" t="s">
        <v>1772</v>
      </c>
      <c r="J755">
        <v>8</v>
      </c>
      <c r="K755" t="s">
        <v>198</v>
      </c>
      <c r="L755" t="s">
        <v>24</v>
      </c>
      <c r="M755">
        <v>5</v>
      </c>
      <c r="N755" t="s">
        <v>1004</v>
      </c>
      <c r="O755" t="s">
        <v>10</v>
      </c>
      <c r="P755">
        <v>10</v>
      </c>
      <c r="Q755" t="s">
        <v>529</v>
      </c>
      <c r="R755" t="s">
        <v>76</v>
      </c>
      <c r="S755">
        <v>0</v>
      </c>
      <c r="T755">
        <v>2</v>
      </c>
      <c r="U755">
        <v>0</v>
      </c>
      <c r="V755">
        <v>89</v>
      </c>
      <c r="W755">
        <v>253</v>
      </c>
      <c r="X755">
        <f t="shared" si="101"/>
        <v>253</v>
      </c>
      <c r="Y755">
        <f t="shared" si="102"/>
        <v>0</v>
      </c>
      <c r="Z755">
        <f t="shared" si="103"/>
        <v>0</v>
      </c>
      <c r="AA755">
        <f t="shared" si="104"/>
        <v>0</v>
      </c>
      <c r="AB755">
        <f t="shared" si="105"/>
        <v>0</v>
      </c>
      <c r="AC755">
        <f t="shared" si="106"/>
        <v>0</v>
      </c>
      <c r="AD755">
        <f t="shared" si="107"/>
        <v>0</v>
      </c>
      <c r="AE755">
        <f t="shared" si="108"/>
        <v>0</v>
      </c>
      <c r="AF755">
        <f>MONTH(A755)</f>
        <v>6</v>
      </c>
    </row>
    <row r="756" spans="1:32">
      <c r="A756" t="s">
        <v>1002</v>
      </c>
      <c r="B756" t="s">
        <v>20</v>
      </c>
      <c r="C756" t="s">
        <v>1106</v>
      </c>
      <c r="D756" t="s">
        <v>1070</v>
      </c>
      <c r="G756" t="s">
        <v>1052</v>
      </c>
      <c r="H756" t="s">
        <v>1053</v>
      </c>
      <c r="I756" t="s">
        <v>1773</v>
      </c>
      <c r="J756">
        <v>2</v>
      </c>
      <c r="K756" t="s">
        <v>250</v>
      </c>
      <c r="L756" t="s">
        <v>10</v>
      </c>
      <c r="M756">
        <v>6</v>
      </c>
      <c r="N756" t="s">
        <v>323</v>
      </c>
      <c r="O756" t="s">
        <v>83</v>
      </c>
      <c r="P756">
        <v>3</v>
      </c>
      <c r="Q756" t="s">
        <v>157</v>
      </c>
      <c r="R756" t="s">
        <v>66</v>
      </c>
      <c r="S756">
        <v>1</v>
      </c>
      <c r="T756">
        <v>1</v>
      </c>
      <c r="U756">
        <v>0</v>
      </c>
      <c r="V756">
        <v>16</v>
      </c>
      <c r="W756">
        <v>52.5</v>
      </c>
      <c r="X756">
        <f t="shared" si="101"/>
        <v>52.5</v>
      </c>
      <c r="Y756">
        <f t="shared" si="102"/>
        <v>0</v>
      </c>
      <c r="Z756">
        <f t="shared" si="103"/>
        <v>0</v>
      </c>
      <c r="AA756">
        <f t="shared" si="104"/>
        <v>0</v>
      </c>
      <c r="AB756">
        <f t="shared" si="105"/>
        <v>0</v>
      </c>
      <c r="AC756">
        <f t="shared" si="106"/>
        <v>52.5</v>
      </c>
      <c r="AD756">
        <f t="shared" si="107"/>
        <v>0</v>
      </c>
      <c r="AE756">
        <f t="shared" si="108"/>
        <v>1</v>
      </c>
      <c r="AF756">
        <f>MONTH(A756)</f>
        <v>6</v>
      </c>
    </row>
    <row r="757" spans="1:32">
      <c r="A757" t="s">
        <v>1002</v>
      </c>
      <c r="B757" t="s">
        <v>27</v>
      </c>
      <c r="C757" t="s">
        <v>1057</v>
      </c>
      <c r="D757" t="s">
        <v>1070</v>
      </c>
      <c r="E757" t="s">
        <v>1058</v>
      </c>
      <c r="F757" t="s">
        <v>1059</v>
      </c>
      <c r="G757" t="s">
        <v>1052</v>
      </c>
      <c r="H757" t="s">
        <v>1053</v>
      </c>
      <c r="I757" t="s">
        <v>1771</v>
      </c>
      <c r="J757">
        <v>12</v>
      </c>
      <c r="K757" t="s">
        <v>1005</v>
      </c>
      <c r="L757" t="s">
        <v>76</v>
      </c>
      <c r="M757">
        <v>5</v>
      </c>
      <c r="N757" t="s">
        <v>796</v>
      </c>
      <c r="O757" t="s">
        <v>49</v>
      </c>
      <c r="P757">
        <v>6</v>
      </c>
      <c r="Q757" t="s">
        <v>970</v>
      </c>
      <c r="R757" t="s">
        <v>892</v>
      </c>
      <c r="S757">
        <v>0</v>
      </c>
      <c r="T757">
        <v>1</v>
      </c>
      <c r="U757">
        <v>1</v>
      </c>
      <c r="V757">
        <v>325</v>
      </c>
      <c r="W757">
        <v>552</v>
      </c>
      <c r="X757">
        <f t="shared" si="101"/>
        <v>0</v>
      </c>
      <c r="Y757">
        <f t="shared" si="102"/>
        <v>0</v>
      </c>
      <c r="Z757">
        <f t="shared" si="103"/>
        <v>552</v>
      </c>
      <c r="AA757">
        <f t="shared" si="104"/>
        <v>0</v>
      </c>
      <c r="AB757">
        <f t="shared" si="105"/>
        <v>0</v>
      </c>
      <c r="AC757">
        <f t="shared" si="106"/>
        <v>0</v>
      </c>
      <c r="AD757">
        <f t="shared" si="107"/>
        <v>0</v>
      </c>
      <c r="AE757">
        <f t="shared" si="108"/>
        <v>1</v>
      </c>
      <c r="AF757">
        <f>MONTH(A757)</f>
        <v>6</v>
      </c>
    </row>
    <row r="758" spans="1:32">
      <c r="A758" t="s">
        <v>1002</v>
      </c>
      <c r="B758" t="s">
        <v>32</v>
      </c>
      <c r="C758" t="s">
        <v>1057</v>
      </c>
      <c r="D758" t="s">
        <v>1162</v>
      </c>
      <c r="E758" t="s">
        <v>1058</v>
      </c>
      <c r="F758" t="s">
        <v>1059</v>
      </c>
      <c r="G758" t="s">
        <v>1052</v>
      </c>
      <c r="H758" t="s">
        <v>1053</v>
      </c>
      <c r="I758" t="s">
        <v>1774</v>
      </c>
      <c r="J758">
        <v>8</v>
      </c>
      <c r="K758" t="s">
        <v>751</v>
      </c>
      <c r="L758" t="s">
        <v>49</v>
      </c>
      <c r="M758">
        <v>9</v>
      </c>
      <c r="N758" t="s">
        <v>734</v>
      </c>
      <c r="O758" t="s">
        <v>24</v>
      </c>
      <c r="P758">
        <v>14</v>
      </c>
      <c r="Q758" t="s">
        <v>1006</v>
      </c>
      <c r="R758" t="s">
        <v>76</v>
      </c>
      <c r="S758">
        <v>0</v>
      </c>
      <c r="T758">
        <v>2</v>
      </c>
      <c r="U758">
        <v>0</v>
      </c>
      <c r="V758">
        <v>83</v>
      </c>
      <c r="W758">
        <v>208.5</v>
      </c>
      <c r="X758">
        <f t="shared" si="101"/>
        <v>0</v>
      </c>
      <c r="Y758">
        <f t="shared" si="102"/>
        <v>0</v>
      </c>
      <c r="Z758">
        <f t="shared" si="103"/>
        <v>208.5</v>
      </c>
      <c r="AA758">
        <f t="shared" si="104"/>
        <v>0</v>
      </c>
      <c r="AB758">
        <f t="shared" si="105"/>
        <v>0</v>
      </c>
      <c r="AC758">
        <f t="shared" si="106"/>
        <v>0</v>
      </c>
      <c r="AD758">
        <f t="shared" si="107"/>
        <v>0</v>
      </c>
      <c r="AE758">
        <f t="shared" si="108"/>
        <v>1</v>
      </c>
      <c r="AF758">
        <f>MONTH(A758)</f>
        <v>6</v>
      </c>
    </row>
    <row r="759" spans="1:32">
      <c r="A759" t="s">
        <v>1002</v>
      </c>
      <c r="B759" t="s">
        <v>37</v>
      </c>
      <c r="C759" t="s">
        <v>1072</v>
      </c>
      <c r="D759" t="s">
        <v>1055</v>
      </c>
      <c r="E759" t="s">
        <v>1073</v>
      </c>
      <c r="F759" t="s">
        <v>1074</v>
      </c>
      <c r="G759" t="s">
        <v>1052</v>
      </c>
      <c r="H759" t="s">
        <v>1053</v>
      </c>
      <c r="I759" t="s">
        <v>1775</v>
      </c>
      <c r="J759">
        <v>8</v>
      </c>
      <c r="K759" t="s">
        <v>547</v>
      </c>
      <c r="L759" t="s">
        <v>83</v>
      </c>
      <c r="M759">
        <v>7</v>
      </c>
      <c r="N759" t="s">
        <v>235</v>
      </c>
      <c r="O759" t="s">
        <v>49</v>
      </c>
      <c r="P759">
        <v>5</v>
      </c>
      <c r="Q759" t="s">
        <v>300</v>
      </c>
      <c r="R759" t="s">
        <v>892</v>
      </c>
      <c r="S759">
        <v>0</v>
      </c>
      <c r="T759">
        <v>2</v>
      </c>
      <c r="U759">
        <v>0</v>
      </c>
      <c r="V759">
        <v>72.5</v>
      </c>
      <c r="W759">
        <v>273.5</v>
      </c>
      <c r="X759">
        <f t="shared" si="101"/>
        <v>0</v>
      </c>
      <c r="Y759">
        <f t="shared" si="102"/>
        <v>0</v>
      </c>
      <c r="Z759">
        <f t="shared" si="103"/>
        <v>273.5</v>
      </c>
      <c r="AA759">
        <f t="shared" si="104"/>
        <v>0</v>
      </c>
      <c r="AB759">
        <f t="shared" si="105"/>
        <v>0</v>
      </c>
      <c r="AC759">
        <f t="shared" si="106"/>
        <v>273.5</v>
      </c>
      <c r="AD759">
        <f t="shared" si="107"/>
        <v>0</v>
      </c>
      <c r="AE759">
        <f t="shared" si="108"/>
        <v>2</v>
      </c>
      <c r="AF759">
        <f>MONTH(A759)</f>
        <v>6</v>
      </c>
    </row>
    <row r="760" spans="1:32">
      <c r="A760" t="s">
        <v>1002</v>
      </c>
      <c r="B760" t="s">
        <v>42</v>
      </c>
      <c r="C760" t="s">
        <v>1106</v>
      </c>
      <c r="D760" t="s">
        <v>1098</v>
      </c>
      <c r="G760" t="s">
        <v>1052</v>
      </c>
      <c r="H760" t="s">
        <v>1053</v>
      </c>
      <c r="I760" t="s">
        <v>1776</v>
      </c>
      <c r="J760">
        <v>5</v>
      </c>
      <c r="K760" t="s">
        <v>173</v>
      </c>
      <c r="L760" t="s">
        <v>10</v>
      </c>
      <c r="M760">
        <v>8</v>
      </c>
      <c r="N760" t="s">
        <v>772</v>
      </c>
      <c r="O760" t="s">
        <v>76</v>
      </c>
      <c r="P760">
        <v>6</v>
      </c>
      <c r="Q760" t="s">
        <v>458</v>
      </c>
      <c r="R760" t="s">
        <v>948</v>
      </c>
      <c r="S760">
        <v>0</v>
      </c>
      <c r="T760">
        <v>2</v>
      </c>
      <c r="U760">
        <v>0</v>
      </c>
      <c r="V760">
        <v>15</v>
      </c>
      <c r="W760">
        <v>37.5</v>
      </c>
      <c r="X760">
        <f t="shared" si="101"/>
        <v>37.5</v>
      </c>
      <c r="Y760">
        <f t="shared" si="102"/>
        <v>0</v>
      </c>
      <c r="Z760">
        <f t="shared" si="103"/>
        <v>0</v>
      </c>
      <c r="AA760">
        <f t="shared" si="104"/>
        <v>0</v>
      </c>
      <c r="AB760">
        <f t="shared" si="105"/>
        <v>0</v>
      </c>
      <c r="AC760">
        <f t="shared" si="106"/>
        <v>0</v>
      </c>
      <c r="AD760">
        <f t="shared" si="107"/>
        <v>0</v>
      </c>
      <c r="AE760">
        <f t="shared" si="108"/>
        <v>0</v>
      </c>
      <c r="AF760">
        <f>MONTH(A760)</f>
        <v>6</v>
      </c>
    </row>
    <row r="761" spans="1:32">
      <c r="A761" t="s">
        <v>1002</v>
      </c>
      <c r="B761" t="s">
        <v>47</v>
      </c>
      <c r="C761" t="s">
        <v>1057</v>
      </c>
      <c r="D761" t="s">
        <v>1055</v>
      </c>
      <c r="E761" t="s">
        <v>1058</v>
      </c>
      <c r="F761" t="s">
        <v>1059</v>
      </c>
      <c r="G761" t="s">
        <v>1052</v>
      </c>
      <c r="H761" t="s">
        <v>1053</v>
      </c>
      <c r="I761" t="s">
        <v>1777</v>
      </c>
      <c r="J761">
        <v>5</v>
      </c>
      <c r="K761" t="s">
        <v>1007</v>
      </c>
      <c r="L761" t="s">
        <v>10</v>
      </c>
      <c r="M761">
        <v>3</v>
      </c>
      <c r="N761" t="s">
        <v>805</v>
      </c>
      <c r="O761" t="s">
        <v>440</v>
      </c>
      <c r="P761">
        <v>12</v>
      </c>
      <c r="Q761" t="s">
        <v>957</v>
      </c>
      <c r="R761" t="s">
        <v>76</v>
      </c>
      <c r="S761">
        <v>1</v>
      </c>
      <c r="T761">
        <v>1</v>
      </c>
      <c r="U761">
        <v>0</v>
      </c>
      <c r="V761">
        <v>31.5</v>
      </c>
      <c r="W761">
        <v>97.5</v>
      </c>
      <c r="X761">
        <f t="shared" si="101"/>
        <v>97.5</v>
      </c>
      <c r="Y761">
        <f t="shared" si="102"/>
        <v>0</v>
      </c>
      <c r="Z761">
        <f t="shared" si="103"/>
        <v>0</v>
      </c>
      <c r="AA761">
        <f t="shared" si="104"/>
        <v>0</v>
      </c>
      <c r="AB761">
        <f t="shared" si="105"/>
        <v>0</v>
      </c>
      <c r="AC761">
        <f t="shared" si="106"/>
        <v>0</v>
      </c>
      <c r="AD761">
        <f t="shared" si="107"/>
        <v>0</v>
      </c>
      <c r="AE761">
        <f t="shared" si="108"/>
        <v>0</v>
      </c>
      <c r="AF761">
        <f>MONTH(A761)</f>
        <v>6</v>
      </c>
    </row>
    <row r="762" spans="1:32">
      <c r="A762" t="s">
        <v>1002</v>
      </c>
      <c r="B762" t="s">
        <v>52</v>
      </c>
      <c r="C762" t="s">
        <v>1066</v>
      </c>
      <c r="D762" t="s">
        <v>1055</v>
      </c>
      <c r="E762" t="s">
        <v>1067</v>
      </c>
      <c r="F762" t="s">
        <v>1068</v>
      </c>
      <c r="G762" t="s">
        <v>1052</v>
      </c>
      <c r="H762" t="s">
        <v>1053</v>
      </c>
      <c r="I762" t="s">
        <v>1778</v>
      </c>
      <c r="J762">
        <v>6</v>
      </c>
      <c r="K762" t="s">
        <v>971</v>
      </c>
      <c r="L762" t="s">
        <v>10</v>
      </c>
      <c r="M762">
        <v>14</v>
      </c>
      <c r="N762" t="s">
        <v>1008</v>
      </c>
      <c r="O762" t="s">
        <v>45</v>
      </c>
      <c r="P762">
        <v>10</v>
      </c>
      <c r="Q762" t="s">
        <v>704</v>
      </c>
      <c r="R762" t="s">
        <v>49</v>
      </c>
      <c r="S762">
        <v>0</v>
      </c>
      <c r="T762">
        <v>1</v>
      </c>
      <c r="U762">
        <v>1</v>
      </c>
      <c r="V762">
        <v>16.5</v>
      </c>
      <c r="W762">
        <v>337.5</v>
      </c>
      <c r="X762">
        <f t="shared" si="101"/>
        <v>337.5</v>
      </c>
      <c r="Y762">
        <f t="shared" si="102"/>
        <v>0</v>
      </c>
      <c r="Z762">
        <f t="shared" si="103"/>
        <v>0</v>
      </c>
      <c r="AA762">
        <f t="shared" si="104"/>
        <v>0</v>
      </c>
      <c r="AB762">
        <f t="shared" si="105"/>
        <v>0</v>
      </c>
      <c r="AC762">
        <f t="shared" si="106"/>
        <v>0</v>
      </c>
      <c r="AD762">
        <f t="shared" si="107"/>
        <v>0</v>
      </c>
      <c r="AE762">
        <f t="shared" si="108"/>
        <v>0</v>
      </c>
      <c r="AF762">
        <f>MONTH(A762)</f>
        <v>6</v>
      </c>
    </row>
    <row r="763" spans="1:32">
      <c r="A763" t="s">
        <v>1002</v>
      </c>
      <c r="B763" t="s">
        <v>57</v>
      </c>
      <c r="C763" t="s">
        <v>1066</v>
      </c>
      <c r="D763" t="s">
        <v>1070</v>
      </c>
      <c r="E763" t="s">
        <v>1067</v>
      </c>
      <c r="F763" t="s">
        <v>1068</v>
      </c>
      <c r="G763" t="s">
        <v>1052</v>
      </c>
      <c r="H763" t="s">
        <v>1053</v>
      </c>
      <c r="I763" t="s">
        <v>1779</v>
      </c>
      <c r="J763">
        <v>7</v>
      </c>
      <c r="K763" t="s">
        <v>846</v>
      </c>
      <c r="L763" t="s">
        <v>10</v>
      </c>
      <c r="M763">
        <v>2</v>
      </c>
      <c r="N763" t="s">
        <v>731</v>
      </c>
      <c r="O763" t="s">
        <v>910</v>
      </c>
      <c r="P763">
        <v>11</v>
      </c>
      <c r="Q763" t="s">
        <v>437</v>
      </c>
      <c r="R763" t="s">
        <v>892</v>
      </c>
      <c r="S763">
        <v>1</v>
      </c>
      <c r="T763">
        <v>1</v>
      </c>
      <c r="U763">
        <v>0</v>
      </c>
      <c r="V763">
        <v>29.5</v>
      </c>
      <c r="W763">
        <v>157.5</v>
      </c>
      <c r="X763">
        <f t="shared" si="101"/>
        <v>157.5</v>
      </c>
      <c r="Y763">
        <f t="shared" si="102"/>
        <v>0</v>
      </c>
      <c r="Z763">
        <f t="shared" si="103"/>
        <v>0</v>
      </c>
      <c r="AA763">
        <f t="shared" si="104"/>
        <v>0</v>
      </c>
      <c r="AB763">
        <f t="shared" si="105"/>
        <v>0</v>
      </c>
      <c r="AC763">
        <f t="shared" si="106"/>
        <v>0</v>
      </c>
      <c r="AD763">
        <f t="shared" si="107"/>
        <v>0</v>
      </c>
      <c r="AE763">
        <f t="shared" si="108"/>
        <v>0</v>
      </c>
      <c r="AF763">
        <f>MONTH(A763)</f>
        <v>6</v>
      </c>
    </row>
    <row r="764" spans="1:32">
      <c r="A764" t="s">
        <v>1009</v>
      </c>
      <c r="B764" t="s">
        <v>8</v>
      </c>
      <c r="C764" t="s">
        <v>1066</v>
      </c>
      <c r="D764" t="s">
        <v>1204</v>
      </c>
      <c r="E764" t="s">
        <v>1067</v>
      </c>
      <c r="F764" t="s">
        <v>1308</v>
      </c>
      <c r="G764" t="s">
        <v>1052</v>
      </c>
      <c r="H764" t="s">
        <v>1107</v>
      </c>
      <c r="I764" t="s">
        <v>1780</v>
      </c>
      <c r="J764">
        <v>5</v>
      </c>
      <c r="K764" t="s">
        <v>982</v>
      </c>
      <c r="L764" t="s">
        <v>10</v>
      </c>
      <c r="M764">
        <v>7</v>
      </c>
      <c r="N764" t="s">
        <v>431</v>
      </c>
      <c r="O764" t="s">
        <v>24</v>
      </c>
      <c r="P764">
        <v>2</v>
      </c>
      <c r="Q764" t="s">
        <v>195</v>
      </c>
      <c r="R764" t="s">
        <v>440</v>
      </c>
      <c r="S764">
        <v>0</v>
      </c>
      <c r="T764">
        <v>2</v>
      </c>
      <c r="U764">
        <v>0</v>
      </c>
      <c r="V764">
        <v>40.5</v>
      </c>
      <c r="W764">
        <v>130.5</v>
      </c>
      <c r="X764">
        <f t="shared" si="101"/>
        <v>130.5</v>
      </c>
      <c r="Y764">
        <f t="shared" si="102"/>
        <v>0</v>
      </c>
      <c r="Z764">
        <f t="shared" si="103"/>
        <v>0</v>
      </c>
      <c r="AA764">
        <f t="shared" si="104"/>
        <v>0</v>
      </c>
      <c r="AB764">
        <f t="shared" si="105"/>
        <v>0</v>
      </c>
      <c r="AC764">
        <f t="shared" si="106"/>
        <v>0</v>
      </c>
      <c r="AD764">
        <f t="shared" si="107"/>
        <v>0</v>
      </c>
      <c r="AE764">
        <f t="shared" si="108"/>
        <v>0</v>
      </c>
      <c r="AF764">
        <f>MONTH(A764)</f>
        <v>6</v>
      </c>
    </row>
    <row r="765" spans="1:32">
      <c r="A765" t="s">
        <v>1009</v>
      </c>
      <c r="B765" t="s">
        <v>15</v>
      </c>
      <c r="C765" t="s">
        <v>1048</v>
      </c>
      <c r="D765" t="s">
        <v>1098</v>
      </c>
      <c r="E765" t="s">
        <v>1050</v>
      </c>
      <c r="F765" t="s">
        <v>1051</v>
      </c>
      <c r="G765" t="s">
        <v>1052</v>
      </c>
      <c r="H765" t="s">
        <v>1107</v>
      </c>
      <c r="I765" t="s">
        <v>1781</v>
      </c>
      <c r="J765">
        <v>12</v>
      </c>
      <c r="K765" t="s">
        <v>1010</v>
      </c>
      <c r="L765" t="s">
        <v>140</v>
      </c>
      <c r="M765">
        <v>3</v>
      </c>
      <c r="N765" t="s">
        <v>975</v>
      </c>
      <c r="O765" t="s">
        <v>440</v>
      </c>
      <c r="P765">
        <v>1</v>
      </c>
      <c r="Q765" t="s">
        <v>18</v>
      </c>
      <c r="R765" t="s">
        <v>10</v>
      </c>
      <c r="S765">
        <v>1</v>
      </c>
      <c r="T765">
        <v>0</v>
      </c>
      <c r="U765">
        <v>1</v>
      </c>
      <c r="V765">
        <v>195</v>
      </c>
      <c r="W765">
        <v>448</v>
      </c>
      <c r="X765">
        <f t="shared" si="101"/>
        <v>0</v>
      </c>
      <c r="Y765">
        <f t="shared" si="102"/>
        <v>0</v>
      </c>
      <c r="Z765">
        <f t="shared" si="103"/>
        <v>0</v>
      </c>
      <c r="AA765">
        <f t="shared" si="104"/>
        <v>0</v>
      </c>
      <c r="AB765">
        <f t="shared" si="105"/>
        <v>0</v>
      </c>
      <c r="AC765">
        <f t="shared" si="106"/>
        <v>0</v>
      </c>
      <c r="AD765">
        <f t="shared" si="107"/>
        <v>0</v>
      </c>
      <c r="AE765">
        <f t="shared" si="108"/>
        <v>0</v>
      </c>
      <c r="AF765">
        <f>MONTH(A765)</f>
        <v>6</v>
      </c>
    </row>
    <row r="766" spans="1:32">
      <c r="A766" t="s">
        <v>1009</v>
      </c>
      <c r="B766" t="s">
        <v>20</v>
      </c>
      <c r="C766" t="s">
        <v>1057</v>
      </c>
      <c r="D766" t="s">
        <v>1081</v>
      </c>
      <c r="E766" t="s">
        <v>1058</v>
      </c>
      <c r="F766" t="s">
        <v>1059</v>
      </c>
      <c r="G766" t="s">
        <v>1052</v>
      </c>
      <c r="H766" t="s">
        <v>1107</v>
      </c>
      <c r="I766" t="s">
        <v>1782</v>
      </c>
      <c r="J766">
        <v>10</v>
      </c>
      <c r="K766" t="s">
        <v>1011</v>
      </c>
      <c r="L766" t="s">
        <v>14</v>
      </c>
      <c r="M766">
        <v>5</v>
      </c>
      <c r="N766" t="s">
        <v>146</v>
      </c>
      <c r="O766" t="s">
        <v>63</v>
      </c>
      <c r="P766">
        <v>9</v>
      </c>
      <c r="Q766" t="s">
        <v>454</v>
      </c>
      <c r="R766" t="s">
        <v>83</v>
      </c>
      <c r="S766">
        <v>0</v>
      </c>
      <c r="T766">
        <v>1</v>
      </c>
      <c r="U766">
        <v>1</v>
      </c>
      <c r="V766">
        <v>161.5</v>
      </c>
      <c r="W766">
        <v>539.5</v>
      </c>
      <c r="X766">
        <f t="shared" si="101"/>
        <v>0</v>
      </c>
      <c r="Y766">
        <f t="shared" si="102"/>
        <v>0</v>
      </c>
      <c r="Z766">
        <f t="shared" si="103"/>
        <v>0</v>
      </c>
      <c r="AA766">
        <f t="shared" si="104"/>
        <v>539.5</v>
      </c>
      <c r="AB766">
        <f t="shared" si="105"/>
        <v>0</v>
      </c>
      <c r="AC766">
        <f t="shared" si="106"/>
        <v>0</v>
      </c>
      <c r="AD766">
        <f t="shared" si="107"/>
        <v>0</v>
      </c>
      <c r="AE766">
        <f t="shared" si="108"/>
        <v>1</v>
      </c>
      <c r="AF766">
        <f>MONTH(A766)</f>
        <v>6</v>
      </c>
    </row>
    <row r="767" spans="1:32">
      <c r="A767" t="s">
        <v>1009</v>
      </c>
      <c r="B767" t="s">
        <v>27</v>
      </c>
      <c r="C767" t="s">
        <v>1057</v>
      </c>
      <c r="D767" t="s">
        <v>1055</v>
      </c>
      <c r="E767" t="s">
        <v>1058</v>
      </c>
      <c r="F767" t="s">
        <v>1059</v>
      </c>
      <c r="G767" t="s">
        <v>1052</v>
      </c>
      <c r="H767" t="s">
        <v>1107</v>
      </c>
      <c r="I767" t="s">
        <v>1783</v>
      </c>
      <c r="J767">
        <v>9</v>
      </c>
      <c r="K767" t="s">
        <v>836</v>
      </c>
      <c r="L767" t="s">
        <v>49</v>
      </c>
      <c r="M767">
        <v>10</v>
      </c>
      <c r="N767" t="s">
        <v>1012</v>
      </c>
      <c r="O767" t="s">
        <v>36</v>
      </c>
      <c r="P767">
        <v>12</v>
      </c>
      <c r="Q767" t="s">
        <v>78</v>
      </c>
      <c r="R767" t="s">
        <v>26</v>
      </c>
      <c r="S767">
        <v>0</v>
      </c>
      <c r="T767">
        <v>1</v>
      </c>
      <c r="U767">
        <v>1</v>
      </c>
      <c r="V767">
        <v>20</v>
      </c>
      <c r="W767">
        <v>76.5</v>
      </c>
      <c r="X767">
        <f t="shared" si="101"/>
        <v>0</v>
      </c>
      <c r="Y767">
        <f t="shared" si="102"/>
        <v>0</v>
      </c>
      <c r="Z767">
        <f t="shared" si="103"/>
        <v>76.5</v>
      </c>
      <c r="AA767">
        <f t="shared" si="104"/>
        <v>0</v>
      </c>
      <c r="AB767">
        <f t="shared" si="105"/>
        <v>0</v>
      </c>
      <c r="AC767">
        <f t="shared" si="106"/>
        <v>0</v>
      </c>
      <c r="AD767">
        <f t="shared" si="107"/>
        <v>0</v>
      </c>
      <c r="AE767">
        <f t="shared" si="108"/>
        <v>1</v>
      </c>
      <c r="AF767">
        <f>MONTH(A767)</f>
        <v>6</v>
      </c>
    </row>
    <row r="768" spans="1:32">
      <c r="A768" t="s">
        <v>1009</v>
      </c>
      <c r="B768" t="s">
        <v>32</v>
      </c>
      <c r="C768" t="s">
        <v>1057</v>
      </c>
      <c r="D768" t="s">
        <v>1081</v>
      </c>
      <c r="E768" t="s">
        <v>1058</v>
      </c>
      <c r="F768" t="s">
        <v>1059</v>
      </c>
      <c r="G768" t="s">
        <v>1052</v>
      </c>
      <c r="H768" t="s">
        <v>1107</v>
      </c>
      <c r="I768" t="s">
        <v>1784</v>
      </c>
      <c r="J768">
        <v>4</v>
      </c>
      <c r="K768" t="s">
        <v>376</v>
      </c>
      <c r="L768" t="s">
        <v>14</v>
      </c>
      <c r="M768">
        <v>5</v>
      </c>
      <c r="N768" t="s">
        <v>700</v>
      </c>
      <c r="O768" t="s">
        <v>76</v>
      </c>
      <c r="P768">
        <v>6</v>
      </c>
      <c r="Q768" t="s">
        <v>774</v>
      </c>
      <c r="R768" t="s">
        <v>440</v>
      </c>
      <c r="S768">
        <v>1</v>
      </c>
      <c r="T768">
        <v>1</v>
      </c>
      <c r="U768">
        <v>0</v>
      </c>
      <c r="V768">
        <v>121.5</v>
      </c>
      <c r="W768">
        <v>217</v>
      </c>
      <c r="X768">
        <f t="shared" si="101"/>
        <v>0</v>
      </c>
      <c r="Y768">
        <f t="shared" si="102"/>
        <v>0</v>
      </c>
      <c r="Z768">
        <f t="shared" si="103"/>
        <v>0</v>
      </c>
      <c r="AA768">
        <f t="shared" si="104"/>
        <v>217</v>
      </c>
      <c r="AB768">
        <f t="shared" si="105"/>
        <v>0</v>
      </c>
      <c r="AC768">
        <f t="shared" si="106"/>
        <v>0</v>
      </c>
      <c r="AD768">
        <f t="shared" si="107"/>
        <v>0</v>
      </c>
      <c r="AE768">
        <f t="shared" si="108"/>
        <v>1</v>
      </c>
      <c r="AF768">
        <f>MONTH(A768)</f>
        <v>6</v>
      </c>
    </row>
    <row r="769" spans="1:32">
      <c r="A769" t="s">
        <v>1009</v>
      </c>
      <c r="B769" t="s">
        <v>37</v>
      </c>
      <c r="C769" t="s">
        <v>1057</v>
      </c>
      <c r="D769" t="s">
        <v>1055</v>
      </c>
      <c r="E769" t="s">
        <v>1058</v>
      </c>
      <c r="F769" t="s">
        <v>1059</v>
      </c>
      <c r="G769" t="s">
        <v>1052</v>
      </c>
      <c r="H769" t="s">
        <v>1107</v>
      </c>
      <c r="I769" t="s">
        <v>1783</v>
      </c>
      <c r="J769">
        <v>6</v>
      </c>
      <c r="K769" t="s">
        <v>606</v>
      </c>
      <c r="L769" t="s">
        <v>26</v>
      </c>
      <c r="M769">
        <v>8</v>
      </c>
      <c r="N769" t="s">
        <v>718</v>
      </c>
      <c r="O769" t="s">
        <v>36</v>
      </c>
      <c r="P769">
        <v>3</v>
      </c>
      <c r="Q769" t="s">
        <v>532</v>
      </c>
      <c r="R769" t="s">
        <v>440</v>
      </c>
      <c r="S769">
        <v>0</v>
      </c>
      <c r="T769">
        <v>2</v>
      </c>
      <c r="U769">
        <v>0</v>
      </c>
      <c r="V769">
        <v>43.5</v>
      </c>
      <c r="W769">
        <v>102.5</v>
      </c>
      <c r="X769">
        <f t="shared" si="101"/>
        <v>0</v>
      </c>
      <c r="Y769">
        <f t="shared" si="102"/>
        <v>0</v>
      </c>
      <c r="Z769">
        <f t="shared" si="103"/>
        <v>0</v>
      </c>
      <c r="AA769">
        <f t="shared" si="104"/>
        <v>0</v>
      </c>
      <c r="AB769">
        <f t="shared" si="105"/>
        <v>0</v>
      </c>
      <c r="AC769">
        <f t="shared" si="106"/>
        <v>0</v>
      </c>
      <c r="AD769">
        <f t="shared" si="107"/>
        <v>0</v>
      </c>
      <c r="AE769">
        <f t="shared" si="108"/>
        <v>0</v>
      </c>
      <c r="AF769">
        <f>MONTH(A769)</f>
        <v>6</v>
      </c>
    </row>
    <row r="770" spans="1:32">
      <c r="A770" t="s">
        <v>1009</v>
      </c>
      <c r="B770" t="s">
        <v>42</v>
      </c>
      <c r="C770" t="s">
        <v>1057</v>
      </c>
      <c r="D770" t="s">
        <v>1055</v>
      </c>
      <c r="E770" t="s">
        <v>1058</v>
      </c>
      <c r="F770" t="s">
        <v>1059</v>
      </c>
      <c r="G770" t="s">
        <v>1052</v>
      </c>
      <c r="H770" t="s">
        <v>1107</v>
      </c>
      <c r="I770" t="s">
        <v>1783</v>
      </c>
      <c r="J770">
        <v>1</v>
      </c>
      <c r="K770" t="s">
        <v>632</v>
      </c>
      <c r="L770" t="s">
        <v>440</v>
      </c>
      <c r="M770">
        <v>10</v>
      </c>
      <c r="N770" t="s">
        <v>761</v>
      </c>
      <c r="O770" t="s">
        <v>49</v>
      </c>
      <c r="P770">
        <v>2</v>
      </c>
      <c r="Q770" t="s">
        <v>558</v>
      </c>
      <c r="R770" t="s">
        <v>76</v>
      </c>
      <c r="S770">
        <v>1</v>
      </c>
      <c r="T770">
        <v>0</v>
      </c>
      <c r="U770">
        <v>1</v>
      </c>
      <c r="V770">
        <v>26.5</v>
      </c>
      <c r="W770">
        <v>418.5</v>
      </c>
      <c r="X770">
        <f t="shared" si="101"/>
        <v>0</v>
      </c>
      <c r="Y770">
        <f t="shared" si="102"/>
        <v>0</v>
      </c>
      <c r="Z770">
        <f t="shared" si="103"/>
        <v>418.5</v>
      </c>
      <c r="AA770">
        <f t="shared" si="104"/>
        <v>0</v>
      </c>
      <c r="AB770">
        <f t="shared" si="105"/>
        <v>0</v>
      </c>
      <c r="AC770">
        <f t="shared" si="106"/>
        <v>0</v>
      </c>
      <c r="AD770">
        <f t="shared" si="107"/>
        <v>0</v>
      </c>
      <c r="AE770">
        <f t="shared" si="108"/>
        <v>1</v>
      </c>
      <c r="AF770">
        <f>MONTH(A770)</f>
        <v>6</v>
      </c>
    </row>
    <row r="771" spans="1:32">
      <c r="A771" t="s">
        <v>1009</v>
      </c>
      <c r="B771" t="s">
        <v>47</v>
      </c>
      <c r="C771" t="s">
        <v>1066</v>
      </c>
      <c r="D771" t="s">
        <v>1081</v>
      </c>
      <c r="E771" t="s">
        <v>1067</v>
      </c>
      <c r="F771" t="s">
        <v>1068</v>
      </c>
      <c r="G771" t="s">
        <v>1052</v>
      </c>
      <c r="H771" t="s">
        <v>1107</v>
      </c>
      <c r="I771" t="s">
        <v>1785</v>
      </c>
      <c r="J771">
        <v>9</v>
      </c>
      <c r="K771" t="s">
        <v>438</v>
      </c>
      <c r="L771" t="s">
        <v>948</v>
      </c>
      <c r="M771">
        <v>10</v>
      </c>
      <c r="N771" t="s">
        <v>1013</v>
      </c>
      <c r="O771" t="s">
        <v>24</v>
      </c>
      <c r="P771">
        <v>3</v>
      </c>
      <c r="Q771" t="s">
        <v>362</v>
      </c>
      <c r="R771" t="s">
        <v>892</v>
      </c>
      <c r="S771">
        <v>0</v>
      </c>
      <c r="T771">
        <v>1</v>
      </c>
      <c r="U771">
        <v>1</v>
      </c>
      <c r="V771">
        <v>84</v>
      </c>
      <c r="W771">
        <v>801</v>
      </c>
      <c r="X771">
        <f t="shared" si="101"/>
        <v>0</v>
      </c>
      <c r="Y771">
        <f t="shared" si="102"/>
        <v>0</v>
      </c>
      <c r="Z771">
        <f t="shared" si="103"/>
        <v>0</v>
      </c>
      <c r="AA771">
        <f t="shared" si="104"/>
        <v>0</v>
      </c>
      <c r="AB771">
        <f t="shared" si="105"/>
        <v>0</v>
      </c>
      <c r="AC771">
        <f t="shared" si="106"/>
        <v>0</v>
      </c>
      <c r="AD771">
        <f t="shared" si="107"/>
        <v>0</v>
      </c>
      <c r="AE771">
        <f t="shared" si="108"/>
        <v>0</v>
      </c>
      <c r="AF771">
        <f>MONTH(A771)</f>
        <v>6</v>
      </c>
    </row>
    <row r="772" spans="1:32">
      <c r="A772" t="s">
        <v>1009</v>
      </c>
      <c r="B772" t="s">
        <v>52</v>
      </c>
      <c r="C772" t="s">
        <v>1066</v>
      </c>
      <c r="D772" t="s">
        <v>1055</v>
      </c>
      <c r="E772" t="s">
        <v>1067</v>
      </c>
      <c r="F772" t="s">
        <v>1068</v>
      </c>
      <c r="G772" t="s">
        <v>1052</v>
      </c>
      <c r="H772" t="s">
        <v>1107</v>
      </c>
      <c r="I772" t="s">
        <v>1786</v>
      </c>
      <c r="J772">
        <v>6</v>
      </c>
      <c r="K772" t="s">
        <v>740</v>
      </c>
      <c r="L772" t="s">
        <v>49</v>
      </c>
      <c r="M772">
        <v>2</v>
      </c>
      <c r="N772" t="s">
        <v>883</v>
      </c>
      <c r="O772" t="s">
        <v>10</v>
      </c>
      <c r="P772">
        <v>12</v>
      </c>
      <c r="Q772" t="s">
        <v>841</v>
      </c>
      <c r="R772" t="s">
        <v>24</v>
      </c>
      <c r="S772">
        <v>1</v>
      </c>
      <c r="T772">
        <v>1</v>
      </c>
      <c r="U772">
        <v>0</v>
      </c>
      <c r="V772">
        <v>28.5</v>
      </c>
      <c r="W772">
        <v>89</v>
      </c>
      <c r="X772">
        <f t="shared" si="101"/>
        <v>89</v>
      </c>
      <c r="Y772">
        <f t="shared" si="102"/>
        <v>0</v>
      </c>
      <c r="Z772">
        <f t="shared" si="103"/>
        <v>89</v>
      </c>
      <c r="AA772">
        <f t="shared" si="104"/>
        <v>0</v>
      </c>
      <c r="AB772">
        <f t="shared" si="105"/>
        <v>0</v>
      </c>
      <c r="AC772">
        <f t="shared" si="106"/>
        <v>0</v>
      </c>
      <c r="AD772">
        <f t="shared" si="107"/>
        <v>0</v>
      </c>
      <c r="AE772">
        <f t="shared" si="108"/>
        <v>1</v>
      </c>
      <c r="AF772">
        <f>MONTH(A772)</f>
        <v>6</v>
      </c>
    </row>
    <row r="773" spans="1:32">
      <c r="A773" t="s">
        <v>1014</v>
      </c>
      <c r="B773" t="s">
        <v>8</v>
      </c>
      <c r="C773" t="s">
        <v>1048</v>
      </c>
      <c r="D773" t="s">
        <v>1070</v>
      </c>
      <c r="E773" t="s">
        <v>1050</v>
      </c>
      <c r="F773" t="s">
        <v>1051</v>
      </c>
      <c r="G773" t="s">
        <v>1052</v>
      </c>
      <c r="H773" t="s">
        <v>1087</v>
      </c>
      <c r="I773" t="s">
        <v>1787</v>
      </c>
      <c r="J773">
        <v>1</v>
      </c>
      <c r="K773" t="s">
        <v>853</v>
      </c>
      <c r="L773" t="s">
        <v>440</v>
      </c>
      <c r="M773">
        <v>4</v>
      </c>
      <c r="N773" t="s">
        <v>93</v>
      </c>
      <c r="O773" t="s">
        <v>22</v>
      </c>
      <c r="P773">
        <v>8</v>
      </c>
      <c r="Q773" t="s">
        <v>733</v>
      </c>
      <c r="R773" t="s">
        <v>948</v>
      </c>
      <c r="S773">
        <v>2</v>
      </c>
      <c r="T773">
        <v>0</v>
      </c>
      <c r="U773">
        <v>0</v>
      </c>
      <c r="V773">
        <v>32.5</v>
      </c>
      <c r="W773">
        <v>174</v>
      </c>
      <c r="X773">
        <f t="shared" si="101"/>
        <v>0</v>
      </c>
      <c r="Y773">
        <f t="shared" si="102"/>
        <v>0</v>
      </c>
      <c r="Z773">
        <f t="shared" si="103"/>
        <v>0</v>
      </c>
      <c r="AA773">
        <f t="shared" si="104"/>
        <v>0</v>
      </c>
      <c r="AB773">
        <f t="shared" si="105"/>
        <v>0</v>
      </c>
      <c r="AC773">
        <f t="shared" si="106"/>
        <v>0</v>
      </c>
      <c r="AD773">
        <f t="shared" si="107"/>
        <v>0</v>
      </c>
      <c r="AE773">
        <f t="shared" si="108"/>
        <v>0</v>
      </c>
      <c r="AF773">
        <f>MONTH(A773)</f>
        <v>7</v>
      </c>
    </row>
    <row r="774" spans="1:32">
      <c r="A774" t="s">
        <v>1014</v>
      </c>
      <c r="B774" t="s">
        <v>15</v>
      </c>
      <c r="C774" t="s">
        <v>1057</v>
      </c>
      <c r="D774" t="s">
        <v>1055</v>
      </c>
      <c r="E774" t="s">
        <v>1058</v>
      </c>
      <c r="F774" t="s">
        <v>1059</v>
      </c>
      <c r="G774" t="s">
        <v>1052</v>
      </c>
      <c r="H774" t="s">
        <v>1087</v>
      </c>
      <c r="I774" t="s">
        <v>1788</v>
      </c>
      <c r="J774">
        <v>3</v>
      </c>
      <c r="K774" t="s">
        <v>92</v>
      </c>
      <c r="L774" t="s">
        <v>892</v>
      </c>
      <c r="M774">
        <v>13</v>
      </c>
      <c r="N774" t="s">
        <v>915</v>
      </c>
      <c r="O774" t="s">
        <v>24</v>
      </c>
      <c r="P774">
        <v>14</v>
      </c>
      <c r="Q774" t="s">
        <v>1015</v>
      </c>
      <c r="R774" t="s">
        <v>73</v>
      </c>
      <c r="S774">
        <v>1</v>
      </c>
      <c r="T774">
        <v>0</v>
      </c>
      <c r="U774">
        <v>1</v>
      </c>
      <c r="V774">
        <v>44.5</v>
      </c>
      <c r="W774">
        <v>119.5</v>
      </c>
      <c r="X774">
        <f t="shared" si="101"/>
        <v>0</v>
      </c>
      <c r="Y774">
        <f t="shared" si="102"/>
        <v>0</v>
      </c>
      <c r="Z774">
        <f t="shared" si="103"/>
        <v>0</v>
      </c>
      <c r="AA774">
        <f t="shared" si="104"/>
        <v>0</v>
      </c>
      <c r="AB774">
        <f t="shared" si="105"/>
        <v>0</v>
      </c>
      <c r="AC774">
        <f t="shared" si="106"/>
        <v>0</v>
      </c>
      <c r="AD774">
        <f t="shared" si="107"/>
        <v>0</v>
      </c>
      <c r="AE774">
        <f t="shared" si="108"/>
        <v>0</v>
      </c>
      <c r="AF774">
        <f>MONTH(A774)</f>
        <v>7</v>
      </c>
    </row>
    <row r="775" spans="1:32">
      <c r="A775" t="s">
        <v>1014</v>
      </c>
      <c r="B775" t="s">
        <v>20</v>
      </c>
      <c r="C775" t="s">
        <v>1057</v>
      </c>
      <c r="D775" t="s">
        <v>1055</v>
      </c>
      <c r="E775" t="s">
        <v>1058</v>
      </c>
      <c r="F775" t="s">
        <v>1059</v>
      </c>
      <c r="G775" t="s">
        <v>1052</v>
      </c>
      <c r="H775" t="s">
        <v>1087</v>
      </c>
      <c r="I775" t="s">
        <v>1789</v>
      </c>
      <c r="J775">
        <v>3</v>
      </c>
      <c r="K775" t="s">
        <v>377</v>
      </c>
      <c r="L775" t="s">
        <v>440</v>
      </c>
      <c r="M775">
        <v>1</v>
      </c>
      <c r="N775" t="s">
        <v>371</v>
      </c>
      <c r="O775" t="s">
        <v>10</v>
      </c>
      <c r="P775">
        <v>14</v>
      </c>
      <c r="Q775" t="s">
        <v>291</v>
      </c>
      <c r="R775" t="s">
        <v>76</v>
      </c>
      <c r="S775">
        <v>2</v>
      </c>
      <c r="T775">
        <v>0</v>
      </c>
      <c r="U775">
        <v>0</v>
      </c>
      <c r="V775">
        <v>80.5</v>
      </c>
      <c r="W775">
        <v>95</v>
      </c>
      <c r="X775">
        <f t="shared" si="101"/>
        <v>95</v>
      </c>
      <c r="Y775">
        <f t="shared" si="102"/>
        <v>0</v>
      </c>
      <c r="Z775">
        <f t="shared" si="103"/>
        <v>0</v>
      </c>
      <c r="AA775">
        <f t="shared" si="104"/>
        <v>0</v>
      </c>
      <c r="AB775">
        <f t="shared" si="105"/>
        <v>0</v>
      </c>
      <c r="AC775">
        <f t="shared" si="106"/>
        <v>0</v>
      </c>
      <c r="AD775">
        <f t="shared" si="107"/>
        <v>0</v>
      </c>
      <c r="AE775">
        <f t="shared" si="108"/>
        <v>0</v>
      </c>
      <c r="AF775">
        <f>MONTH(A775)</f>
        <v>7</v>
      </c>
    </row>
    <row r="776" spans="1:32">
      <c r="A776" t="s">
        <v>1014</v>
      </c>
      <c r="B776" t="s">
        <v>27</v>
      </c>
      <c r="C776" t="s">
        <v>1072</v>
      </c>
      <c r="D776" t="s">
        <v>1162</v>
      </c>
      <c r="E776" t="s">
        <v>1073</v>
      </c>
      <c r="F776" t="s">
        <v>1272</v>
      </c>
      <c r="G776" t="s">
        <v>1052</v>
      </c>
      <c r="H776" t="s">
        <v>1087</v>
      </c>
      <c r="I776" t="s">
        <v>1790</v>
      </c>
      <c r="J776">
        <v>3</v>
      </c>
      <c r="K776" t="s">
        <v>621</v>
      </c>
      <c r="L776" t="s">
        <v>10</v>
      </c>
      <c r="M776">
        <v>9</v>
      </c>
      <c r="N776" t="s">
        <v>835</v>
      </c>
      <c r="O776" t="s">
        <v>22</v>
      </c>
      <c r="P776">
        <v>2</v>
      </c>
      <c r="Q776" t="s">
        <v>738</v>
      </c>
      <c r="R776" t="s">
        <v>440</v>
      </c>
      <c r="S776">
        <v>1</v>
      </c>
      <c r="T776">
        <v>1</v>
      </c>
      <c r="U776">
        <v>0</v>
      </c>
      <c r="V776">
        <v>26.5</v>
      </c>
      <c r="W776">
        <v>278</v>
      </c>
      <c r="X776">
        <f t="shared" si="101"/>
        <v>278</v>
      </c>
      <c r="Y776">
        <f t="shared" si="102"/>
        <v>0</v>
      </c>
      <c r="Z776">
        <f t="shared" si="103"/>
        <v>0</v>
      </c>
      <c r="AA776">
        <f t="shared" si="104"/>
        <v>0</v>
      </c>
      <c r="AB776">
        <f t="shared" si="105"/>
        <v>0</v>
      </c>
      <c r="AC776">
        <f t="shared" si="106"/>
        <v>0</v>
      </c>
      <c r="AD776">
        <f t="shared" si="107"/>
        <v>0</v>
      </c>
      <c r="AE776">
        <f t="shared" si="108"/>
        <v>0</v>
      </c>
      <c r="AF776">
        <f>MONTH(A776)</f>
        <v>7</v>
      </c>
    </row>
    <row r="777" spans="1:32">
      <c r="A777" t="s">
        <v>1014</v>
      </c>
      <c r="B777" t="s">
        <v>32</v>
      </c>
      <c r="C777" t="s">
        <v>1057</v>
      </c>
      <c r="D777" t="s">
        <v>1064</v>
      </c>
      <c r="E777" t="s">
        <v>1058</v>
      </c>
      <c r="F777" t="s">
        <v>1059</v>
      </c>
      <c r="G777" t="s">
        <v>1052</v>
      </c>
      <c r="H777" t="s">
        <v>1087</v>
      </c>
      <c r="I777" t="s">
        <v>1791</v>
      </c>
      <c r="J777">
        <v>3</v>
      </c>
      <c r="K777" t="s">
        <v>914</v>
      </c>
      <c r="L777" t="s">
        <v>12</v>
      </c>
      <c r="M777">
        <v>1</v>
      </c>
      <c r="N777" t="s">
        <v>164</v>
      </c>
      <c r="O777" t="s">
        <v>10</v>
      </c>
      <c r="P777">
        <v>6</v>
      </c>
      <c r="Q777" t="s">
        <v>985</v>
      </c>
      <c r="R777" t="s">
        <v>440</v>
      </c>
      <c r="S777">
        <v>2</v>
      </c>
      <c r="T777">
        <v>0</v>
      </c>
      <c r="U777">
        <v>0</v>
      </c>
      <c r="V777">
        <v>124</v>
      </c>
      <c r="W777">
        <v>307</v>
      </c>
      <c r="X777">
        <f t="shared" si="101"/>
        <v>307</v>
      </c>
      <c r="Y777">
        <f t="shared" si="102"/>
        <v>0</v>
      </c>
      <c r="Z777">
        <f t="shared" si="103"/>
        <v>0</v>
      </c>
      <c r="AA777">
        <f t="shared" si="104"/>
        <v>0</v>
      </c>
      <c r="AB777">
        <f t="shared" si="105"/>
        <v>0</v>
      </c>
      <c r="AC777">
        <f t="shared" si="106"/>
        <v>0</v>
      </c>
      <c r="AD777">
        <f t="shared" si="107"/>
        <v>0</v>
      </c>
      <c r="AE777">
        <f t="shared" si="108"/>
        <v>0</v>
      </c>
      <c r="AF777">
        <f>MONTH(A777)</f>
        <v>7</v>
      </c>
    </row>
    <row r="778" spans="1:32">
      <c r="A778" t="s">
        <v>1014</v>
      </c>
      <c r="B778" t="s">
        <v>37</v>
      </c>
      <c r="C778" t="s">
        <v>1057</v>
      </c>
      <c r="D778" t="s">
        <v>1049</v>
      </c>
      <c r="E778" t="s">
        <v>1058</v>
      </c>
      <c r="F778" t="s">
        <v>1059</v>
      </c>
      <c r="G778" t="s">
        <v>1052</v>
      </c>
      <c r="H778" t="s">
        <v>1087</v>
      </c>
      <c r="I778" t="s">
        <v>1792</v>
      </c>
      <c r="J778">
        <v>3</v>
      </c>
      <c r="K778" t="s">
        <v>900</v>
      </c>
      <c r="L778" t="s">
        <v>49</v>
      </c>
      <c r="M778">
        <v>14</v>
      </c>
      <c r="N778" t="s">
        <v>797</v>
      </c>
      <c r="O778" t="s">
        <v>26</v>
      </c>
      <c r="P778">
        <v>13</v>
      </c>
      <c r="Q778" t="s">
        <v>105</v>
      </c>
      <c r="R778" t="s">
        <v>36</v>
      </c>
      <c r="S778">
        <v>1</v>
      </c>
      <c r="T778">
        <v>0</v>
      </c>
      <c r="U778">
        <v>1</v>
      </c>
      <c r="V778">
        <v>54.5</v>
      </c>
      <c r="W778">
        <v>151.5</v>
      </c>
      <c r="X778">
        <f t="shared" si="101"/>
        <v>0</v>
      </c>
      <c r="Y778">
        <f t="shared" si="102"/>
        <v>0</v>
      </c>
      <c r="Z778">
        <f t="shared" si="103"/>
        <v>151.5</v>
      </c>
      <c r="AA778">
        <f t="shared" si="104"/>
        <v>0</v>
      </c>
      <c r="AB778">
        <f t="shared" si="105"/>
        <v>0</v>
      </c>
      <c r="AC778">
        <f t="shared" si="106"/>
        <v>0</v>
      </c>
      <c r="AD778">
        <f t="shared" si="107"/>
        <v>0</v>
      </c>
      <c r="AE778">
        <f t="shared" si="108"/>
        <v>1</v>
      </c>
      <c r="AF778">
        <f>MONTH(A778)</f>
        <v>7</v>
      </c>
    </row>
    <row r="779" spans="1:32">
      <c r="A779" t="s">
        <v>1014</v>
      </c>
      <c r="B779" t="s">
        <v>42</v>
      </c>
      <c r="C779" t="s">
        <v>1057</v>
      </c>
      <c r="D779" t="s">
        <v>1070</v>
      </c>
      <c r="E779" t="s">
        <v>1058</v>
      </c>
      <c r="F779" t="s">
        <v>1059</v>
      </c>
      <c r="G779" t="s">
        <v>1052</v>
      </c>
      <c r="H779" t="s">
        <v>1087</v>
      </c>
      <c r="I779" t="s">
        <v>1793</v>
      </c>
      <c r="J779">
        <v>4</v>
      </c>
      <c r="K779" t="s">
        <v>881</v>
      </c>
      <c r="L779" t="s">
        <v>10</v>
      </c>
      <c r="M779">
        <v>8</v>
      </c>
      <c r="N779" t="s">
        <v>582</v>
      </c>
      <c r="O779" t="s">
        <v>24</v>
      </c>
      <c r="P779">
        <v>7</v>
      </c>
      <c r="Q779" t="s">
        <v>674</v>
      </c>
      <c r="R779" t="s">
        <v>948</v>
      </c>
      <c r="S779">
        <v>1</v>
      </c>
      <c r="T779">
        <v>1</v>
      </c>
      <c r="U779">
        <v>0</v>
      </c>
      <c r="V779">
        <v>25.5</v>
      </c>
      <c r="W779">
        <v>374</v>
      </c>
      <c r="X779">
        <f t="shared" si="101"/>
        <v>374</v>
      </c>
      <c r="Y779">
        <f t="shared" si="102"/>
        <v>0</v>
      </c>
      <c r="Z779">
        <f t="shared" si="103"/>
        <v>0</v>
      </c>
      <c r="AA779">
        <f t="shared" si="104"/>
        <v>0</v>
      </c>
      <c r="AB779">
        <f t="shared" si="105"/>
        <v>0</v>
      </c>
      <c r="AC779">
        <f t="shared" si="106"/>
        <v>0</v>
      </c>
      <c r="AD779">
        <f t="shared" si="107"/>
        <v>0</v>
      </c>
      <c r="AE779">
        <f t="shared" si="108"/>
        <v>0</v>
      </c>
      <c r="AF779">
        <f>MONTH(A779)</f>
        <v>7</v>
      </c>
    </row>
    <row r="780" spans="1:32">
      <c r="A780" t="s">
        <v>1014</v>
      </c>
      <c r="B780" t="s">
        <v>47</v>
      </c>
      <c r="C780" t="s">
        <v>1066</v>
      </c>
      <c r="D780" t="s">
        <v>1064</v>
      </c>
      <c r="E780" t="s">
        <v>1067</v>
      </c>
      <c r="F780" t="s">
        <v>1068</v>
      </c>
      <c r="G780" t="s">
        <v>1052</v>
      </c>
      <c r="H780" t="s">
        <v>1087</v>
      </c>
      <c r="I780" t="s">
        <v>1794</v>
      </c>
      <c r="J780">
        <v>2</v>
      </c>
      <c r="K780" t="s">
        <v>941</v>
      </c>
      <c r="L780" t="s">
        <v>49</v>
      </c>
      <c r="M780">
        <v>6</v>
      </c>
      <c r="N780" t="s">
        <v>35</v>
      </c>
      <c r="O780" t="s">
        <v>36</v>
      </c>
      <c r="P780">
        <v>5</v>
      </c>
      <c r="Q780" t="s">
        <v>322</v>
      </c>
      <c r="R780" t="s">
        <v>948</v>
      </c>
      <c r="S780">
        <v>1</v>
      </c>
      <c r="T780">
        <v>1</v>
      </c>
      <c r="U780">
        <v>0</v>
      </c>
      <c r="V780">
        <v>12</v>
      </c>
      <c r="W780">
        <v>32</v>
      </c>
      <c r="X780">
        <f t="shared" si="101"/>
        <v>0</v>
      </c>
      <c r="Y780">
        <f t="shared" si="102"/>
        <v>0</v>
      </c>
      <c r="Z780">
        <f t="shared" si="103"/>
        <v>32</v>
      </c>
      <c r="AA780">
        <f t="shared" si="104"/>
        <v>0</v>
      </c>
      <c r="AB780">
        <f t="shared" si="105"/>
        <v>0</v>
      </c>
      <c r="AC780">
        <f t="shared" si="106"/>
        <v>0</v>
      </c>
      <c r="AD780">
        <f t="shared" si="107"/>
        <v>0</v>
      </c>
      <c r="AE780">
        <f t="shared" si="108"/>
        <v>1</v>
      </c>
      <c r="AF780">
        <f>MONTH(A780)</f>
        <v>7</v>
      </c>
    </row>
    <row r="781" spans="1:32">
      <c r="A781" t="s">
        <v>1014</v>
      </c>
      <c r="B781" t="s">
        <v>52</v>
      </c>
      <c r="C781" t="s">
        <v>1066</v>
      </c>
      <c r="D781" t="s">
        <v>1055</v>
      </c>
      <c r="E781" t="s">
        <v>1067</v>
      </c>
      <c r="F781" t="s">
        <v>1068</v>
      </c>
      <c r="G781" t="s">
        <v>1052</v>
      </c>
      <c r="H781" t="s">
        <v>1087</v>
      </c>
      <c r="I781" t="s">
        <v>1795</v>
      </c>
      <c r="J781">
        <v>4</v>
      </c>
      <c r="K781" t="s">
        <v>548</v>
      </c>
      <c r="L781" t="s">
        <v>119</v>
      </c>
      <c r="M781">
        <v>13</v>
      </c>
      <c r="N781" t="s">
        <v>593</v>
      </c>
      <c r="O781" t="s">
        <v>948</v>
      </c>
      <c r="P781">
        <v>6</v>
      </c>
      <c r="Q781" t="s">
        <v>990</v>
      </c>
      <c r="R781" t="s">
        <v>440</v>
      </c>
      <c r="S781">
        <v>1</v>
      </c>
      <c r="T781">
        <v>0</v>
      </c>
      <c r="U781">
        <v>1</v>
      </c>
      <c r="V781">
        <v>115</v>
      </c>
      <c r="W781">
        <v>3662.5</v>
      </c>
      <c r="X781">
        <f t="shared" si="101"/>
        <v>0</v>
      </c>
      <c r="Y781">
        <f t="shared" si="102"/>
        <v>0</v>
      </c>
      <c r="Z781">
        <f t="shared" si="103"/>
        <v>0</v>
      </c>
      <c r="AA781">
        <f t="shared" si="104"/>
        <v>0</v>
      </c>
      <c r="AB781">
        <f t="shared" si="105"/>
        <v>0</v>
      </c>
      <c r="AC781">
        <f t="shared" si="106"/>
        <v>0</v>
      </c>
      <c r="AD781">
        <f t="shared" si="107"/>
        <v>0</v>
      </c>
      <c r="AE781">
        <f t="shared" si="108"/>
        <v>0</v>
      </c>
      <c r="AF781">
        <f>MONTH(A781)</f>
        <v>7</v>
      </c>
    </row>
    <row r="782" spans="1:32">
      <c r="A782" t="s">
        <v>1014</v>
      </c>
      <c r="B782" t="s">
        <v>57</v>
      </c>
      <c r="C782" t="s">
        <v>1066</v>
      </c>
      <c r="D782" t="s">
        <v>1070</v>
      </c>
      <c r="E782" t="s">
        <v>1067</v>
      </c>
      <c r="F782" t="s">
        <v>1068</v>
      </c>
      <c r="G782" t="s">
        <v>1052</v>
      </c>
      <c r="H782" t="s">
        <v>1087</v>
      </c>
      <c r="I782" t="s">
        <v>1796</v>
      </c>
      <c r="J782">
        <v>7</v>
      </c>
      <c r="K782" t="s">
        <v>321</v>
      </c>
      <c r="L782" t="s">
        <v>49</v>
      </c>
      <c r="M782">
        <v>1</v>
      </c>
      <c r="N782" t="s">
        <v>261</v>
      </c>
      <c r="O782" t="s">
        <v>63</v>
      </c>
      <c r="P782">
        <v>13</v>
      </c>
      <c r="Q782" t="s">
        <v>917</v>
      </c>
      <c r="R782" t="s">
        <v>66</v>
      </c>
      <c r="S782">
        <v>1</v>
      </c>
      <c r="T782">
        <v>1</v>
      </c>
      <c r="U782">
        <v>0</v>
      </c>
      <c r="V782">
        <v>94.5</v>
      </c>
      <c r="W782">
        <v>1223</v>
      </c>
      <c r="X782">
        <f t="shared" si="101"/>
        <v>0</v>
      </c>
      <c r="Y782">
        <f t="shared" si="102"/>
        <v>0</v>
      </c>
      <c r="Z782">
        <f t="shared" si="103"/>
        <v>1223</v>
      </c>
      <c r="AA782">
        <f t="shared" si="104"/>
        <v>0</v>
      </c>
      <c r="AB782">
        <f t="shared" si="105"/>
        <v>0</v>
      </c>
      <c r="AC782">
        <f t="shared" si="106"/>
        <v>0</v>
      </c>
      <c r="AD782">
        <f t="shared" si="107"/>
        <v>0</v>
      </c>
      <c r="AE782">
        <f t="shared" si="108"/>
        <v>1</v>
      </c>
      <c r="AF782">
        <f>MONTH(A782)</f>
        <v>7</v>
      </c>
    </row>
    <row r="783" spans="1:32">
      <c r="A783" t="s">
        <v>1016</v>
      </c>
      <c r="B783" t="s">
        <v>8</v>
      </c>
      <c r="C783" t="s">
        <v>1048</v>
      </c>
      <c r="D783" t="s">
        <v>1070</v>
      </c>
      <c r="E783" t="s">
        <v>1050</v>
      </c>
      <c r="F783" t="s">
        <v>1051</v>
      </c>
      <c r="G783" t="s">
        <v>1052</v>
      </c>
      <c r="H783" t="s">
        <v>1107</v>
      </c>
      <c r="I783" t="s">
        <v>1797</v>
      </c>
      <c r="J783">
        <v>4</v>
      </c>
      <c r="K783" t="s">
        <v>95</v>
      </c>
      <c r="L783" t="s">
        <v>440</v>
      </c>
      <c r="M783">
        <v>1</v>
      </c>
      <c r="N783" t="s">
        <v>225</v>
      </c>
      <c r="O783" t="s">
        <v>36</v>
      </c>
      <c r="P783">
        <v>11</v>
      </c>
      <c r="Q783" t="s">
        <v>769</v>
      </c>
      <c r="R783" t="s">
        <v>63</v>
      </c>
      <c r="S783">
        <v>2</v>
      </c>
      <c r="T783">
        <v>0</v>
      </c>
      <c r="U783">
        <v>0</v>
      </c>
      <c r="V783">
        <v>62.5</v>
      </c>
      <c r="W783">
        <v>420.5</v>
      </c>
      <c r="X783">
        <f t="shared" si="101"/>
        <v>0</v>
      </c>
      <c r="Y783">
        <f t="shared" si="102"/>
        <v>0</v>
      </c>
      <c r="Z783">
        <f t="shared" si="103"/>
        <v>0</v>
      </c>
      <c r="AA783">
        <f t="shared" si="104"/>
        <v>0</v>
      </c>
      <c r="AB783">
        <f t="shared" si="105"/>
        <v>0</v>
      </c>
      <c r="AC783">
        <f t="shared" si="106"/>
        <v>0</v>
      </c>
      <c r="AD783">
        <f t="shared" si="107"/>
        <v>0</v>
      </c>
      <c r="AE783">
        <f t="shared" si="108"/>
        <v>0</v>
      </c>
      <c r="AF783">
        <f>MONTH(A783)</f>
        <v>7</v>
      </c>
    </row>
    <row r="784" spans="1:32">
      <c r="A784" t="s">
        <v>1016</v>
      </c>
      <c r="B784" t="s">
        <v>15</v>
      </c>
      <c r="C784" t="s">
        <v>1048</v>
      </c>
      <c r="D784" t="s">
        <v>1055</v>
      </c>
      <c r="E784" t="s">
        <v>1050</v>
      </c>
      <c r="F784" t="s">
        <v>1051</v>
      </c>
      <c r="G784" t="s">
        <v>1052</v>
      </c>
      <c r="H784" t="s">
        <v>1107</v>
      </c>
      <c r="I784" t="s">
        <v>1798</v>
      </c>
      <c r="J784">
        <v>9</v>
      </c>
      <c r="K784" t="s">
        <v>725</v>
      </c>
      <c r="L784" t="s">
        <v>24</v>
      </c>
      <c r="M784">
        <v>6</v>
      </c>
      <c r="N784" t="s">
        <v>1017</v>
      </c>
      <c r="O784" t="s">
        <v>63</v>
      </c>
      <c r="P784">
        <v>2</v>
      </c>
      <c r="Q784" t="s">
        <v>789</v>
      </c>
      <c r="R784" t="s">
        <v>14</v>
      </c>
      <c r="S784">
        <v>0</v>
      </c>
      <c r="T784">
        <v>2</v>
      </c>
      <c r="U784">
        <v>0</v>
      </c>
      <c r="V784">
        <v>133</v>
      </c>
      <c r="W784">
        <v>565.5</v>
      </c>
      <c r="X784">
        <f t="shared" si="101"/>
        <v>0</v>
      </c>
      <c r="Y784">
        <f t="shared" si="102"/>
        <v>0</v>
      </c>
      <c r="Z784">
        <f t="shared" si="103"/>
        <v>0</v>
      </c>
      <c r="AA784">
        <f t="shared" si="104"/>
        <v>0</v>
      </c>
      <c r="AB784">
        <f t="shared" si="105"/>
        <v>0</v>
      </c>
      <c r="AC784">
        <f t="shared" si="106"/>
        <v>0</v>
      </c>
      <c r="AD784">
        <f t="shared" si="107"/>
        <v>0</v>
      </c>
      <c r="AE784">
        <f t="shared" si="108"/>
        <v>0</v>
      </c>
      <c r="AF784">
        <f>MONTH(A784)</f>
        <v>7</v>
      </c>
    </row>
    <row r="785" spans="1:32">
      <c r="A785" t="s">
        <v>1016</v>
      </c>
      <c r="B785" t="s">
        <v>20</v>
      </c>
      <c r="C785" t="s">
        <v>1057</v>
      </c>
      <c r="D785" t="s">
        <v>1055</v>
      </c>
      <c r="E785" t="s">
        <v>1058</v>
      </c>
      <c r="F785" t="s">
        <v>1059</v>
      </c>
      <c r="G785" t="s">
        <v>1052</v>
      </c>
      <c r="H785" t="s">
        <v>1107</v>
      </c>
      <c r="I785" t="s">
        <v>1799</v>
      </c>
      <c r="J785">
        <v>4</v>
      </c>
      <c r="K785" t="s">
        <v>825</v>
      </c>
      <c r="L785" t="s">
        <v>10</v>
      </c>
      <c r="M785">
        <v>3</v>
      </c>
      <c r="N785" t="s">
        <v>286</v>
      </c>
      <c r="O785" t="s">
        <v>892</v>
      </c>
      <c r="P785">
        <v>10</v>
      </c>
      <c r="Q785" t="s">
        <v>1018</v>
      </c>
      <c r="R785" t="s">
        <v>49</v>
      </c>
      <c r="S785">
        <v>2</v>
      </c>
      <c r="T785">
        <v>0</v>
      </c>
      <c r="U785">
        <v>0</v>
      </c>
      <c r="V785">
        <v>20</v>
      </c>
      <c r="W785">
        <v>73.5</v>
      </c>
      <c r="X785">
        <f t="shared" ref="X785:X819" si="109">IF(OR(L785="潘頓",O785="潘頓"),W785, 0)</f>
        <v>73.5</v>
      </c>
      <c r="Y785">
        <f t="shared" ref="Y785:Y819" si="110">IF(OR(L785="蘇兆輝",O785="蘇兆輝"),W785, 0)</f>
        <v>0</v>
      </c>
      <c r="Z785">
        <f t="shared" ref="Z785:Z819" si="111">IF(OR(L785="何澤堯",O785="何澤堯"),W785, 0)</f>
        <v>0</v>
      </c>
      <c r="AA785">
        <f t="shared" ref="AA785:AA819" si="112">IF(OR(L785="鍾易禮",O785="鍾易禮"),W785, 0)</f>
        <v>0</v>
      </c>
      <c r="AB785">
        <f t="shared" ref="AB785:AB819" si="113">IF(OR(L785="梁家俊",O785="梁家俊"),W785, 0)</f>
        <v>0</v>
      </c>
      <c r="AC785">
        <f t="shared" ref="AC785:AC819" si="114">IF(OR(L785="蔡明紹",O785="蔡明紹"),W785, 0)</f>
        <v>0</v>
      </c>
      <c r="AD785">
        <f t="shared" ref="AD785:AD819" si="115">IF(OR(L785="周俊樂",O785="周俊樂"),W785, 0)</f>
        <v>0</v>
      </c>
      <c r="AE785">
        <f t="shared" ref="AE785:AE819" si="116">COUNTIF(Z785:AD785, "&gt;0")</f>
        <v>0</v>
      </c>
      <c r="AF785">
        <f t="shared" ref="AF785:AF819" si="117">MONTH(A785)</f>
        <v>7</v>
      </c>
    </row>
    <row r="786" spans="1:32">
      <c r="A786" t="s">
        <v>1016</v>
      </c>
      <c r="B786" t="s">
        <v>27</v>
      </c>
      <c r="C786" t="s">
        <v>1057</v>
      </c>
      <c r="D786" t="s">
        <v>1070</v>
      </c>
      <c r="E786" t="s">
        <v>1058</v>
      </c>
      <c r="F786" t="s">
        <v>1059</v>
      </c>
      <c r="G786" t="s">
        <v>1052</v>
      </c>
      <c r="H786" t="s">
        <v>1107</v>
      </c>
      <c r="I786" t="s">
        <v>1800</v>
      </c>
      <c r="J786">
        <v>2</v>
      </c>
      <c r="K786" t="s">
        <v>162</v>
      </c>
      <c r="L786" t="s">
        <v>49</v>
      </c>
      <c r="M786">
        <v>6</v>
      </c>
      <c r="N786" t="s">
        <v>208</v>
      </c>
      <c r="O786" t="s">
        <v>440</v>
      </c>
      <c r="P786">
        <v>9</v>
      </c>
      <c r="Q786" t="s">
        <v>168</v>
      </c>
      <c r="R786" t="s">
        <v>26</v>
      </c>
      <c r="S786">
        <v>1</v>
      </c>
      <c r="T786">
        <v>1</v>
      </c>
      <c r="U786">
        <v>0</v>
      </c>
      <c r="V786">
        <v>33</v>
      </c>
      <c r="W786">
        <v>101.5</v>
      </c>
      <c r="X786">
        <f t="shared" si="109"/>
        <v>0</v>
      </c>
      <c r="Y786">
        <f t="shared" si="110"/>
        <v>0</v>
      </c>
      <c r="Z786">
        <f t="shared" si="111"/>
        <v>101.5</v>
      </c>
      <c r="AA786">
        <f t="shared" si="112"/>
        <v>0</v>
      </c>
      <c r="AB786">
        <f t="shared" si="113"/>
        <v>0</v>
      </c>
      <c r="AC786">
        <f t="shared" si="114"/>
        <v>0</v>
      </c>
      <c r="AD786">
        <f t="shared" si="115"/>
        <v>0</v>
      </c>
      <c r="AE786">
        <f t="shared" si="116"/>
        <v>1</v>
      </c>
      <c r="AF786">
        <f t="shared" si="117"/>
        <v>7</v>
      </c>
    </row>
    <row r="787" spans="1:32">
      <c r="A787" t="s">
        <v>1016</v>
      </c>
      <c r="B787" t="s">
        <v>32</v>
      </c>
      <c r="C787" t="s">
        <v>1057</v>
      </c>
      <c r="D787" t="s">
        <v>1070</v>
      </c>
      <c r="E787" t="s">
        <v>1058</v>
      </c>
      <c r="F787" t="s">
        <v>1059</v>
      </c>
      <c r="G787" t="s">
        <v>1052</v>
      </c>
      <c r="H787" t="s">
        <v>1107</v>
      </c>
      <c r="I787" t="s">
        <v>1800</v>
      </c>
      <c r="J787">
        <v>3</v>
      </c>
      <c r="K787" t="s">
        <v>820</v>
      </c>
      <c r="L787" t="s">
        <v>10</v>
      </c>
      <c r="M787">
        <v>6</v>
      </c>
      <c r="N787" t="s">
        <v>796</v>
      </c>
      <c r="O787" t="s">
        <v>49</v>
      </c>
      <c r="P787">
        <v>1</v>
      </c>
      <c r="Q787" t="s">
        <v>48</v>
      </c>
      <c r="R787" t="s">
        <v>892</v>
      </c>
      <c r="S787">
        <v>1</v>
      </c>
      <c r="T787">
        <v>1</v>
      </c>
      <c r="U787">
        <v>0</v>
      </c>
      <c r="V787">
        <v>24.5</v>
      </c>
      <c r="W787">
        <v>50</v>
      </c>
      <c r="X787">
        <f t="shared" si="109"/>
        <v>50</v>
      </c>
      <c r="Y787">
        <f t="shared" si="110"/>
        <v>0</v>
      </c>
      <c r="Z787">
        <f t="shared" si="111"/>
        <v>50</v>
      </c>
      <c r="AA787">
        <f t="shared" si="112"/>
        <v>0</v>
      </c>
      <c r="AB787">
        <f t="shared" si="113"/>
        <v>0</v>
      </c>
      <c r="AC787">
        <f t="shared" si="114"/>
        <v>0</v>
      </c>
      <c r="AD787">
        <f t="shared" si="115"/>
        <v>0</v>
      </c>
      <c r="AE787">
        <f t="shared" si="116"/>
        <v>1</v>
      </c>
      <c r="AF787">
        <f t="shared" si="117"/>
        <v>7</v>
      </c>
    </row>
    <row r="788" spans="1:32">
      <c r="A788" t="s">
        <v>1016</v>
      </c>
      <c r="B788" t="s">
        <v>37</v>
      </c>
      <c r="C788" t="s">
        <v>1066</v>
      </c>
      <c r="D788" t="s">
        <v>1055</v>
      </c>
      <c r="E788" t="s">
        <v>1067</v>
      </c>
      <c r="F788" t="s">
        <v>1068</v>
      </c>
      <c r="G788" t="s">
        <v>1052</v>
      </c>
      <c r="H788" t="s">
        <v>1107</v>
      </c>
      <c r="I788" t="s">
        <v>1801</v>
      </c>
      <c r="J788">
        <v>7</v>
      </c>
      <c r="K788" t="s">
        <v>214</v>
      </c>
      <c r="L788" t="s">
        <v>22</v>
      </c>
      <c r="M788">
        <v>12</v>
      </c>
      <c r="N788" t="s">
        <v>1019</v>
      </c>
      <c r="O788" t="s">
        <v>948</v>
      </c>
      <c r="P788">
        <v>6</v>
      </c>
      <c r="Q788" t="s">
        <v>466</v>
      </c>
      <c r="R788" t="s">
        <v>36</v>
      </c>
      <c r="S788">
        <v>0</v>
      </c>
      <c r="T788">
        <v>1</v>
      </c>
      <c r="U788">
        <v>1</v>
      </c>
      <c r="V788">
        <v>228.5</v>
      </c>
      <c r="W788">
        <v>2352.5</v>
      </c>
      <c r="X788">
        <f t="shared" si="109"/>
        <v>0</v>
      </c>
      <c r="Y788">
        <f t="shared" si="110"/>
        <v>0</v>
      </c>
      <c r="Z788">
        <f t="shared" si="111"/>
        <v>0</v>
      </c>
      <c r="AA788">
        <f t="shared" si="112"/>
        <v>0</v>
      </c>
      <c r="AB788">
        <f t="shared" si="113"/>
        <v>0</v>
      </c>
      <c r="AC788">
        <f t="shared" si="114"/>
        <v>0</v>
      </c>
      <c r="AD788">
        <f t="shared" si="115"/>
        <v>0</v>
      </c>
      <c r="AE788">
        <f t="shared" si="116"/>
        <v>0</v>
      </c>
      <c r="AF788">
        <f t="shared" si="117"/>
        <v>7</v>
      </c>
    </row>
    <row r="789" spans="1:32">
      <c r="A789" t="s">
        <v>1016</v>
      </c>
      <c r="B789" t="s">
        <v>42</v>
      </c>
      <c r="C789" t="s">
        <v>1066</v>
      </c>
      <c r="D789" t="s">
        <v>1049</v>
      </c>
      <c r="E789" t="s">
        <v>1067</v>
      </c>
      <c r="F789" t="s">
        <v>1068</v>
      </c>
      <c r="G789" t="s">
        <v>1052</v>
      </c>
      <c r="H789" t="s">
        <v>1107</v>
      </c>
      <c r="I789" t="s">
        <v>1802</v>
      </c>
      <c r="J789">
        <v>3</v>
      </c>
      <c r="K789" t="s">
        <v>791</v>
      </c>
      <c r="L789" t="s">
        <v>10</v>
      </c>
      <c r="M789">
        <v>9</v>
      </c>
      <c r="N789" t="s">
        <v>44</v>
      </c>
      <c r="O789" t="s">
        <v>892</v>
      </c>
      <c r="P789">
        <v>4</v>
      </c>
      <c r="Q789" t="s">
        <v>1020</v>
      </c>
      <c r="R789" t="s">
        <v>31</v>
      </c>
      <c r="S789">
        <v>1</v>
      </c>
      <c r="T789">
        <v>1</v>
      </c>
      <c r="U789">
        <v>0</v>
      </c>
      <c r="V789">
        <v>31</v>
      </c>
      <c r="W789">
        <v>407</v>
      </c>
      <c r="X789">
        <f t="shared" si="109"/>
        <v>407</v>
      </c>
      <c r="Y789">
        <f t="shared" si="110"/>
        <v>0</v>
      </c>
      <c r="Z789">
        <f t="shared" si="111"/>
        <v>0</v>
      </c>
      <c r="AA789">
        <f t="shared" si="112"/>
        <v>0</v>
      </c>
      <c r="AB789">
        <f t="shared" si="113"/>
        <v>0</v>
      </c>
      <c r="AC789">
        <f t="shared" si="114"/>
        <v>0</v>
      </c>
      <c r="AD789">
        <f t="shared" si="115"/>
        <v>0</v>
      </c>
      <c r="AE789">
        <f t="shared" si="116"/>
        <v>0</v>
      </c>
      <c r="AF789">
        <f t="shared" si="117"/>
        <v>7</v>
      </c>
    </row>
    <row r="790" spans="1:32">
      <c r="A790" t="s">
        <v>1016</v>
      </c>
      <c r="B790" t="s">
        <v>47</v>
      </c>
      <c r="C790" t="s">
        <v>1072</v>
      </c>
      <c r="D790" t="s">
        <v>1070</v>
      </c>
      <c r="E790" t="s">
        <v>1073</v>
      </c>
      <c r="F790" t="s">
        <v>1074</v>
      </c>
      <c r="G790" t="s">
        <v>1052</v>
      </c>
      <c r="H790" t="s">
        <v>1107</v>
      </c>
      <c r="I790" t="s">
        <v>1803</v>
      </c>
      <c r="J790">
        <v>6</v>
      </c>
      <c r="K790" t="s">
        <v>845</v>
      </c>
      <c r="L790" t="s">
        <v>36</v>
      </c>
      <c r="M790">
        <v>11</v>
      </c>
      <c r="N790" t="s">
        <v>945</v>
      </c>
      <c r="O790" t="s">
        <v>140</v>
      </c>
      <c r="P790">
        <v>3</v>
      </c>
      <c r="Q790" t="s">
        <v>55</v>
      </c>
      <c r="R790" t="s">
        <v>63</v>
      </c>
      <c r="S790">
        <v>0</v>
      </c>
      <c r="T790">
        <v>1</v>
      </c>
      <c r="U790">
        <v>1</v>
      </c>
      <c r="V790">
        <v>61</v>
      </c>
      <c r="W790">
        <v>214.5</v>
      </c>
      <c r="X790">
        <f t="shared" si="109"/>
        <v>0</v>
      </c>
      <c r="Y790">
        <f t="shared" si="110"/>
        <v>0</v>
      </c>
      <c r="Z790">
        <f t="shared" si="111"/>
        <v>0</v>
      </c>
      <c r="AA790">
        <f t="shared" si="112"/>
        <v>0</v>
      </c>
      <c r="AB790">
        <f t="shared" si="113"/>
        <v>0</v>
      </c>
      <c r="AC790">
        <f t="shared" si="114"/>
        <v>0</v>
      </c>
      <c r="AD790">
        <f t="shared" si="115"/>
        <v>0</v>
      </c>
      <c r="AE790">
        <f t="shared" si="116"/>
        <v>0</v>
      </c>
      <c r="AF790">
        <f t="shared" si="117"/>
        <v>7</v>
      </c>
    </row>
    <row r="791" spans="1:32">
      <c r="A791" t="s">
        <v>1021</v>
      </c>
      <c r="B791" t="s">
        <v>8</v>
      </c>
      <c r="C791" t="s">
        <v>1048</v>
      </c>
      <c r="D791" t="s">
        <v>1081</v>
      </c>
      <c r="E791" t="s">
        <v>1050</v>
      </c>
      <c r="F791" t="s">
        <v>1051</v>
      </c>
      <c r="G791" t="s">
        <v>1052</v>
      </c>
      <c r="H791" t="s">
        <v>1053</v>
      </c>
      <c r="I791" t="s">
        <v>1804</v>
      </c>
      <c r="J791">
        <v>9</v>
      </c>
      <c r="K791" t="s">
        <v>337</v>
      </c>
      <c r="L791" t="s">
        <v>140</v>
      </c>
      <c r="M791">
        <v>8</v>
      </c>
      <c r="N791" t="s">
        <v>484</v>
      </c>
      <c r="O791" t="s">
        <v>49</v>
      </c>
      <c r="P791">
        <v>5</v>
      </c>
      <c r="Q791" t="s">
        <v>698</v>
      </c>
      <c r="R791" t="s">
        <v>440</v>
      </c>
      <c r="S791">
        <v>0</v>
      </c>
      <c r="T791">
        <v>2</v>
      </c>
      <c r="U791">
        <v>0</v>
      </c>
      <c r="V791">
        <v>80</v>
      </c>
      <c r="W791">
        <v>320</v>
      </c>
      <c r="X791">
        <f t="shared" si="109"/>
        <v>0</v>
      </c>
      <c r="Y791">
        <f t="shared" si="110"/>
        <v>0</v>
      </c>
      <c r="Z791">
        <f t="shared" si="111"/>
        <v>320</v>
      </c>
      <c r="AA791">
        <f t="shared" si="112"/>
        <v>0</v>
      </c>
      <c r="AB791">
        <f t="shared" si="113"/>
        <v>0</v>
      </c>
      <c r="AC791">
        <f t="shared" si="114"/>
        <v>0</v>
      </c>
      <c r="AD791">
        <f t="shared" si="115"/>
        <v>0</v>
      </c>
      <c r="AE791">
        <f t="shared" si="116"/>
        <v>1</v>
      </c>
      <c r="AF791">
        <f t="shared" si="117"/>
        <v>7</v>
      </c>
    </row>
    <row r="792" spans="1:32">
      <c r="A792" t="s">
        <v>1021</v>
      </c>
      <c r="B792" t="s">
        <v>15</v>
      </c>
      <c r="C792" t="s">
        <v>1072</v>
      </c>
      <c r="D792" t="s">
        <v>1064</v>
      </c>
      <c r="E792" t="s">
        <v>1073</v>
      </c>
      <c r="F792" t="s">
        <v>1074</v>
      </c>
      <c r="G792" t="s">
        <v>1052</v>
      </c>
      <c r="H792" t="s">
        <v>1053</v>
      </c>
      <c r="I792" t="s">
        <v>1805</v>
      </c>
      <c r="J792">
        <v>2</v>
      </c>
      <c r="K792" t="s">
        <v>956</v>
      </c>
      <c r="L792" t="s">
        <v>10</v>
      </c>
      <c r="M792">
        <v>4</v>
      </c>
      <c r="N792" t="s">
        <v>394</v>
      </c>
      <c r="O792" t="s">
        <v>440</v>
      </c>
      <c r="P792">
        <v>1</v>
      </c>
      <c r="Q792" t="s">
        <v>1022</v>
      </c>
      <c r="R792" t="s">
        <v>49</v>
      </c>
      <c r="S792">
        <v>2</v>
      </c>
      <c r="T792">
        <v>0</v>
      </c>
      <c r="U792">
        <v>0</v>
      </c>
      <c r="V792">
        <v>18</v>
      </c>
      <c r="W792">
        <v>34.5</v>
      </c>
      <c r="X792">
        <f t="shared" si="109"/>
        <v>34.5</v>
      </c>
      <c r="Y792">
        <f t="shared" si="110"/>
        <v>0</v>
      </c>
      <c r="Z792">
        <f t="shared" si="111"/>
        <v>0</v>
      </c>
      <c r="AA792">
        <f t="shared" si="112"/>
        <v>0</v>
      </c>
      <c r="AB792">
        <f t="shared" si="113"/>
        <v>0</v>
      </c>
      <c r="AC792">
        <f t="shared" si="114"/>
        <v>0</v>
      </c>
      <c r="AD792">
        <f t="shared" si="115"/>
        <v>0</v>
      </c>
      <c r="AE792">
        <f t="shared" si="116"/>
        <v>0</v>
      </c>
      <c r="AF792">
        <f t="shared" si="117"/>
        <v>7</v>
      </c>
    </row>
    <row r="793" spans="1:32">
      <c r="A793" t="s">
        <v>1021</v>
      </c>
      <c r="B793" t="s">
        <v>20</v>
      </c>
      <c r="C793" t="s">
        <v>1048</v>
      </c>
      <c r="D793" t="s">
        <v>1055</v>
      </c>
      <c r="E793" t="s">
        <v>1050</v>
      </c>
      <c r="F793" t="s">
        <v>1051</v>
      </c>
      <c r="G793" t="s">
        <v>1052</v>
      </c>
      <c r="H793" t="s">
        <v>1053</v>
      </c>
      <c r="I793" t="s">
        <v>1806</v>
      </c>
      <c r="J793">
        <v>12</v>
      </c>
      <c r="K793" t="s">
        <v>992</v>
      </c>
      <c r="L793" t="s">
        <v>76</v>
      </c>
      <c r="M793">
        <v>9</v>
      </c>
      <c r="N793" t="s">
        <v>287</v>
      </c>
      <c r="O793" t="s">
        <v>12</v>
      </c>
      <c r="P793">
        <v>6</v>
      </c>
      <c r="Q793" t="s">
        <v>451</v>
      </c>
      <c r="R793" t="s">
        <v>10</v>
      </c>
      <c r="S793">
        <v>0</v>
      </c>
      <c r="T793">
        <v>1</v>
      </c>
      <c r="U793">
        <v>1</v>
      </c>
      <c r="V793">
        <v>42</v>
      </c>
      <c r="W793">
        <v>285.5</v>
      </c>
      <c r="X793">
        <f t="shared" si="109"/>
        <v>0</v>
      </c>
      <c r="Y793">
        <f t="shared" si="110"/>
        <v>0</v>
      </c>
      <c r="Z793">
        <f t="shared" si="111"/>
        <v>0</v>
      </c>
      <c r="AA793">
        <f t="shared" si="112"/>
        <v>0</v>
      </c>
      <c r="AB793">
        <f t="shared" si="113"/>
        <v>0</v>
      </c>
      <c r="AC793">
        <f t="shared" si="114"/>
        <v>0</v>
      </c>
      <c r="AD793">
        <f t="shared" si="115"/>
        <v>0</v>
      </c>
      <c r="AE793">
        <f t="shared" si="116"/>
        <v>0</v>
      </c>
      <c r="AF793">
        <f t="shared" si="117"/>
        <v>7</v>
      </c>
    </row>
    <row r="794" spans="1:32">
      <c r="A794" t="s">
        <v>1021</v>
      </c>
      <c r="B794" t="s">
        <v>27</v>
      </c>
      <c r="C794" t="s">
        <v>1057</v>
      </c>
      <c r="D794" t="s">
        <v>1204</v>
      </c>
      <c r="E794" t="s">
        <v>1058</v>
      </c>
      <c r="F794" t="s">
        <v>1276</v>
      </c>
      <c r="G794" t="s">
        <v>1052</v>
      </c>
      <c r="H794" t="s">
        <v>1053</v>
      </c>
      <c r="I794" t="s">
        <v>1807</v>
      </c>
      <c r="J794">
        <v>3</v>
      </c>
      <c r="K794" t="s">
        <v>734</v>
      </c>
      <c r="L794" t="s">
        <v>24</v>
      </c>
      <c r="M794">
        <v>9</v>
      </c>
      <c r="N794" t="s">
        <v>961</v>
      </c>
      <c r="O794" t="s">
        <v>948</v>
      </c>
      <c r="P794">
        <v>4</v>
      </c>
      <c r="Q794" t="s">
        <v>526</v>
      </c>
      <c r="R794" t="s">
        <v>10</v>
      </c>
      <c r="S794">
        <v>1</v>
      </c>
      <c r="T794">
        <v>1</v>
      </c>
      <c r="U794">
        <v>0</v>
      </c>
      <c r="V794">
        <v>38</v>
      </c>
      <c r="W794">
        <v>403.5</v>
      </c>
      <c r="X794">
        <f t="shared" si="109"/>
        <v>0</v>
      </c>
      <c r="Y794">
        <f t="shared" si="110"/>
        <v>0</v>
      </c>
      <c r="Z794">
        <f t="shared" si="111"/>
        <v>0</v>
      </c>
      <c r="AA794">
        <f t="shared" si="112"/>
        <v>0</v>
      </c>
      <c r="AB794">
        <f t="shared" si="113"/>
        <v>0</v>
      </c>
      <c r="AC794">
        <f t="shared" si="114"/>
        <v>0</v>
      </c>
      <c r="AD794">
        <f t="shared" si="115"/>
        <v>0</v>
      </c>
      <c r="AE794">
        <f t="shared" si="116"/>
        <v>0</v>
      </c>
      <c r="AF794">
        <f t="shared" si="117"/>
        <v>7</v>
      </c>
    </row>
    <row r="795" spans="1:32">
      <c r="A795" t="s">
        <v>1021</v>
      </c>
      <c r="B795" t="s">
        <v>32</v>
      </c>
      <c r="C795" t="s">
        <v>1057</v>
      </c>
      <c r="D795" t="s">
        <v>1081</v>
      </c>
      <c r="E795" t="s">
        <v>1058</v>
      </c>
      <c r="F795" t="s">
        <v>1059</v>
      </c>
      <c r="G795" t="s">
        <v>1052</v>
      </c>
      <c r="H795" t="s">
        <v>1053</v>
      </c>
      <c r="I795" t="s">
        <v>1808</v>
      </c>
      <c r="J795">
        <v>4</v>
      </c>
      <c r="K795" t="s">
        <v>642</v>
      </c>
      <c r="L795" t="s">
        <v>440</v>
      </c>
      <c r="M795">
        <v>8</v>
      </c>
      <c r="N795" t="s">
        <v>967</v>
      </c>
      <c r="O795" t="s">
        <v>49</v>
      </c>
      <c r="P795">
        <v>6</v>
      </c>
      <c r="Q795" t="s">
        <v>1023</v>
      </c>
      <c r="R795" t="s">
        <v>22</v>
      </c>
      <c r="S795">
        <v>1</v>
      </c>
      <c r="T795">
        <v>1</v>
      </c>
      <c r="U795">
        <v>0</v>
      </c>
      <c r="V795">
        <v>48.5</v>
      </c>
      <c r="W795">
        <v>216</v>
      </c>
      <c r="X795">
        <f t="shared" si="109"/>
        <v>0</v>
      </c>
      <c r="Y795">
        <f t="shared" si="110"/>
        <v>0</v>
      </c>
      <c r="Z795">
        <f t="shared" si="111"/>
        <v>216</v>
      </c>
      <c r="AA795">
        <f t="shared" si="112"/>
        <v>0</v>
      </c>
      <c r="AB795">
        <f t="shared" si="113"/>
        <v>0</v>
      </c>
      <c r="AC795">
        <f t="shared" si="114"/>
        <v>0</v>
      </c>
      <c r="AD795">
        <f t="shared" si="115"/>
        <v>0</v>
      </c>
      <c r="AE795">
        <f t="shared" si="116"/>
        <v>1</v>
      </c>
      <c r="AF795">
        <f t="shared" si="117"/>
        <v>7</v>
      </c>
    </row>
    <row r="796" spans="1:32">
      <c r="A796" t="s">
        <v>1021</v>
      </c>
      <c r="B796" t="s">
        <v>37</v>
      </c>
      <c r="C796" t="s">
        <v>1057</v>
      </c>
      <c r="D796" t="s">
        <v>1064</v>
      </c>
      <c r="E796" t="s">
        <v>1058</v>
      </c>
      <c r="F796" t="s">
        <v>1059</v>
      </c>
      <c r="G796" t="s">
        <v>1052</v>
      </c>
      <c r="H796" t="s">
        <v>1053</v>
      </c>
      <c r="I796" t="s">
        <v>1809</v>
      </c>
      <c r="J796">
        <v>6</v>
      </c>
      <c r="K796" t="s">
        <v>65</v>
      </c>
      <c r="L796" t="s">
        <v>10</v>
      </c>
      <c r="M796">
        <v>7</v>
      </c>
      <c r="N796" t="s">
        <v>359</v>
      </c>
      <c r="O796" t="s">
        <v>76</v>
      </c>
      <c r="P796">
        <v>2</v>
      </c>
      <c r="Q796" t="s">
        <v>746</v>
      </c>
      <c r="R796" t="s">
        <v>892</v>
      </c>
      <c r="S796">
        <v>0</v>
      </c>
      <c r="T796">
        <v>2</v>
      </c>
      <c r="U796">
        <v>0</v>
      </c>
      <c r="V796">
        <v>27</v>
      </c>
      <c r="W796">
        <v>263.5</v>
      </c>
      <c r="X796">
        <f t="shared" si="109"/>
        <v>263.5</v>
      </c>
      <c r="Y796">
        <f t="shared" si="110"/>
        <v>0</v>
      </c>
      <c r="Z796">
        <f t="shared" si="111"/>
        <v>0</v>
      </c>
      <c r="AA796">
        <f t="shared" si="112"/>
        <v>0</v>
      </c>
      <c r="AB796">
        <f t="shared" si="113"/>
        <v>0</v>
      </c>
      <c r="AC796">
        <f t="shared" si="114"/>
        <v>0</v>
      </c>
      <c r="AD796">
        <f t="shared" si="115"/>
        <v>0</v>
      </c>
      <c r="AE796">
        <f t="shared" si="116"/>
        <v>0</v>
      </c>
      <c r="AF796">
        <f t="shared" si="117"/>
        <v>7</v>
      </c>
    </row>
    <row r="797" spans="1:32">
      <c r="A797" t="s">
        <v>1021</v>
      </c>
      <c r="B797" t="s">
        <v>42</v>
      </c>
      <c r="C797" t="s">
        <v>1057</v>
      </c>
      <c r="D797" t="s">
        <v>1055</v>
      </c>
      <c r="E797" t="s">
        <v>1058</v>
      </c>
      <c r="F797" t="s">
        <v>1059</v>
      </c>
      <c r="G797" t="s">
        <v>1052</v>
      </c>
      <c r="H797" t="s">
        <v>1053</v>
      </c>
      <c r="I797" t="s">
        <v>1810</v>
      </c>
      <c r="J797">
        <v>6</v>
      </c>
      <c r="K797" t="s">
        <v>819</v>
      </c>
      <c r="L797" t="s">
        <v>76</v>
      </c>
      <c r="M797">
        <v>2</v>
      </c>
      <c r="N797" t="s">
        <v>558</v>
      </c>
      <c r="O797" t="s">
        <v>24</v>
      </c>
      <c r="P797">
        <v>8</v>
      </c>
      <c r="Q797" t="s">
        <v>306</v>
      </c>
      <c r="R797" t="s">
        <v>14</v>
      </c>
      <c r="S797">
        <v>1</v>
      </c>
      <c r="T797">
        <v>1</v>
      </c>
      <c r="U797">
        <v>0</v>
      </c>
      <c r="V797">
        <v>38.5</v>
      </c>
      <c r="W797">
        <v>179</v>
      </c>
      <c r="X797">
        <f t="shared" si="109"/>
        <v>0</v>
      </c>
      <c r="Y797">
        <f t="shared" si="110"/>
        <v>0</v>
      </c>
      <c r="Z797">
        <f t="shared" si="111"/>
        <v>0</v>
      </c>
      <c r="AA797">
        <f t="shared" si="112"/>
        <v>0</v>
      </c>
      <c r="AB797">
        <f t="shared" si="113"/>
        <v>0</v>
      </c>
      <c r="AC797">
        <f t="shared" si="114"/>
        <v>0</v>
      </c>
      <c r="AD797">
        <f t="shared" si="115"/>
        <v>0</v>
      </c>
      <c r="AE797">
        <f t="shared" si="116"/>
        <v>0</v>
      </c>
      <c r="AF797">
        <f t="shared" si="117"/>
        <v>7</v>
      </c>
    </row>
    <row r="798" spans="1:32">
      <c r="A798" t="s">
        <v>1021</v>
      </c>
      <c r="B798" t="s">
        <v>47</v>
      </c>
      <c r="C798" t="s">
        <v>1057</v>
      </c>
      <c r="D798" t="s">
        <v>1055</v>
      </c>
      <c r="E798" t="s">
        <v>1058</v>
      </c>
      <c r="F798" t="s">
        <v>1059</v>
      </c>
      <c r="G798" t="s">
        <v>1052</v>
      </c>
      <c r="H798" t="s">
        <v>1053</v>
      </c>
      <c r="I798" t="s">
        <v>1810</v>
      </c>
      <c r="J798">
        <v>1</v>
      </c>
      <c r="K798" t="s">
        <v>994</v>
      </c>
      <c r="L798" t="s">
        <v>49</v>
      </c>
      <c r="M798">
        <v>9</v>
      </c>
      <c r="N798" t="s">
        <v>424</v>
      </c>
      <c r="O798" t="s">
        <v>892</v>
      </c>
      <c r="P798">
        <v>4</v>
      </c>
      <c r="Q798" t="s">
        <v>423</v>
      </c>
      <c r="R798" t="s">
        <v>440</v>
      </c>
      <c r="S798">
        <v>1</v>
      </c>
      <c r="T798">
        <v>1</v>
      </c>
      <c r="U798">
        <v>0</v>
      </c>
      <c r="V798">
        <v>13.5</v>
      </c>
      <c r="W798">
        <v>159.5</v>
      </c>
      <c r="X798">
        <f t="shared" si="109"/>
        <v>0</v>
      </c>
      <c r="Y798">
        <f t="shared" si="110"/>
        <v>0</v>
      </c>
      <c r="Z798">
        <f t="shared" si="111"/>
        <v>159.5</v>
      </c>
      <c r="AA798">
        <f t="shared" si="112"/>
        <v>0</v>
      </c>
      <c r="AB798">
        <f t="shared" si="113"/>
        <v>0</v>
      </c>
      <c r="AC798">
        <f t="shared" si="114"/>
        <v>0</v>
      </c>
      <c r="AD798">
        <f t="shared" si="115"/>
        <v>0</v>
      </c>
      <c r="AE798">
        <f t="shared" si="116"/>
        <v>1</v>
      </c>
      <c r="AF798">
        <f t="shared" si="117"/>
        <v>7</v>
      </c>
    </row>
    <row r="799" spans="1:32">
      <c r="A799" t="s">
        <v>1021</v>
      </c>
      <c r="B799" t="s">
        <v>52</v>
      </c>
      <c r="C799" t="s">
        <v>1066</v>
      </c>
      <c r="D799" t="s">
        <v>1055</v>
      </c>
      <c r="E799" t="s">
        <v>1067</v>
      </c>
      <c r="F799" t="s">
        <v>1068</v>
      </c>
      <c r="G799" t="s">
        <v>1052</v>
      </c>
      <c r="H799" t="s">
        <v>1053</v>
      </c>
      <c r="I799" t="s">
        <v>1811</v>
      </c>
      <c r="J799">
        <v>6</v>
      </c>
      <c r="K799" t="s">
        <v>883</v>
      </c>
      <c r="L799" t="s">
        <v>10</v>
      </c>
      <c r="M799">
        <v>5</v>
      </c>
      <c r="N799" t="s">
        <v>560</v>
      </c>
      <c r="O799" t="s">
        <v>26</v>
      </c>
      <c r="P799">
        <v>2</v>
      </c>
      <c r="Q799" t="s">
        <v>491</v>
      </c>
      <c r="R799" t="s">
        <v>36</v>
      </c>
      <c r="S799">
        <v>0</v>
      </c>
      <c r="T799">
        <v>2</v>
      </c>
      <c r="U799">
        <v>0</v>
      </c>
      <c r="V799">
        <v>18</v>
      </c>
      <c r="W799">
        <v>99.5</v>
      </c>
      <c r="X799">
        <f t="shared" si="109"/>
        <v>99.5</v>
      </c>
      <c r="Y799">
        <f t="shared" si="110"/>
        <v>0</v>
      </c>
      <c r="Z799">
        <f t="shared" si="111"/>
        <v>0</v>
      </c>
      <c r="AA799">
        <f t="shared" si="112"/>
        <v>0</v>
      </c>
      <c r="AB799">
        <f t="shared" si="113"/>
        <v>0</v>
      </c>
      <c r="AC799">
        <f t="shared" si="114"/>
        <v>0</v>
      </c>
      <c r="AD799">
        <f t="shared" si="115"/>
        <v>0</v>
      </c>
      <c r="AE799">
        <f t="shared" si="116"/>
        <v>0</v>
      </c>
      <c r="AF799">
        <f t="shared" si="117"/>
        <v>7</v>
      </c>
    </row>
    <row r="800" spans="1:32">
      <c r="A800" t="s">
        <v>1024</v>
      </c>
      <c r="B800" t="s">
        <v>8</v>
      </c>
      <c r="C800" t="s">
        <v>1586</v>
      </c>
      <c r="D800" t="s">
        <v>1055</v>
      </c>
      <c r="G800" t="s">
        <v>1052</v>
      </c>
      <c r="H800" t="s">
        <v>1123</v>
      </c>
      <c r="I800" t="s">
        <v>1812</v>
      </c>
      <c r="J800">
        <v>3</v>
      </c>
      <c r="K800" t="s">
        <v>996</v>
      </c>
      <c r="L800" t="s">
        <v>10</v>
      </c>
      <c r="M800">
        <v>10</v>
      </c>
      <c r="N800" t="s">
        <v>997</v>
      </c>
      <c r="O800" t="s">
        <v>892</v>
      </c>
      <c r="P800">
        <v>2</v>
      </c>
      <c r="Q800" t="s">
        <v>840</v>
      </c>
      <c r="R800" t="s">
        <v>14</v>
      </c>
      <c r="S800">
        <v>1</v>
      </c>
      <c r="T800">
        <v>0</v>
      </c>
      <c r="U800">
        <v>1</v>
      </c>
      <c r="V800">
        <v>14.5</v>
      </c>
      <c r="W800">
        <v>27</v>
      </c>
      <c r="X800">
        <f t="shared" si="109"/>
        <v>27</v>
      </c>
      <c r="Y800">
        <f t="shared" si="110"/>
        <v>0</v>
      </c>
      <c r="Z800">
        <f t="shared" si="111"/>
        <v>0</v>
      </c>
      <c r="AA800">
        <f t="shared" si="112"/>
        <v>0</v>
      </c>
      <c r="AB800">
        <f t="shared" si="113"/>
        <v>0</v>
      </c>
      <c r="AC800">
        <f t="shared" si="114"/>
        <v>0</v>
      </c>
      <c r="AD800">
        <f t="shared" si="115"/>
        <v>0</v>
      </c>
      <c r="AE800">
        <f t="shared" si="116"/>
        <v>0</v>
      </c>
      <c r="AF800">
        <f t="shared" si="117"/>
        <v>7</v>
      </c>
    </row>
    <row r="801" spans="1:32">
      <c r="A801" t="s">
        <v>1024</v>
      </c>
      <c r="B801" t="s">
        <v>15</v>
      </c>
      <c r="C801" t="s">
        <v>1061</v>
      </c>
      <c r="D801" t="s">
        <v>1055</v>
      </c>
      <c r="E801" t="s">
        <v>1813</v>
      </c>
      <c r="F801" t="s">
        <v>1814</v>
      </c>
      <c r="G801" t="s">
        <v>1052</v>
      </c>
      <c r="H801" t="s">
        <v>1123</v>
      </c>
      <c r="I801" t="s">
        <v>1815</v>
      </c>
      <c r="J801">
        <v>6</v>
      </c>
      <c r="K801" t="s">
        <v>235</v>
      </c>
      <c r="L801" t="s">
        <v>76</v>
      </c>
      <c r="M801">
        <v>4</v>
      </c>
      <c r="N801" t="s">
        <v>363</v>
      </c>
      <c r="O801" t="s">
        <v>83</v>
      </c>
      <c r="P801">
        <v>1</v>
      </c>
      <c r="Q801" t="s">
        <v>767</v>
      </c>
      <c r="R801" t="s">
        <v>440</v>
      </c>
      <c r="S801">
        <v>1</v>
      </c>
      <c r="T801">
        <v>1</v>
      </c>
      <c r="U801">
        <v>0</v>
      </c>
      <c r="V801">
        <v>26.5</v>
      </c>
      <c r="W801">
        <v>155.5</v>
      </c>
      <c r="X801">
        <f t="shared" si="109"/>
        <v>0</v>
      </c>
      <c r="Y801">
        <f t="shared" si="110"/>
        <v>0</v>
      </c>
      <c r="Z801">
        <f t="shared" si="111"/>
        <v>0</v>
      </c>
      <c r="AA801">
        <f t="shared" si="112"/>
        <v>0</v>
      </c>
      <c r="AB801">
        <f t="shared" si="113"/>
        <v>0</v>
      </c>
      <c r="AC801">
        <f t="shared" si="114"/>
        <v>155.5</v>
      </c>
      <c r="AD801">
        <f t="shared" si="115"/>
        <v>0</v>
      </c>
      <c r="AE801">
        <f t="shared" si="116"/>
        <v>1</v>
      </c>
      <c r="AF801">
        <f t="shared" si="117"/>
        <v>7</v>
      </c>
    </row>
    <row r="802" spans="1:32">
      <c r="A802" t="s">
        <v>1024</v>
      </c>
      <c r="B802" t="s">
        <v>20</v>
      </c>
      <c r="C802" t="s">
        <v>1048</v>
      </c>
      <c r="D802" t="s">
        <v>1049</v>
      </c>
      <c r="E802" t="s">
        <v>1050</v>
      </c>
      <c r="F802" t="s">
        <v>1051</v>
      </c>
      <c r="G802" t="s">
        <v>1052</v>
      </c>
      <c r="H802" t="s">
        <v>1123</v>
      </c>
      <c r="I802" t="s">
        <v>1816</v>
      </c>
      <c r="J802">
        <v>10</v>
      </c>
      <c r="K802" t="s">
        <v>831</v>
      </c>
      <c r="L802" t="s">
        <v>63</v>
      </c>
      <c r="M802">
        <v>13</v>
      </c>
      <c r="N802" t="s">
        <v>1010</v>
      </c>
      <c r="O802" t="s">
        <v>140</v>
      </c>
      <c r="P802">
        <v>4</v>
      </c>
      <c r="Q802" t="s">
        <v>198</v>
      </c>
      <c r="R802" t="s">
        <v>36</v>
      </c>
      <c r="S802">
        <v>0</v>
      </c>
      <c r="T802">
        <v>0</v>
      </c>
      <c r="U802">
        <v>2</v>
      </c>
      <c r="V802">
        <v>56.5</v>
      </c>
      <c r="W802">
        <v>724.5</v>
      </c>
      <c r="X802">
        <f t="shared" si="109"/>
        <v>0</v>
      </c>
      <c r="Y802">
        <f t="shared" si="110"/>
        <v>0</v>
      </c>
      <c r="Z802">
        <f t="shared" si="111"/>
        <v>0</v>
      </c>
      <c r="AA802">
        <f t="shared" si="112"/>
        <v>0</v>
      </c>
      <c r="AB802">
        <f t="shared" si="113"/>
        <v>0</v>
      </c>
      <c r="AC802">
        <f t="shared" si="114"/>
        <v>0</v>
      </c>
      <c r="AD802">
        <f t="shared" si="115"/>
        <v>0</v>
      </c>
      <c r="AE802">
        <f t="shared" si="116"/>
        <v>0</v>
      </c>
      <c r="AF802">
        <f t="shared" si="117"/>
        <v>7</v>
      </c>
    </row>
    <row r="803" spans="1:32">
      <c r="A803" t="s">
        <v>1024</v>
      </c>
      <c r="B803" t="s">
        <v>27</v>
      </c>
      <c r="C803" t="s">
        <v>1057</v>
      </c>
      <c r="D803" t="s">
        <v>1055</v>
      </c>
      <c r="E803" t="s">
        <v>1058</v>
      </c>
      <c r="F803" t="s">
        <v>1059</v>
      </c>
      <c r="G803" t="s">
        <v>1052</v>
      </c>
      <c r="H803" t="s">
        <v>1123</v>
      </c>
      <c r="I803" t="s">
        <v>1817</v>
      </c>
      <c r="J803">
        <v>9</v>
      </c>
      <c r="K803" t="s">
        <v>1025</v>
      </c>
      <c r="L803" t="s">
        <v>268</v>
      </c>
      <c r="M803">
        <v>2</v>
      </c>
      <c r="N803" t="s">
        <v>1026</v>
      </c>
      <c r="O803" t="s">
        <v>10</v>
      </c>
      <c r="P803">
        <v>1</v>
      </c>
      <c r="Q803" t="s">
        <v>1027</v>
      </c>
      <c r="R803" t="s">
        <v>14</v>
      </c>
      <c r="S803">
        <v>1</v>
      </c>
      <c r="T803">
        <v>1</v>
      </c>
      <c r="U803">
        <v>0</v>
      </c>
      <c r="V803">
        <v>1441</v>
      </c>
      <c r="W803">
        <v>1951.5</v>
      </c>
      <c r="X803">
        <f t="shared" si="109"/>
        <v>1951.5</v>
      </c>
      <c r="Y803">
        <f t="shared" si="110"/>
        <v>0</v>
      </c>
      <c r="Z803">
        <f t="shared" si="111"/>
        <v>0</v>
      </c>
      <c r="AA803">
        <f t="shared" si="112"/>
        <v>0</v>
      </c>
      <c r="AB803">
        <f t="shared" si="113"/>
        <v>0</v>
      </c>
      <c r="AC803">
        <f t="shared" si="114"/>
        <v>0</v>
      </c>
      <c r="AD803">
        <f t="shared" si="115"/>
        <v>0</v>
      </c>
      <c r="AE803">
        <f t="shared" si="116"/>
        <v>0</v>
      </c>
      <c r="AF803">
        <f t="shared" si="117"/>
        <v>7</v>
      </c>
    </row>
    <row r="804" spans="1:32">
      <c r="A804" t="s">
        <v>1024</v>
      </c>
      <c r="B804" t="s">
        <v>32</v>
      </c>
      <c r="C804" t="s">
        <v>1057</v>
      </c>
      <c r="D804" t="s">
        <v>1055</v>
      </c>
      <c r="E804" t="s">
        <v>1058</v>
      </c>
      <c r="F804" t="s">
        <v>1059</v>
      </c>
      <c r="G804" t="s">
        <v>1052</v>
      </c>
      <c r="H804" t="s">
        <v>1123</v>
      </c>
      <c r="I804" t="s">
        <v>1818</v>
      </c>
      <c r="J804">
        <v>8</v>
      </c>
      <c r="K804" t="s">
        <v>246</v>
      </c>
      <c r="L804" t="s">
        <v>10</v>
      </c>
      <c r="M804">
        <v>3</v>
      </c>
      <c r="N804" t="s">
        <v>1028</v>
      </c>
      <c r="O804" t="s">
        <v>440</v>
      </c>
      <c r="P804">
        <v>4</v>
      </c>
      <c r="Q804" t="s">
        <v>64</v>
      </c>
      <c r="R804" t="s">
        <v>31</v>
      </c>
      <c r="S804">
        <v>1</v>
      </c>
      <c r="T804">
        <v>1</v>
      </c>
      <c r="U804">
        <v>0</v>
      </c>
      <c r="V804">
        <v>124</v>
      </c>
      <c r="W804">
        <v>268</v>
      </c>
      <c r="X804">
        <f t="shared" si="109"/>
        <v>268</v>
      </c>
      <c r="Y804">
        <f t="shared" si="110"/>
        <v>0</v>
      </c>
      <c r="Z804">
        <f t="shared" si="111"/>
        <v>0</v>
      </c>
      <c r="AA804">
        <f t="shared" si="112"/>
        <v>0</v>
      </c>
      <c r="AB804">
        <f t="shared" si="113"/>
        <v>0</v>
      </c>
      <c r="AC804">
        <f t="shared" si="114"/>
        <v>0</v>
      </c>
      <c r="AD804">
        <f t="shared" si="115"/>
        <v>0</v>
      </c>
      <c r="AE804">
        <f t="shared" si="116"/>
        <v>0</v>
      </c>
      <c r="AF804">
        <f t="shared" si="117"/>
        <v>7</v>
      </c>
    </row>
    <row r="805" spans="1:32">
      <c r="A805" t="s">
        <v>1024</v>
      </c>
      <c r="B805" t="s">
        <v>37</v>
      </c>
      <c r="C805" t="s">
        <v>1057</v>
      </c>
      <c r="D805" t="s">
        <v>1055</v>
      </c>
      <c r="E805" t="s">
        <v>1058</v>
      </c>
      <c r="F805" t="s">
        <v>1059</v>
      </c>
      <c r="G805" t="s">
        <v>1052</v>
      </c>
      <c r="H805" t="s">
        <v>1123</v>
      </c>
      <c r="I805" t="s">
        <v>1819</v>
      </c>
      <c r="J805">
        <v>2</v>
      </c>
      <c r="K805" t="s">
        <v>969</v>
      </c>
      <c r="L805" t="s">
        <v>36</v>
      </c>
      <c r="M805">
        <v>6</v>
      </c>
      <c r="N805" t="s">
        <v>1029</v>
      </c>
      <c r="O805" t="s">
        <v>10</v>
      </c>
      <c r="P805">
        <v>4</v>
      </c>
      <c r="Q805" t="s">
        <v>389</v>
      </c>
      <c r="R805" t="s">
        <v>440</v>
      </c>
      <c r="S805">
        <v>1</v>
      </c>
      <c r="T805">
        <v>1</v>
      </c>
      <c r="U805">
        <v>0</v>
      </c>
      <c r="V805">
        <v>22.5</v>
      </c>
      <c r="W805">
        <v>85.5</v>
      </c>
      <c r="X805">
        <f t="shared" si="109"/>
        <v>85.5</v>
      </c>
      <c r="Y805">
        <f t="shared" si="110"/>
        <v>0</v>
      </c>
      <c r="Z805">
        <f t="shared" si="111"/>
        <v>0</v>
      </c>
      <c r="AA805">
        <f t="shared" si="112"/>
        <v>0</v>
      </c>
      <c r="AB805">
        <f t="shared" si="113"/>
        <v>0</v>
      </c>
      <c r="AC805">
        <f t="shared" si="114"/>
        <v>0</v>
      </c>
      <c r="AD805">
        <f t="shared" si="115"/>
        <v>0</v>
      </c>
      <c r="AE805">
        <f t="shared" si="116"/>
        <v>0</v>
      </c>
      <c r="AF805">
        <f t="shared" si="117"/>
        <v>7</v>
      </c>
    </row>
    <row r="806" spans="1:32">
      <c r="A806" t="s">
        <v>1024</v>
      </c>
      <c r="B806" t="s">
        <v>42</v>
      </c>
      <c r="C806" t="s">
        <v>1057</v>
      </c>
      <c r="D806" t="s">
        <v>1070</v>
      </c>
      <c r="E806" t="s">
        <v>1058</v>
      </c>
      <c r="F806" t="s">
        <v>1059</v>
      </c>
      <c r="G806" t="s">
        <v>1052</v>
      </c>
      <c r="H806" t="s">
        <v>1123</v>
      </c>
      <c r="I806" t="s">
        <v>1820</v>
      </c>
      <c r="J806">
        <v>4</v>
      </c>
      <c r="K806" t="s">
        <v>851</v>
      </c>
      <c r="L806" t="s">
        <v>49</v>
      </c>
      <c r="M806">
        <v>9</v>
      </c>
      <c r="N806" t="s">
        <v>970</v>
      </c>
      <c r="O806" t="s">
        <v>36</v>
      </c>
      <c r="P806">
        <v>1</v>
      </c>
      <c r="Q806" t="s">
        <v>909</v>
      </c>
      <c r="R806" t="s">
        <v>26</v>
      </c>
      <c r="S806">
        <v>1</v>
      </c>
      <c r="T806">
        <v>1</v>
      </c>
      <c r="U806">
        <v>0</v>
      </c>
      <c r="V806">
        <v>31.5</v>
      </c>
      <c r="W806">
        <v>98.5</v>
      </c>
      <c r="X806">
        <f t="shared" si="109"/>
        <v>0</v>
      </c>
      <c r="Y806">
        <f t="shared" si="110"/>
        <v>0</v>
      </c>
      <c r="Z806">
        <f t="shared" si="111"/>
        <v>98.5</v>
      </c>
      <c r="AA806">
        <f t="shared" si="112"/>
        <v>0</v>
      </c>
      <c r="AB806">
        <f t="shared" si="113"/>
        <v>0</v>
      </c>
      <c r="AC806">
        <f t="shared" si="114"/>
        <v>0</v>
      </c>
      <c r="AD806">
        <f t="shared" si="115"/>
        <v>0</v>
      </c>
      <c r="AE806">
        <f t="shared" si="116"/>
        <v>1</v>
      </c>
      <c r="AF806">
        <f t="shared" si="117"/>
        <v>7</v>
      </c>
    </row>
    <row r="807" spans="1:32">
      <c r="A807" t="s">
        <v>1024</v>
      </c>
      <c r="B807" t="s">
        <v>47</v>
      </c>
      <c r="C807" t="s">
        <v>1066</v>
      </c>
      <c r="D807" t="s">
        <v>1055</v>
      </c>
      <c r="E807" t="s">
        <v>1067</v>
      </c>
      <c r="F807" t="s">
        <v>1068</v>
      </c>
      <c r="G807" t="s">
        <v>1052</v>
      </c>
      <c r="H807" t="s">
        <v>1123</v>
      </c>
      <c r="I807" t="s">
        <v>1821</v>
      </c>
      <c r="J807">
        <v>10</v>
      </c>
      <c r="K807" t="s">
        <v>794</v>
      </c>
      <c r="L807" t="s">
        <v>83</v>
      </c>
      <c r="M807">
        <v>7</v>
      </c>
      <c r="N807" t="s">
        <v>1001</v>
      </c>
      <c r="O807" t="s">
        <v>892</v>
      </c>
      <c r="P807">
        <v>2</v>
      </c>
      <c r="Q807" t="s">
        <v>237</v>
      </c>
      <c r="R807" t="s">
        <v>36</v>
      </c>
      <c r="S807">
        <v>0</v>
      </c>
      <c r="T807">
        <v>1</v>
      </c>
      <c r="U807">
        <v>1</v>
      </c>
      <c r="V807">
        <v>22.5</v>
      </c>
      <c r="W807">
        <v>59.5</v>
      </c>
      <c r="X807">
        <f t="shared" si="109"/>
        <v>0</v>
      </c>
      <c r="Y807">
        <f t="shared" si="110"/>
        <v>0</v>
      </c>
      <c r="Z807">
        <f t="shared" si="111"/>
        <v>0</v>
      </c>
      <c r="AA807">
        <f t="shared" si="112"/>
        <v>0</v>
      </c>
      <c r="AB807">
        <f t="shared" si="113"/>
        <v>0</v>
      </c>
      <c r="AC807">
        <f t="shared" si="114"/>
        <v>59.5</v>
      </c>
      <c r="AD807">
        <f t="shared" si="115"/>
        <v>0</v>
      </c>
      <c r="AE807">
        <f t="shared" si="116"/>
        <v>1</v>
      </c>
      <c r="AF807">
        <f t="shared" si="117"/>
        <v>7</v>
      </c>
    </row>
    <row r="808" spans="1:32">
      <c r="A808" t="s">
        <v>1024</v>
      </c>
      <c r="B808" t="s">
        <v>52</v>
      </c>
      <c r="C808" t="s">
        <v>1057</v>
      </c>
      <c r="D808" t="s">
        <v>1049</v>
      </c>
      <c r="E808" t="s">
        <v>1058</v>
      </c>
      <c r="F808" t="s">
        <v>1059</v>
      </c>
      <c r="G808" t="s">
        <v>1052</v>
      </c>
      <c r="H808" t="s">
        <v>1123</v>
      </c>
      <c r="I808" t="s">
        <v>1822</v>
      </c>
      <c r="J808">
        <v>3</v>
      </c>
      <c r="K808" t="s">
        <v>590</v>
      </c>
      <c r="L808" t="s">
        <v>10</v>
      </c>
      <c r="M808">
        <v>11</v>
      </c>
      <c r="N808" t="s">
        <v>942</v>
      </c>
      <c r="O808" t="s">
        <v>892</v>
      </c>
      <c r="P808">
        <v>2</v>
      </c>
      <c r="Q808" t="s">
        <v>439</v>
      </c>
      <c r="R808" t="s">
        <v>49</v>
      </c>
      <c r="S808">
        <v>1</v>
      </c>
      <c r="T808">
        <v>0</v>
      </c>
      <c r="U808">
        <v>1</v>
      </c>
      <c r="V808">
        <v>28</v>
      </c>
      <c r="W808">
        <v>142.5</v>
      </c>
      <c r="X808">
        <f t="shared" si="109"/>
        <v>142.5</v>
      </c>
      <c r="Y808">
        <f t="shared" si="110"/>
        <v>0</v>
      </c>
      <c r="Z808">
        <f t="shared" si="111"/>
        <v>0</v>
      </c>
      <c r="AA808">
        <f t="shared" si="112"/>
        <v>0</v>
      </c>
      <c r="AB808">
        <f t="shared" si="113"/>
        <v>0</v>
      </c>
      <c r="AC808">
        <f t="shared" si="114"/>
        <v>0</v>
      </c>
      <c r="AD808">
        <f t="shared" si="115"/>
        <v>0</v>
      </c>
      <c r="AE808">
        <f t="shared" si="116"/>
        <v>0</v>
      </c>
      <c r="AF808">
        <f t="shared" si="117"/>
        <v>7</v>
      </c>
    </row>
    <row r="809" spans="1:32">
      <c r="A809" t="s">
        <v>1024</v>
      </c>
      <c r="B809" t="s">
        <v>57</v>
      </c>
      <c r="C809" t="s">
        <v>1066</v>
      </c>
      <c r="D809" t="s">
        <v>1055</v>
      </c>
      <c r="E809" t="s">
        <v>1067</v>
      </c>
      <c r="F809" t="s">
        <v>1068</v>
      </c>
      <c r="G809" t="s">
        <v>1052</v>
      </c>
      <c r="H809" t="s">
        <v>1123</v>
      </c>
      <c r="I809" t="s">
        <v>1823</v>
      </c>
      <c r="J809">
        <v>1</v>
      </c>
      <c r="K809" t="s">
        <v>971</v>
      </c>
      <c r="L809" t="s">
        <v>10</v>
      </c>
      <c r="M809">
        <v>3</v>
      </c>
      <c r="N809" t="s">
        <v>861</v>
      </c>
      <c r="O809" t="s">
        <v>36</v>
      </c>
      <c r="P809">
        <v>4</v>
      </c>
      <c r="Q809" t="s">
        <v>88</v>
      </c>
      <c r="R809" t="s">
        <v>892</v>
      </c>
      <c r="S809">
        <v>2</v>
      </c>
      <c r="T809">
        <v>0</v>
      </c>
      <c r="U809">
        <v>0</v>
      </c>
      <c r="V809">
        <v>13</v>
      </c>
      <c r="W809">
        <v>54</v>
      </c>
      <c r="X809">
        <f t="shared" si="109"/>
        <v>54</v>
      </c>
      <c r="Y809">
        <f t="shared" si="110"/>
        <v>0</v>
      </c>
      <c r="Z809">
        <f t="shared" si="111"/>
        <v>0</v>
      </c>
      <c r="AA809">
        <f t="shared" si="112"/>
        <v>0</v>
      </c>
      <c r="AB809">
        <f t="shared" si="113"/>
        <v>0</v>
      </c>
      <c r="AC809">
        <f t="shared" si="114"/>
        <v>0</v>
      </c>
      <c r="AD809">
        <f t="shared" si="115"/>
        <v>0</v>
      </c>
      <c r="AE809">
        <f t="shared" si="116"/>
        <v>0</v>
      </c>
      <c r="AF809">
        <f t="shared" si="117"/>
        <v>7</v>
      </c>
    </row>
    <row r="810" spans="1:32">
      <c r="A810" t="s">
        <v>1024</v>
      </c>
      <c r="B810" t="s">
        <v>595</v>
      </c>
      <c r="C810" t="s">
        <v>1066</v>
      </c>
      <c r="D810" t="s">
        <v>1070</v>
      </c>
      <c r="E810" t="s">
        <v>1067</v>
      </c>
      <c r="F810" t="s">
        <v>1068</v>
      </c>
      <c r="G810" t="s">
        <v>1052</v>
      </c>
      <c r="H810" t="s">
        <v>1123</v>
      </c>
      <c r="I810" t="s">
        <v>1824</v>
      </c>
      <c r="J810">
        <v>14</v>
      </c>
      <c r="K810" t="s">
        <v>973</v>
      </c>
      <c r="L810" t="s">
        <v>26</v>
      </c>
      <c r="M810">
        <v>6</v>
      </c>
      <c r="N810" t="s">
        <v>1030</v>
      </c>
      <c r="O810" t="s">
        <v>24</v>
      </c>
      <c r="P810">
        <v>11</v>
      </c>
      <c r="Q810" t="s">
        <v>1031</v>
      </c>
      <c r="R810" t="s">
        <v>66</v>
      </c>
      <c r="S810">
        <v>0</v>
      </c>
      <c r="T810">
        <v>1</v>
      </c>
      <c r="U810">
        <v>1</v>
      </c>
      <c r="V810">
        <v>42</v>
      </c>
      <c r="W810">
        <v>284</v>
      </c>
      <c r="X810">
        <f t="shared" si="109"/>
        <v>0</v>
      </c>
      <c r="Y810">
        <f t="shared" si="110"/>
        <v>0</v>
      </c>
      <c r="Z810">
        <f t="shared" si="111"/>
        <v>0</v>
      </c>
      <c r="AA810">
        <f t="shared" si="112"/>
        <v>0</v>
      </c>
      <c r="AB810">
        <f t="shared" si="113"/>
        <v>0</v>
      </c>
      <c r="AC810">
        <f t="shared" si="114"/>
        <v>0</v>
      </c>
      <c r="AD810">
        <f t="shared" si="115"/>
        <v>0</v>
      </c>
      <c r="AE810">
        <f t="shared" si="116"/>
        <v>0</v>
      </c>
      <c r="AF810">
        <f t="shared" si="117"/>
        <v>7</v>
      </c>
    </row>
    <row r="811" spans="1:32">
      <c r="A811" t="s">
        <v>1032</v>
      </c>
      <c r="B811" t="s">
        <v>8</v>
      </c>
      <c r="C811" t="s">
        <v>1048</v>
      </c>
      <c r="D811" t="s">
        <v>1064</v>
      </c>
      <c r="E811" t="s">
        <v>1050</v>
      </c>
      <c r="F811" t="s">
        <v>1051</v>
      </c>
      <c r="G811" t="s">
        <v>1052</v>
      </c>
      <c r="H811" t="s">
        <v>1087</v>
      </c>
      <c r="I811" t="s">
        <v>1825</v>
      </c>
      <c r="J811">
        <v>2</v>
      </c>
      <c r="K811" t="s">
        <v>450</v>
      </c>
      <c r="L811" t="s">
        <v>10</v>
      </c>
      <c r="M811">
        <v>12</v>
      </c>
      <c r="N811" t="s">
        <v>139</v>
      </c>
      <c r="O811" t="s">
        <v>83</v>
      </c>
      <c r="P811">
        <v>5</v>
      </c>
      <c r="Q811" t="s">
        <v>1033</v>
      </c>
      <c r="R811" t="s">
        <v>440</v>
      </c>
      <c r="S811">
        <v>1</v>
      </c>
      <c r="T811">
        <v>0</v>
      </c>
      <c r="U811">
        <v>1</v>
      </c>
      <c r="V811">
        <v>28.5</v>
      </c>
      <c r="W811">
        <v>170.5</v>
      </c>
      <c r="X811">
        <f t="shared" si="109"/>
        <v>170.5</v>
      </c>
      <c r="Y811">
        <f t="shared" si="110"/>
        <v>0</v>
      </c>
      <c r="Z811">
        <f t="shared" si="111"/>
        <v>0</v>
      </c>
      <c r="AA811">
        <f t="shared" si="112"/>
        <v>0</v>
      </c>
      <c r="AB811">
        <f t="shared" si="113"/>
        <v>0</v>
      </c>
      <c r="AC811">
        <f t="shared" si="114"/>
        <v>170.5</v>
      </c>
      <c r="AD811">
        <f t="shared" si="115"/>
        <v>0</v>
      </c>
      <c r="AE811">
        <f t="shared" si="116"/>
        <v>1</v>
      </c>
      <c r="AF811">
        <f t="shared" si="117"/>
        <v>7</v>
      </c>
    </row>
    <row r="812" spans="1:32">
      <c r="A812" t="s">
        <v>1032</v>
      </c>
      <c r="B812" t="s">
        <v>15</v>
      </c>
      <c r="C812" t="s">
        <v>1048</v>
      </c>
      <c r="D812" t="s">
        <v>1204</v>
      </c>
      <c r="E812" t="s">
        <v>1050</v>
      </c>
      <c r="F812" t="s">
        <v>1051</v>
      </c>
      <c r="G812" t="s">
        <v>1052</v>
      </c>
      <c r="H812" t="s">
        <v>1087</v>
      </c>
      <c r="I812" t="s">
        <v>1826</v>
      </c>
      <c r="J812">
        <v>4</v>
      </c>
      <c r="K812" t="s">
        <v>355</v>
      </c>
      <c r="L812" t="s">
        <v>10</v>
      </c>
      <c r="M812">
        <v>6</v>
      </c>
      <c r="N812" t="s">
        <v>134</v>
      </c>
      <c r="O812" t="s">
        <v>49</v>
      </c>
      <c r="P812">
        <v>5</v>
      </c>
      <c r="Q812" t="s">
        <v>975</v>
      </c>
      <c r="R812" t="s">
        <v>36</v>
      </c>
      <c r="S812">
        <v>1</v>
      </c>
      <c r="T812">
        <v>1</v>
      </c>
      <c r="U812">
        <v>0</v>
      </c>
      <c r="V812">
        <v>31</v>
      </c>
      <c r="W812">
        <v>214</v>
      </c>
      <c r="X812">
        <f t="shared" si="109"/>
        <v>214</v>
      </c>
      <c r="Y812">
        <f t="shared" si="110"/>
        <v>0</v>
      </c>
      <c r="Z812">
        <f t="shared" si="111"/>
        <v>214</v>
      </c>
      <c r="AA812">
        <f t="shared" si="112"/>
        <v>0</v>
      </c>
      <c r="AB812">
        <f t="shared" si="113"/>
        <v>0</v>
      </c>
      <c r="AC812">
        <f t="shared" si="114"/>
        <v>0</v>
      </c>
      <c r="AD812">
        <f t="shared" si="115"/>
        <v>0</v>
      </c>
      <c r="AE812">
        <f t="shared" si="116"/>
        <v>1</v>
      </c>
      <c r="AF812">
        <f t="shared" si="117"/>
        <v>7</v>
      </c>
    </row>
    <row r="813" spans="1:32">
      <c r="A813" t="s">
        <v>1032</v>
      </c>
      <c r="B813" t="s">
        <v>20</v>
      </c>
      <c r="C813" t="s">
        <v>1057</v>
      </c>
      <c r="D813" t="s">
        <v>1055</v>
      </c>
      <c r="E813" t="s">
        <v>1058</v>
      </c>
      <c r="F813" t="s">
        <v>1059</v>
      </c>
      <c r="G813" t="s">
        <v>1052</v>
      </c>
      <c r="H813" t="s">
        <v>1087</v>
      </c>
      <c r="I813" t="s">
        <v>1827</v>
      </c>
      <c r="J813">
        <v>5</v>
      </c>
      <c r="K813" t="s">
        <v>1012</v>
      </c>
      <c r="L813" t="s">
        <v>36</v>
      </c>
      <c r="M813">
        <v>9</v>
      </c>
      <c r="N813" t="s">
        <v>728</v>
      </c>
      <c r="O813" t="s">
        <v>10</v>
      </c>
      <c r="P813">
        <v>11</v>
      </c>
      <c r="Q813" t="s">
        <v>890</v>
      </c>
      <c r="R813" t="s">
        <v>26</v>
      </c>
      <c r="S813">
        <v>0</v>
      </c>
      <c r="T813">
        <v>2</v>
      </c>
      <c r="U813">
        <v>0</v>
      </c>
      <c r="V813">
        <v>34</v>
      </c>
      <c r="W813">
        <v>105.5</v>
      </c>
      <c r="X813">
        <f t="shared" si="109"/>
        <v>105.5</v>
      </c>
      <c r="Y813">
        <f t="shared" si="110"/>
        <v>0</v>
      </c>
      <c r="Z813">
        <f t="shared" si="111"/>
        <v>0</v>
      </c>
      <c r="AA813">
        <f t="shared" si="112"/>
        <v>0</v>
      </c>
      <c r="AB813">
        <f t="shared" si="113"/>
        <v>0</v>
      </c>
      <c r="AC813">
        <f t="shared" si="114"/>
        <v>0</v>
      </c>
      <c r="AD813">
        <f t="shared" si="115"/>
        <v>0</v>
      </c>
      <c r="AE813">
        <f t="shared" si="116"/>
        <v>0</v>
      </c>
      <c r="AF813">
        <f t="shared" si="117"/>
        <v>7</v>
      </c>
    </row>
    <row r="814" spans="1:32">
      <c r="A814" t="s">
        <v>1032</v>
      </c>
      <c r="B814" t="s">
        <v>27</v>
      </c>
      <c r="C814" t="s">
        <v>1057</v>
      </c>
      <c r="D814" t="s">
        <v>1064</v>
      </c>
      <c r="E814" t="s">
        <v>1058</v>
      </c>
      <c r="F814" t="s">
        <v>1059</v>
      </c>
      <c r="G814" t="s">
        <v>1052</v>
      </c>
      <c r="H814" t="s">
        <v>1087</v>
      </c>
      <c r="I814" t="s">
        <v>1828</v>
      </c>
      <c r="J814">
        <v>3</v>
      </c>
      <c r="K814" t="s">
        <v>993</v>
      </c>
      <c r="L814" t="s">
        <v>63</v>
      </c>
      <c r="M814">
        <v>2</v>
      </c>
      <c r="N814" t="s">
        <v>746</v>
      </c>
      <c r="O814" t="s">
        <v>892</v>
      </c>
      <c r="P814">
        <v>4</v>
      </c>
      <c r="Q814" t="s">
        <v>532</v>
      </c>
      <c r="R814" t="s">
        <v>440</v>
      </c>
      <c r="S814">
        <v>2</v>
      </c>
      <c r="T814">
        <v>0</v>
      </c>
      <c r="U814">
        <v>0</v>
      </c>
      <c r="V814">
        <v>17.5</v>
      </c>
      <c r="W814">
        <v>148.5</v>
      </c>
      <c r="X814">
        <f t="shared" si="109"/>
        <v>0</v>
      </c>
      <c r="Y814">
        <f t="shared" si="110"/>
        <v>0</v>
      </c>
      <c r="Z814">
        <f t="shared" si="111"/>
        <v>0</v>
      </c>
      <c r="AA814">
        <f t="shared" si="112"/>
        <v>0</v>
      </c>
      <c r="AB814">
        <f t="shared" si="113"/>
        <v>0</v>
      </c>
      <c r="AC814">
        <f t="shared" si="114"/>
        <v>0</v>
      </c>
      <c r="AD814">
        <f t="shared" si="115"/>
        <v>0</v>
      </c>
      <c r="AE814">
        <f t="shared" si="116"/>
        <v>0</v>
      </c>
      <c r="AF814">
        <f t="shared" si="117"/>
        <v>7</v>
      </c>
    </row>
    <row r="815" spans="1:32">
      <c r="A815" t="s">
        <v>1032</v>
      </c>
      <c r="B815" t="s">
        <v>32</v>
      </c>
      <c r="C815" t="s">
        <v>1057</v>
      </c>
      <c r="D815" t="s">
        <v>1081</v>
      </c>
      <c r="E815" t="s">
        <v>1058</v>
      </c>
      <c r="F815" t="s">
        <v>1059</v>
      </c>
      <c r="G815" t="s">
        <v>1052</v>
      </c>
      <c r="H815" t="s">
        <v>1087</v>
      </c>
      <c r="I815" t="s">
        <v>1829</v>
      </c>
      <c r="J815">
        <v>9</v>
      </c>
      <c r="K815" t="s">
        <v>309</v>
      </c>
      <c r="L815" t="s">
        <v>63</v>
      </c>
      <c r="M815">
        <v>4</v>
      </c>
      <c r="N815" t="s">
        <v>203</v>
      </c>
      <c r="O815" t="s">
        <v>10</v>
      </c>
      <c r="P815">
        <v>6</v>
      </c>
      <c r="Q815" t="s">
        <v>700</v>
      </c>
      <c r="R815" t="s">
        <v>76</v>
      </c>
      <c r="S815">
        <v>1</v>
      </c>
      <c r="T815">
        <v>1</v>
      </c>
      <c r="U815">
        <v>0</v>
      </c>
      <c r="V815">
        <v>79</v>
      </c>
      <c r="W815">
        <v>318</v>
      </c>
      <c r="X815">
        <f t="shared" si="109"/>
        <v>318</v>
      </c>
      <c r="Y815">
        <f t="shared" si="110"/>
        <v>0</v>
      </c>
      <c r="Z815">
        <f t="shared" si="111"/>
        <v>0</v>
      </c>
      <c r="AA815">
        <f t="shared" si="112"/>
        <v>0</v>
      </c>
      <c r="AB815">
        <f t="shared" si="113"/>
        <v>0</v>
      </c>
      <c r="AC815">
        <f t="shared" si="114"/>
        <v>0</v>
      </c>
      <c r="AD815">
        <f t="shared" si="115"/>
        <v>0</v>
      </c>
      <c r="AE815">
        <f t="shared" si="116"/>
        <v>0</v>
      </c>
      <c r="AF815">
        <f t="shared" si="117"/>
        <v>7</v>
      </c>
    </row>
    <row r="816" spans="1:32">
      <c r="A816" t="s">
        <v>1032</v>
      </c>
      <c r="B816" t="s">
        <v>37</v>
      </c>
      <c r="C816" t="s">
        <v>1057</v>
      </c>
      <c r="D816" t="s">
        <v>1055</v>
      </c>
      <c r="E816" t="s">
        <v>1058</v>
      </c>
      <c r="F816" t="s">
        <v>1059</v>
      </c>
      <c r="G816" t="s">
        <v>1052</v>
      </c>
      <c r="H816" t="s">
        <v>1087</v>
      </c>
      <c r="I816" t="s">
        <v>1830</v>
      </c>
      <c r="J816">
        <v>8</v>
      </c>
      <c r="K816" t="s">
        <v>718</v>
      </c>
      <c r="L816" t="s">
        <v>440</v>
      </c>
      <c r="M816">
        <v>2</v>
      </c>
      <c r="N816" t="s">
        <v>461</v>
      </c>
      <c r="O816" t="s">
        <v>14</v>
      </c>
      <c r="P816">
        <v>7</v>
      </c>
      <c r="Q816" t="s">
        <v>224</v>
      </c>
      <c r="R816" t="s">
        <v>26</v>
      </c>
      <c r="S816">
        <v>1</v>
      </c>
      <c r="T816">
        <v>1</v>
      </c>
      <c r="U816">
        <v>0</v>
      </c>
      <c r="V816">
        <v>59</v>
      </c>
      <c r="W816">
        <v>202.5</v>
      </c>
      <c r="X816">
        <f t="shared" si="109"/>
        <v>0</v>
      </c>
      <c r="Y816">
        <f t="shared" si="110"/>
        <v>0</v>
      </c>
      <c r="Z816">
        <f t="shared" si="111"/>
        <v>0</v>
      </c>
      <c r="AA816">
        <f t="shared" si="112"/>
        <v>202.5</v>
      </c>
      <c r="AB816">
        <f t="shared" si="113"/>
        <v>0</v>
      </c>
      <c r="AC816">
        <f t="shared" si="114"/>
        <v>0</v>
      </c>
      <c r="AD816">
        <f t="shared" si="115"/>
        <v>0</v>
      </c>
      <c r="AE816">
        <f t="shared" si="116"/>
        <v>1</v>
      </c>
      <c r="AF816">
        <f t="shared" si="117"/>
        <v>7</v>
      </c>
    </row>
    <row r="817" spans="1:32">
      <c r="A817" t="s">
        <v>1032</v>
      </c>
      <c r="B817" t="s">
        <v>42</v>
      </c>
      <c r="C817" t="s">
        <v>1066</v>
      </c>
      <c r="D817" t="s">
        <v>1098</v>
      </c>
      <c r="E817" t="s">
        <v>1067</v>
      </c>
      <c r="F817" t="s">
        <v>1068</v>
      </c>
      <c r="G817" t="s">
        <v>1052</v>
      </c>
      <c r="H817" t="s">
        <v>1087</v>
      </c>
      <c r="I817" t="s">
        <v>1831</v>
      </c>
      <c r="J817">
        <v>5</v>
      </c>
      <c r="K817" t="s">
        <v>877</v>
      </c>
      <c r="L817" t="s">
        <v>63</v>
      </c>
      <c r="M817">
        <v>2</v>
      </c>
      <c r="N817" t="s">
        <v>362</v>
      </c>
      <c r="O817" t="s">
        <v>76</v>
      </c>
      <c r="P817">
        <v>3</v>
      </c>
      <c r="Q817" t="s">
        <v>1034</v>
      </c>
      <c r="R817" t="s">
        <v>49</v>
      </c>
      <c r="S817">
        <v>1</v>
      </c>
      <c r="T817">
        <v>1</v>
      </c>
      <c r="U817">
        <v>0</v>
      </c>
      <c r="V817">
        <v>23</v>
      </c>
      <c r="W817">
        <v>538.5</v>
      </c>
      <c r="X817">
        <f t="shared" si="109"/>
        <v>0</v>
      </c>
      <c r="Y817">
        <f t="shared" si="110"/>
        <v>0</v>
      </c>
      <c r="Z817">
        <f t="shared" si="111"/>
        <v>0</v>
      </c>
      <c r="AA817">
        <f t="shared" si="112"/>
        <v>0</v>
      </c>
      <c r="AB817">
        <f t="shared" si="113"/>
        <v>0</v>
      </c>
      <c r="AC817">
        <f t="shared" si="114"/>
        <v>0</v>
      </c>
      <c r="AD817">
        <f t="shared" si="115"/>
        <v>0</v>
      </c>
      <c r="AE817">
        <f t="shared" si="116"/>
        <v>0</v>
      </c>
      <c r="AF817">
        <f t="shared" si="117"/>
        <v>7</v>
      </c>
    </row>
    <row r="818" spans="1:32">
      <c r="A818" t="s">
        <v>1032</v>
      </c>
      <c r="B818" t="s">
        <v>47</v>
      </c>
      <c r="C818" t="s">
        <v>1066</v>
      </c>
      <c r="D818" t="s">
        <v>1064</v>
      </c>
      <c r="E818" t="s">
        <v>1067</v>
      </c>
      <c r="F818" t="s">
        <v>1068</v>
      </c>
      <c r="G818" t="s">
        <v>1052</v>
      </c>
      <c r="H818" t="s">
        <v>1087</v>
      </c>
      <c r="I818" t="s">
        <v>1832</v>
      </c>
      <c r="J818">
        <v>2</v>
      </c>
      <c r="K818" t="s">
        <v>764</v>
      </c>
      <c r="L818" t="s">
        <v>10</v>
      </c>
      <c r="M818">
        <v>1</v>
      </c>
      <c r="N818" t="s">
        <v>1035</v>
      </c>
      <c r="O818" t="s">
        <v>26</v>
      </c>
      <c r="P818">
        <v>3</v>
      </c>
      <c r="Q818" t="s">
        <v>655</v>
      </c>
      <c r="R818" t="s">
        <v>66</v>
      </c>
      <c r="S818">
        <v>2</v>
      </c>
      <c r="T818">
        <v>0</v>
      </c>
      <c r="U818">
        <v>0</v>
      </c>
      <c r="V818">
        <v>19</v>
      </c>
      <c r="W818">
        <v>283.5</v>
      </c>
      <c r="X818">
        <f t="shared" si="109"/>
        <v>283.5</v>
      </c>
      <c r="Y818">
        <f t="shared" si="110"/>
        <v>0</v>
      </c>
      <c r="Z818">
        <f t="shared" si="111"/>
        <v>0</v>
      </c>
      <c r="AA818">
        <f t="shared" si="112"/>
        <v>0</v>
      </c>
      <c r="AB818">
        <f t="shared" si="113"/>
        <v>0</v>
      </c>
      <c r="AC818">
        <f t="shared" si="114"/>
        <v>0</v>
      </c>
      <c r="AD818">
        <f t="shared" si="115"/>
        <v>0</v>
      </c>
      <c r="AE818">
        <f t="shared" si="116"/>
        <v>0</v>
      </c>
      <c r="AF818">
        <f t="shared" si="117"/>
        <v>7</v>
      </c>
    </row>
    <row r="819" spans="1:32">
      <c r="A819" t="s">
        <v>1032</v>
      </c>
      <c r="B819" t="s">
        <v>52</v>
      </c>
      <c r="C819" t="s">
        <v>1072</v>
      </c>
      <c r="D819" t="s">
        <v>1081</v>
      </c>
      <c r="E819" t="s">
        <v>1271</v>
      </c>
      <c r="F819" t="s">
        <v>1272</v>
      </c>
      <c r="G819" t="s">
        <v>1052</v>
      </c>
      <c r="H819" t="s">
        <v>1087</v>
      </c>
      <c r="I819" t="s">
        <v>1833</v>
      </c>
      <c r="J819">
        <v>3</v>
      </c>
      <c r="K819" t="s">
        <v>128</v>
      </c>
      <c r="L819" t="s">
        <v>36</v>
      </c>
      <c r="M819">
        <v>8</v>
      </c>
      <c r="N819" t="s">
        <v>331</v>
      </c>
      <c r="O819" t="s">
        <v>49</v>
      </c>
      <c r="P819">
        <v>11</v>
      </c>
      <c r="Q819" t="s">
        <v>428</v>
      </c>
      <c r="R819" t="s">
        <v>14</v>
      </c>
      <c r="S819">
        <v>1</v>
      </c>
      <c r="T819">
        <v>1</v>
      </c>
      <c r="U819">
        <v>0</v>
      </c>
      <c r="V819">
        <v>152.5</v>
      </c>
      <c r="W819">
        <v>525.5</v>
      </c>
      <c r="X819">
        <f t="shared" si="109"/>
        <v>0</v>
      </c>
      <c r="Y819">
        <f t="shared" si="110"/>
        <v>0</v>
      </c>
      <c r="Z819">
        <f t="shared" si="111"/>
        <v>525.5</v>
      </c>
      <c r="AA819">
        <f t="shared" si="112"/>
        <v>0</v>
      </c>
      <c r="AB819">
        <f t="shared" si="113"/>
        <v>0</v>
      </c>
      <c r="AC819">
        <f t="shared" si="114"/>
        <v>0</v>
      </c>
      <c r="AD819">
        <f t="shared" si="115"/>
        <v>0</v>
      </c>
      <c r="AE819">
        <f t="shared" si="116"/>
        <v>1</v>
      </c>
      <c r="AF819">
        <f t="shared" si="117"/>
        <v>7</v>
      </c>
    </row>
  </sheetData>
  <phoneticPr fontId="2" type="noConversion"/>
  <conditionalFormatting sqref="V1:V1048576">
    <cfRule type="cellIs" dxfId="1" priority="2" operator="greaterThan">
      <formula>200</formula>
    </cfRule>
  </conditionalFormatting>
  <conditionalFormatting sqref="W1:W1048576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7DBD-7E69-452F-962B-C7EE150AAD7C}">
  <dimension ref="A3:L516"/>
  <sheetViews>
    <sheetView workbookViewId="0">
      <selection activeCell="H1" sqref="H1"/>
    </sheetView>
  </sheetViews>
  <sheetFormatPr defaultRowHeight="15"/>
  <cols>
    <col min="1" max="1" width="15.140625" bestFit="1" customWidth="1"/>
    <col min="2" max="2" width="9.7109375" bestFit="1" customWidth="1"/>
    <col min="3" max="10" width="8" bestFit="1" customWidth="1"/>
    <col min="11" max="11" width="6.7109375" bestFit="1" customWidth="1"/>
    <col min="12" max="12" width="5.28515625" bestFit="1" customWidth="1"/>
  </cols>
  <sheetData>
    <row r="3" spans="1:12">
      <c r="A3" s="11" t="s">
        <v>1844</v>
      </c>
      <c r="B3" s="11" t="s">
        <v>1845</v>
      </c>
    </row>
    <row r="4" spans="1:12">
      <c r="A4" s="11" t="s">
        <v>1841</v>
      </c>
      <c r="B4" t="s">
        <v>1064</v>
      </c>
      <c r="C4" t="s">
        <v>1055</v>
      </c>
      <c r="D4" t="s">
        <v>1070</v>
      </c>
      <c r="E4" t="s">
        <v>1049</v>
      </c>
      <c r="F4" t="s">
        <v>1081</v>
      </c>
      <c r="G4" t="s">
        <v>1098</v>
      </c>
      <c r="H4" t="s">
        <v>1162</v>
      </c>
      <c r="I4" t="s">
        <v>1204</v>
      </c>
      <c r="J4" t="s">
        <v>1305</v>
      </c>
      <c r="K4" t="s">
        <v>1842</v>
      </c>
      <c r="L4" t="s">
        <v>1843</v>
      </c>
    </row>
    <row r="5" spans="1:12">
      <c r="A5" s="12" t="s">
        <v>28</v>
      </c>
      <c r="B5" s="13"/>
      <c r="C5" s="13">
        <v>6</v>
      </c>
      <c r="D5" s="13">
        <v>2</v>
      </c>
      <c r="E5" s="13"/>
      <c r="F5" s="13"/>
      <c r="G5" s="13"/>
      <c r="H5" s="13"/>
      <c r="I5" s="13"/>
      <c r="J5" s="13"/>
      <c r="K5" s="13"/>
      <c r="L5" s="13">
        <v>8</v>
      </c>
    </row>
    <row r="6" spans="1:12">
      <c r="A6" s="12" t="s">
        <v>250</v>
      </c>
      <c r="B6" s="13"/>
      <c r="C6" s="13">
        <v>2</v>
      </c>
      <c r="D6" s="13">
        <v>3</v>
      </c>
      <c r="E6" s="13">
        <v>2</v>
      </c>
      <c r="F6" s="13"/>
      <c r="G6" s="13"/>
      <c r="H6" s="13"/>
      <c r="I6" s="13"/>
      <c r="J6" s="13"/>
      <c r="K6" s="13"/>
      <c r="L6" s="13">
        <v>7</v>
      </c>
    </row>
    <row r="7" spans="1:12">
      <c r="A7" s="12" t="s">
        <v>74</v>
      </c>
      <c r="B7" s="13">
        <v>2</v>
      </c>
      <c r="C7" s="13">
        <v>3</v>
      </c>
      <c r="D7" s="13"/>
      <c r="E7" s="13"/>
      <c r="F7" s="13"/>
      <c r="G7" s="13"/>
      <c r="H7" s="13"/>
      <c r="I7" s="13"/>
      <c r="J7" s="13"/>
      <c r="K7" s="13"/>
      <c r="L7" s="13">
        <v>5</v>
      </c>
    </row>
    <row r="8" spans="1:12">
      <c r="A8" s="12" t="s">
        <v>275</v>
      </c>
      <c r="B8" s="13"/>
      <c r="C8" s="13"/>
      <c r="D8" s="13"/>
      <c r="E8" s="13"/>
      <c r="F8" s="13">
        <v>5</v>
      </c>
      <c r="G8" s="13"/>
      <c r="H8" s="13"/>
      <c r="I8" s="13"/>
      <c r="J8" s="13"/>
      <c r="K8" s="13"/>
      <c r="L8" s="13">
        <v>5</v>
      </c>
    </row>
    <row r="9" spans="1:12">
      <c r="A9" s="12" t="s">
        <v>21</v>
      </c>
      <c r="B9" s="13"/>
      <c r="C9" s="13">
        <v>5</v>
      </c>
      <c r="D9" s="13"/>
      <c r="E9" s="13"/>
      <c r="F9" s="13"/>
      <c r="G9" s="13"/>
      <c r="H9" s="13"/>
      <c r="I9" s="13"/>
      <c r="J9" s="13"/>
      <c r="K9" s="13"/>
      <c r="L9" s="13">
        <v>5</v>
      </c>
    </row>
    <row r="10" spans="1:12">
      <c r="A10" s="12" t="s">
        <v>457</v>
      </c>
      <c r="B10" s="13"/>
      <c r="C10" s="13">
        <v>5</v>
      </c>
      <c r="D10" s="13"/>
      <c r="E10" s="13"/>
      <c r="F10" s="13"/>
      <c r="G10" s="13"/>
      <c r="H10" s="13"/>
      <c r="I10" s="13"/>
      <c r="J10" s="13"/>
      <c r="K10" s="13"/>
      <c r="L10" s="13">
        <v>5</v>
      </c>
    </row>
    <row r="11" spans="1:12">
      <c r="A11" s="12" t="s">
        <v>345</v>
      </c>
      <c r="B11" s="13"/>
      <c r="C11" s="13">
        <v>4</v>
      </c>
      <c r="D11" s="13"/>
      <c r="E11" s="13"/>
      <c r="F11" s="13"/>
      <c r="G11" s="13"/>
      <c r="H11" s="13"/>
      <c r="I11" s="13"/>
      <c r="J11" s="13"/>
      <c r="K11" s="13"/>
      <c r="L11" s="13">
        <v>4</v>
      </c>
    </row>
    <row r="12" spans="1:12">
      <c r="A12" s="12" t="s">
        <v>60</v>
      </c>
      <c r="B12" s="13"/>
      <c r="C12" s="13"/>
      <c r="D12" s="13"/>
      <c r="E12" s="13"/>
      <c r="F12" s="13">
        <v>4</v>
      </c>
      <c r="G12" s="13"/>
      <c r="H12" s="13"/>
      <c r="I12" s="13"/>
      <c r="J12" s="13"/>
      <c r="K12" s="13"/>
      <c r="L12" s="13">
        <v>4</v>
      </c>
    </row>
    <row r="13" spans="1:12">
      <c r="A13" s="12" t="s">
        <v>156</v>
      </c>
      <c r="B13" s="13"/>
      <c r="C13" s="13"/>
      <c r="D13" s="13">
        <v>1</v>
      </c>
      <c r="E13" s="13">
        <v>3</v>
      </c>
      <c r="F13" s="13"/>
      <c r="G13" s="13"/>
      <c r="H13" s="13"/>
      <c r="I13" s="13"/>
      <c r="J13" s="13"/>
      <c r="K13" s="13"/>
      <c r="L13" s="13">
        <v>4</v>
      </c>
    </row>
    <row r="14" spans="1:12">
      <c r="A14" s="12" t="s">
        <v>390</v>
      </c>
      <c r="B14" s="13"/>
      <c r="C14" s="13"/>
      <c r="D14" s="13">
        <v>1</v>
      </c>
      <c r="E14" s="13"/>
      <c r="F14" s="13">
        <v>3</v>
      </c>
      <c r="G14" s="13"/>
      <c r="H14" s="13"/>
      <c r="I14" s="13"/>
      <c r="J14" s="13"/>
      <c r="K14" s="13"/>
      <c r="L14" s="13">
        <v>4</v>
      </c>
    </row>
    <row r="15" spans="1:12">
      <c r="A15" s="12" t="s">
        <v>260</v>
      </c>
      <c r="B15" s="13"/>
      <c r="C15" s="13"/>
      <c r="D15" s="13">
        <v>2</v>
      </c>
      <c r="E15" s="13"/>
      <c r="F15" s="13">
        <v>1</v>
      </c>
      <c r="G15" s="13">
        <v>1</v>
      </c>
      <c r="H15" s="13"/>
      <c r="I15" s="13"/>
      <c r="J15" s="13"/>
      <c r="K15" s="13"/>
      <c r="L15" s="13">
        <v>4</v>
      </c>
    </row>
    <row r="16" spans="1:12">
      <c r="A16" s="12" t="s">
        <v>374</v>
      </c>
      <c r="B16" s="13"/>
      <c r="C16" s="13"/>
      <c r="D16" s="13"/>
      <c r="E16" s="13">
        <v>4</v>
      </c>
      <c r="F16" s="13"/>
      <c r="G16" s="13"/>
      <c r="H16" s="13"/>
      <c r="I16" s="13"/>
      <c r="J16" s="13"/>
      <c r="K16" s="13"/>
      <c r="L16" s="13">
        <v>4</v>
      </c>
    </row>
    <row r="17" spans="1:12">
      <c r="A17" s="12" t="s">
        <v>173</v>
      </c>
      <c r="B17" s="13"/>
      <c r="C17" s="13"/>
      <c r="D17" s="13">
        <v>2</v>
      </c>
      <c r="E17" s="13">
        <v>1</v>
      </c>
      <c r="F17" s="13"/>
      <c r="G17" s="13">
        <v>1</v>
      </c>
      <c r="H17" s="13"/>
      <c r="I17" s="13"/>
      <c r="J17" s="13"/>
      <c r="K17" s="13"/>
      <c r="L17" s="13">
        <v>4</v>
      </c>
    </row>
    <row r="18" spans="1:12">
      <c r="A18" s="12" t="s">
        <v>575</v>
      </c>
      <c r="B18" s="13"/>
      <c r="C18" s="13">
        <v>4</v>
      </c>
      <c r="D18" s="13"/>
      <c r="E18" s="13"/>
      <c r="F18" s="13"/>
      <c r="G18" s="13"/>
      <c r="H18" s="13"/>
      <c r="I18" s="13"/>
      <c r="J18" s="13"/>
      <c r="K18" s="13"/>
      <c r="L18" s="13">
        <v>4</v>
      </c>
    </row>
    <row r="19" spans="1:12">
      <c r="A19" s="12" t="s">
        <v>443</v>
      </c>
      <c r="B19" s="13"/>
      <c r="C19" s="13"/>
      <c r="D19" s="13"/>
      <c r="E19" s="13">
        <v>3</v>
      </c>
      <c r="F19" s="13"/>
      <c r="G19" s="13"/>
      <c r="H19" s="13">
        <v>1</v>
      </c>
      <c r="I19" s="13"/>
      <c r="J19" s="13"/>
      <c r="K19" s="13"/>
      <c r="L19" s="13">
        <v>4</v>
      </c>
    </row>
    <row r="20" spans="1:12">
      <c r="A20" s="12" t="s">
        <v>235</v>
      </c>
      <c r="B20" s="13"/>
      <c r="C20" s="13">
        <v>4</v>
      </c>
      <c r="D20" s="13"/>
      <c r="E20" s="13"/>
      <c r="F20" s="13"/>
      <c r="G20" s="13"/>
      <c r="H20" s="13"/>
      <c r="I20" s="13"/>
      <c r="J20" s="13"/>
      <c r="K20" s="13"/>
      <c r="L20" s="13">
        <v>4</v>
      </c>
    </row>
    <row r="21" spans="1:12">
      <c r="A21" s="12" t="s">
        <v>320</v>
      </c>
      <c r="B21" s="13"/>
      <c r="C21" s="13"/>
      <c r="D21" s="13">
        <v>2</v>
      </c>
      <c r="E21" s="13">
        <v>1</v>
      </c>
      <c r="F21" s="13"/>
      <c r="G21" s="13">
        <v>1</v>
      </c>
      <c r="H21" s="13"/>
      <c r="I21" s="13"/>
      <c r="J21" s="13"/>
      <c r="K21" s="13"/>
      <c r="L21" s="13">
        <v>4</v>
      </c>
    </row>
    <row r="22" spans="1:12">
      <c r="A22" s="12" t="s">
        <v>200</v>
      </c>
      <c r="B22" s="13">
        <v>4</v>
      </c>
      <c r="C22" s="13"/>
      <c r="D22" s="13"/>
      <c r="E22" s="13"/>
      <c r="F22" s="13"/>
      <c r="G22" s="13"/>
      <c r="H22" s="13"/>
      <c r="I22" s="13"/>
      <c r="J22" s="13"/>
      <c r="K22" s="13"/>
      <c r="L22" s="13">
        <v>4</v>
      </c>
    </row>
    <row r="23" spans="1:12">
      <c r="A23" s="12" t="s">
        <v>425</v>
      </c>
      <c r="B23" s="13"/>
      <c r="C23" s="13">
        <v>4</v>
      </c>
      <c r="D23" s="13"/>
      <c r="E23" s="13"/>
      <c r="F23" s="13"/>
      <c r="G23" s="13"/>
      <c r="H23" s="13"/>
      <c r="I23" s="13"/>
      <c r="J23" s="13"/>
      <c r="K23" s="13"/>
      <c r="L23" s="13">
        <v>4</v>
      </c>
    </row>
    <row r="24" spans="1:12">
      <c r="A24" s="12" t="s">
        <v>39</v>
      </c>
      <c r="B24" s="13"/>
      <c r="C24" s="13">
        <v>3</v>
      </c>
      <c r="D24" s="13">
        <v>1</v>
      </c>
      <c r="E24" s="13"/>
      <c r="F24" s="13"/>
      <c r="G24" s="13"/>
      <c r="H24" s="13"/>
      <c r="I24" s="13"/>
      <c r="J24" s="13"/>
      <c r="K24" s="13"/>
      <c r="L24" s="13">
        <v>4</v>
      </c>
    </row>
    <row r="25" spans="1:12">
      <c r="A25" s="12" t="s">
        <v>158</v>
      </c>
      <c r="B25" s="13"/>
      <c r="C25" s="13">
        <v>1</v>
      </c>
      <c r="D25" s="13">
        <v>1</v>
      </c>
      <c r="E25" s="13">
        <v>1</v>
      </c>
      <c r="F25" s="13"/>
      <c r="G25" s="13">
        <v>1</v>
      </c>
      <c r="H25" s="13"/>
      <c r="I25" s="13"/>
      <c r="J25" s="13"/>
      <c r="K25" s="13"/>
      <c r="L25" s="13">
        <v>4</v>
      </c>
    </row>
    <row r="26" spans="1:12">
      <c r="A26" s="12" t="s">
        <v>508</v>
      </c>
      <c r="B26" s="13"/>
      <c r="C26" s="13"/>
      <c r="D26" s="13">
        <v>4</v>
      </c>
      <c r="E26" s="13"/>
      <c r="F26" s="13"/>
      <c r="G26" s="13"/>
      <c r="H26" s="13"/>
      <c r="I26" s="13"/>
      <c r="J26" s="13"/>
      <c r="K26" s="13"/>
      <c r="L26" s="13">
        <v>4</v>
      </c>
    </row>
    <row r="27" spans="1:12">
      <c r="A27" s="12" t="s">
        <v>460</v>
      </c>
      <c r="B27" s="13">
        <v>4</v>
      </c>
      <c r="C27" s="13"/>
      <c r="D27" s="13"/>
      <c r="E27" s="13"/>
      <c r="F27" s="13"/>
      <c r="G27" s="13"/>
      <c r="H27" s="13"/>
      <c r="I27" s="13"/>
      <c r="J27" s="13"/>
      <c r="K27" s="13"/>
      <c r="L27" s="13">
        <v>4</v>
      </c>
    </row>
    <row r="28" spans="1:12">
      <c r="A28" s="12" t="s">
        <v>432</v>
      </c>
      <c r="B28" s="13"/>
      <c r="C28" s="13">
        <v>2</v>
      </c>
      <c r="D28" s="13">
        <v>1</v>
      </c>
      <c r="E28" s="13"/>
      <c r="F28" s="13"/>
      <c r="G28" s="13"/>
      <c r="H28" s="13"/>
      <c r="I28" s="13"/>
      <c r="J28" s="13"/>
      <c r="K28" s="13"/>
      <c r="L28" s="13">
        <v>3</v>
      </c>
    </row>
    <row r="29" spans="1:12">
      <c r="A29" s="12" t="s">
        <v>566</v>
      </c>
      <c r="B29" s="13"/>
      <c r="C29" s="13">
        <v>3</v>
      </c>
      <c r="D29" s="13"/>
      <c r="E29" s="13"/>
      <c r="F29" s="13"/>
      <c r="G29" s="13"/>
      <c r="H29" s="13"/>
      <c r="I29" s="13"/>
      <c r="J29" s="13"/>
      <c r="K29" s="13"/>
      <c r="L29" s="13">
        <v>3</v>
      </c>
    </row>
    <row r="30" spans="1:12">
      <c r="A30" s="12" t="s">
        <v>131</v>
      </c>
      <c r="B30" s="13">
        <v>3</v>
      </c>
      <c r="C30" s="13"/>
      <c r="D30" s="13"/>
      <c r="E30" s="13"/>
      <c r="F30" s="13"/>
      <c r="G30" s="13"/>
      <c r="H30" s="13"/>
      <c r="I30" s="13"/>
      <c r="J30" s="13"/>
      <c r="K30" s="13"/>
      <c r="L30" s="13">
        <v>3</v>
      </c>
    </row>
    <row r="31" spans="1:12">
      <c r="A31" s="12" t="s">
        <v>43</v>
      </c>
      <c r="B31" s="13"/>
      <c r="C31" s="13">
        <v>3</v>
      </c>
      <c r="D31" s="13"/>
      <c r="E31" s="13"/>
      <c r="F31" s="13"/>
      <c r="G31" s="13"/>
      <c r="H31" s="13"/>
      <c r="I31" s="13"/>
      <c r="J31" s="13"/>
      <c r="K31" s="13"/>
      <c r="L31" s="13">
        <v>3</v>
      </c>
    </row>
    <row r="32" spans="1:12">
      <c r="A32" s="12" t="s">
        <v>461</v>
      </c>
      <c r="B32" s="13"/>
      <c r="C32" s="13">
        <v>3</v>
      </c>
      <c r="D32" s="13"/>
      <c r="E32" s="13"/>
      <c r="F32" s="13"/>
      <c r="G32" s="13"/>
      <c r="H32" s="13"/>
      <c r="I32" s="13"/>
      <c r="J32" s="13"/>
      <c r="K32" s="13"/>
      <c r="L32" s="13">
        <v>3</v>
      </c>
    </row>
    <row r="33" spans="1:12">
      <c r="A33" s="12" t="s">
        <v>755</v>
      </c>
      <c r="B33" s="13"/>
      <c r="C33" s="13"/>
      <c r="D33" s="13"/>
      <c r="E33" s="13"/>
      <c r="F33" s="13"/>
      <c r="G33" s="13">
        <v>2</v>
      </c>
      <c r="H33" s="13"/>
      <c r="I33" s="13"/>
      <c r="J33" s="13">
        <v>1</v>
      </c>
      <c r="K33" s="13"/>
      <c r="L33" s="13">
        <v>3</v>
      </c>
    </row>
    <row r="34" spans="1:12">
      <c r="A34" s="12" t="s">
        <v>437</v>
      </c>
      <c r="B34" s="13"/>
      <c r="C34" s="13"/>
      <c r="D34" s="13">
        <v>3</v>
      </c>
      <c r="E34" s="13"/>
      <c r="F34" s="13"/>
      <c r="G34" s="13"/>
      <c r="H34" s="13"/>
      <c r="I34" s="13"/>
      <c r="J34" s="13"/>
      <c r="K34" s="13"/>
      <c r="L34" s="13">
        <v>3</v>
      </c>
    </row>
    <row r="35" spans="1:12">
      <c r="A35" s="12" t="s">
        <v>441</v>
      </c>
      <c r="B35" s="13"/>
      <c r="C35" s="13">
        <v>3</v>
      </c>
      <c r="D35" s="13"/>
      <c r="E35" s="13"/>
      <c r="F35" s="13"/>
      <c r="G35" s="13"/>
      <c r="H35" s="13"/>
      <c r="I35" s="13"/>
      <c r="J35" s="13"/>
      <c r="K35" s="13"/>
      <c r="L35" s="13">
        <v>3</v>
      </c>
    </row>
    <row r="36" spans="1:12">
      <c r="A36" s="12" t="s">
        <v>38</v>
      </c>
      <c r="B36" s="13"/>
      <c r="C36" s="13">
        <v>1</v>
      </c>
      <c r="D36" s="13">
        <v>2</v>
      </c>
      <c r="E36" s="13"/>
      <c r="F36" s="13"/>
      <c r="G36" s="13"/>
      <c r="H36" s="13"/>
      <c r="I36" s="13"/>
      <c r="J36" s="13"/>
      <c r="K36" s="13"/>
      <c r="L36" s="13">
        <v>3</v>
      </c>
    </row>
    <row r="37" spans="1:12">
      <c r="A37" s="12" t="s">
        <v>150</v>
      </c>
      <c r="B37" s="13"/>
      <c r="C37" s="13"/>
      <c r="D37" s="13"/>
      <c r="E37" s="13"/>
      <c r="F37" s="13">
        <v>1</v>
      </c>
      <c r="G37" s="13">
        <v>1</v>
      </c>
      <c r="H37" s="13">
        <v>1</v>
      </c>
      <c r="I37" s="13"/>
      <c r="J37" s="13"/>
      <c r="K37" s="13"/>
      <c r="L37" s="13">
        <v>3</v>
      </c>
    </row>
    <row r="38" spans="1:12">
      <c r="A38" s="12" t="s">
        <v>67</v>
      </c>
      <c r="B38" s="13"/>
      <c r="C38" s="13">
        <v>3</v>
      </c>
      <c r="D38" s="13"/>
      <c r="E38" s="13"/>
      <c r="F38" s="13"/>
      <c r="G38" s="13"/>
      <c r="H38" s="13"/>
      <c r="I38" s="13"/>
      <c r="J38" s="13"/>
      <c r="K38" s="13"/>
      <c r="L38" s="13">
        <v>3</v>
      </c>
    </row>
    <row r="39" spans="1:12">
      <c r="A39" s="12" t="s">
        <v>245</v>
      </c>
      <c r="B39" s="13"/>
      <c r="C39" s="13">
        <v>3</v>
      </c>
      <c r="D39" s="13"/>
      <c r="E39" s="13"/>
      <c r="F39" s="13"/>
      <c r="G39" s="13"/>
      <c r="H39" s="13"/>
      <c r="I39" s="13"/>
      <c r="J39" s="13"/>
      <c r="K39" s="13"/>
      <c r="L39" s="13">
        <v>3</v>
      </c>
    </row>
    <row r="40" spans="1:12">
      <c r="A40" s="12" t="s">
        <v>252</v>
      </c>
      <c r="B40" s="13"/>
      <c r="C40" s="13">
        <v>3</v>
      </c>
      <c r="D40" s="13"/>
      <c r="E40" s="13"/>
      <c r="F40" s="13"/>
      <c r="G40" s="13"/>
      <c r="H40" s="13"/>
      <c r="I40" s="13"/>
      <c r="J40" s="13"/>
      <c r="K40" s="13"/>
      <c r="L40" s="13">
        <v>3</v>
      </c>
    </row>
    <row r="41" spans="1:12">
      <c r="A41" s="12" t="s">
        <v>62</v>
      </c>
      <c r="B41" s="13">
        <v>3</v>
      </c>
      <c r="C41" s="13"/>
      <c r="D41" s="13"/>
      <c r="E41" s="13"/>
      <c r="F41" s="13"/>
      <c r="G41" s="13"/>
      <c r="H41" s="13"/>
      <c r="I41" s="13"/>
      <c r="J41" s="13"/>
      <c r="K41" s="13"/>
      <c r="L41" s="13">
        <v>3</v>
      </c>
    </row>
    <row r="42" spans="1:12">
      <c r="A42" s="12" t="s">
        <v>438</v>
      </c>
      <c r="B42" s="13"/>
      <c r="C42" s="13"/>
      <c r="D42" s="13"/>
      <c r="E42" s="13"/>
      <c r="F42" s="13">
        <v>3</v>
      </c>
      <c r="G42" s="13"/>
      <c r="H42" s="13"/>
      <c r="I42" s="13"/>
      <c r="J42" s="13"/>
      <c r="K42" s="13"/>
      <c r="L42" s="13">
        <v>3</v>
      </c>
    </row>
    <row r="43" spans="1:12">
      <c r="A43" s="12" t="s">
        <v>573</v>
      </c>
      <c r="B43" s="13"/>
      <c r="C43" s="13"/>
      <c r="D43" s="13"/>
      <c r="E43" s="13"/>
      <c r="F43" s="13"/>
      <c r="G43" s="13">
        <v>2</v>
      </c>
      <c r="H43" s="13"/>
      <c r="I43" s="13">
        <v>1</v>
      </c>
      <c r="J43" s="13"/>
      <c r="K43" s="13"/>
      <c r="L43" s="13">
        <v>3</v>
      </c>
    </row>
    <row r="44" spans="1:12">
      <c r="A44" s="12" t="s">
        <v>335</v>
      </c>
      <c r="B44" s="13">
        <v>3</v>
      </c>
      <c r="C44" s="13"/>
      <c r="D44" s="13"/>
      <c r="E44" s="13"/>
      <c r="F44" s="13"/>
      <c r="G44" s="13"/>
      <c r="H44" s="13"/>
      <c r="I44" s="13"/>
      <c r="J44" s="13"/>
      <c r="K44" s="13"/>
      <c r="L44" s="13">
        <v>3</v>
      </c>
    </row>
    <row r="45" spans="1:12">
      <c r="A45" s="12" t="s">
        <v>428</v>
      </c>
      <c r="B45" s="13"/>
      <c r="C45" s="13"/>
      <c r="D45" s="13"/>
      <c r="E45" s="13"/>
      <c r="F45" s="13">
        <v>3</v>
      </c>
      <c r="G45" s="13"/>
      <c r="H45" s="13"/>
      <c r="I45" s="13"/>
      <c r="J45" s="13"/>
      <c r="K45" s="13"/>
      <c r="L45" s="13">
        <v>3</v>
      </c>
    </row>
    <row r="46" spans="1:12">
      <c r="A46" s="12" t="s">
        <v>660</v>
      </c>
      <c r="B46" s="13"/>
      <c r="C46" s="13">
        <v>3</v>
      </c>
      <c r="D46" s="13"/>
      <c r="E46" s="13"/>
      <c r="F46" s="13"/>
      <c r="G46" s="13"/>
      <c r="H46" s="13"/>
      <c r="I46" s="13"/>
      <c r="J46" s="13"/>
      <c r="K46" s="13"/>
      <c r="L46" s="13">
        <v>3</v>
      </c>
    </row>
    <row r="47" spans="1:12">
      <c r="A47" s="12" t="s">
        <v>201</v>
      </c>
      <c r="B47" s="13"/>
      <c r="C47" s="13">
        <v>3</v>
      </c>
      <c r="D47" s="13"/>
      <c r="E47" s="13"/>
      <c r="F47" s="13"/>
      <c r="G47" s="13"/>
      <c r="H47" s="13"/>
      <c r="I47" s="13"/>
      <c r="J47" s="13"/>
      <c r="K47" s="13"/>
      <c r="L47" s="13">
        <v>3</v>
      </c>
    </row>
    <row r="48" spans="1:12">
      <c r="A48" s="12" t="s">
        <v>586</v>
      </c>
      <c r="B48" s="13"/>
      <c r="C48" s="13">
        <v>3</v>
      </c>
      <c r="D48" s="13"/>
      <c r="E48" s="13"/>
      <c r="F48" s="13"/>
      <c r="G48" s="13"/>
      <c r="H48" s="13"/>
      <c r="I48" s="13"/>
      <c r="J48" s="13"/>
      <c r="K48" s="13"/>
      <c r="L48" s="13">
        <v>3</v>
      </c>
    </row>
    <row r="49" spans="1:12">
      <c r="A49" s="12" t="s">
        <v>475</v>
      </c>
      <c r="B49" s="13"/>
      <c r="C49" s="13"/>
      <c r="D49" s="13"/>
      <c r="E49" s="13"/>
      <c r="F49" s="13"/>
      <c r="G49" s="13">
        <v>3</v>
      </c>
      <c r="H49" s="13"/>
      <c r="I49" s="13"/>
      <c r="J49" s="13"/>
      <c r="K49" s="13"/>
      <c r="L49" s="13">
        <v>3</v>
      </c>
    </row>
    <row r="50" spans="1:12">
      <c r="A50" s="12" t="s">
        <v>400</v>
      </c>
      <c r="B50" s="13"/>
      <c r="C50" s="13">
        <v>3</v>
      </c>
      <c r="D50" s="13"/>
      <c r="E50" s="13"/>
      <c r="F50" s="13"/>
      <c r="G50" s="13"/>
      <c r="H50" s="13"/>
      <c r="I50" s="13"/>
      <c r="J50" s="13"/>
      <c r="K50" s="13"/>
      <c r="L50" s="13">
        <v>3</v>
      </c>
    </row>
    <row r="51" spans="1:12">
      <c r="A51" s="12" t="s">
        <v>232</v>
      </c>
      <c r="B51" s="13"/>
      <c r="C51" s="13"/>
      <c r="D51" s="13"/>
      <c r="E51" s="13"/>
      <c r="F51" s="13">
        <v>3</v>
      </c>
      <c r="G51" s="13"/>
      <c r="H51" s="13"/>
      <c r="I51" s="13"/>
      <c r="J51" s="13"/>
      <c r="K51" s="13"/>
      <c r="L51" s="13">
        <v>3</v>
      </c>
    </row>
    <row r="52" spans="1:12">
      <c r="A52" s="12" t="s">
        <v>270</v>
      </c>
      <c r="B52" s="13"/>
      <c r="C52" s="13">
        <v>3</v>
      </c>
      <c r="D52" s="13"/>
      <c r="E52" s="13"/>
      <c r="F52" s="13"/>
      <c r="G52" s="13"/>
      <c r="H52" s="13"/>
      <c r="I52" s="13"/>
      <c r="J52" s="13"/>
      <c r="K52" s="13"/>
      <c r="L52" s="13">
        <v>3</v>
      </c>
    </row>
    <row r="53" spans="1:12">
      <c r="A53" s="12" t="s">
        <v>880</v>
      </c>
      <c r="B53" s="13"/>
      <c r="C53" s="13"/>
      <c r="D53" s="13"/>
      <c r="E53" s="13"/>
      <c r="F53" s="13"/>
      <c r="G53" s="13"/>
      <c r="H53" s="13">
        <v>3</v>
      </c>
      <c r="I53" s="13"/>
      <c r="J53" s="13"/>
      <c r="K53" s="13"/>
      <c r="L53" s="13">
        <v>3</v>
      </c>
    </row>
    <row r="54" spans="1:12">
      <c r="A54" s="12" t="s">
        <v>540</v>
      </c>
      <c r="B54" s="13">
        <v>1</v>
      </c>
      <c r="C54" s="13">
        <v>2</v>
      </c>
      <c r="D54" s="13"/>
      <c r="E54" s="13"/>
      <c r="F54" s="13"/>
      <c r="G54" s="13"/>
      <c r="H54" s="13"/>
      <c r="I54" s="13"/>
      <c r="J54" s="13"/>
      <c r="K54" s="13"/>
      <c r="L54" s="13">
        <v>3</v>
      </c>
    </row>
    <row r="55" spans="1:12">
      <c r="A55" s="12" t="s">
        <v>143</v>
      </c>
      <c r="B55" s="13"/>
      <c r="C55" s="13">
        <v>3</v>
      </c>
      <c r="D55" s="13"/>
      <c r="E55" s="13"/>
      <c r="F55" s="13"/>
      <c r="G55" s="13"/>
      <c r="H55" s="13"/>
      <c r="I55" s="13"/>
      <c r="J55" s="13"/>
      <c r="K55" s="13"/>
      <c r="L55" s="13">
        <v>3</v>
      </c>
    </row>
    <row r="56" spans="1:12">
      <c r="A56" s="12" t="s">
        <v>33</v>
      </c>
      <c r="B56" s="13">
        <v>3</v>
      </c>
      <c r="C56" s="13"/>
      <c r="D56" s="13"/>
      <c r="E56" s="13"/>
      <c r="F56" s="13"/>
      <c r="G56" s="13"/>
      <c r="H56" s="13"/>
      <c r="I56" s="13"/>
      <c r="J56" s="13"/>
      <c r="K56" s="13"/>
      <c r="L56" s="13">
        <v>3</v>
      </c>
    </row>
    <row r="57" spans="1:12">
      <c r="A57" s="12" t="s">
        <v>764</v>
      </c>
      <c r="B57" s="13">
        <v>3</v>
      </c>
      <c r="C57" s="13"/>
      <c r="D57" s="13"/>
      <c r="E57" s="13"/>
      <c r="F57" s="13"/>
      <c r="G57" s="13"/>
      <c r="H57" s="13"/>
      <c r="I57" s="13"/>
      <c r="J57" s="13"/>
      <c r="K57" s="13"/>
      <c r="L57" s="13">
        <v>3</v>
      </c>
    </row>
    <row r="58" spans="1:12">
      <c r="A58" s="12" t="s">
        <v>941</v>
      </c>
      <c r="B58" s="13">
        <v>3</v>
      </c>
      <c r="C58" s="13"/>
      <c r="D58" s="13"/>
      <c r="E58" s="13"/>
      <c r="F58" s="13"/>
      <c r="G58" s="13"/>
      <c r="H58" s="13"/>
      <c r="I58" s="13"/>
      <c r="J58" s="13"/>
      <c r="K58" s="13"/>
      <c r="L58" s="13">
        <v>3</v>
      </c>
    </row>
    <row r="59" spans="1:12">
      <c r="A59" s="12" t="s">
        <v>220</v>
      </c>
      <c r="B59" s="13">
        <v>2</v>
      </c>
      <c r="C59" s="13">
        <v>1</v>
      </c>
      <c r="D59" s="13"/>
      <c r="E59" s="13"/>
      <c r="F59" s="13"/>
      <c r="G59" s="13"/>
      <c r="H59" s="13"/>
      <c r="I59" s="13"/>
      <c r="J59" s="13"/>
      <c r="K59" s="13"/>
      <c r="L59" s="13">
        <v>3</v>
      </c>
    </row>
    <row r="60" spans="1:12">
      <c r="A60" s="12" t="s">
        <v>323</v>
      </c>
      <c r="B60" s="13"/>
      <c r="C60" s="13"/>
      <c r="D60" s="13">
        <v>2</v>
      </c>
      <c r="E60" s="13">
        <v>1</v>
      </c>
      <c r="F60" s="13"/>
      <c r="G60" s="13"/>
      <c r="H60" s="13"/>
      <c r="I60" s="13"/>
      <c r="J60" s="13"/>
      <c r="K60" s="13"/>
      <c r="L60" s="13">
        <v>3</v>
      </c>
    </row>
    <row r="61" spans="1:12">
      <c r="A61" s="12" t="s">
        <v>162</v>
      </c>
      <c r="B61" s="13"/>
      <c r="C61" s="13"/>
      <c r="D61" s="13">
        <v>3</v>
      </c>
      <c r="E61" s="13"/>
      <c r="F61" s="13"/>
      <c r="G61" s="13"/>
      <c r="H61" s="13"/>
      <c r="I61" s="13"/>
      <c r="J61" s="13"/>
      <c r="K61" s="13"/>
      <c r="L61" s="13">
        <v>3</v>
      </c>
    </row>
    <row r="62" spans="1:12">
      <c r="A62" s="12" t="s">
        <v>133</v>
      </c>
      <c r="B62" s="13"/>
      <c r="C62" s="13"/>
      <c r="D62" s="13"/>
      <c r="E62" s="13"/>
      <c r="F62" s="13"/>
      <c r="G62" s="13">
        <v>3</v>
      </c>
      <c r="H62" s="13"/>
      <c r="I62" s="13"/>
      <c r="J62" s="13"/>
      <c r="K62" s="13"/>
      <c r="L62" s="13">
        <v>3</v>
      </c>
    </row>
    <row r="63" spans="1:12">
      <c r="A63" s="12" t="s">
        <v>556</v>
      </c>
      <c r="B63" s="13"/>
      <c r="C63" s="13">
        <v>3</v>
      </c>
      <c r="D63" s="13"/>
      <c r="E63" s="13"/>
      <c r="F63" s="13"/>
      <c r="G63" s="13"/>
      <c r="H63" s="13"/>
      <c r="I63" s="13"/>
      <c r="J63" s="13"/>
      <c r="K63" s="13"/>
      <c r="L63" s="13">
        <v>3</v>
      </c>
    </row>
    <row r="64" spans="1:12">
      <c r="A64" s="12" t="s">
        <v>416</v>
      </c>
      <c r="B64" s="13"/>
      <c r="C64" s="13"/>
      <c r="D64" s="13"/>
      <c r="E64" s="13">
        <v>2</v>
      </c>
      <c r="F64" s="13"/>
      <c r="G64" s="13"/>
      <c r="H64" s="13">
        <v>1</v>
      </c>
      <c r="I64" s="13"/>
      <c r="J64" s="13"/>
      <c r="K64" s="13"/>
      <c r="L64" s="13">
        <v>3</v>
      </c>
    </row>
    <row r="65" spans="1:12">
      <c r="A65" s="12" t="s">
        <v>771</v>
      </c>
      <c r="B65" s="13"/>
      <c r="C65" s="13"/>
      <c r="D65" s="13"/>
      <c r="E65" s="13"/>
      <c r="F65" s="13">
        <v>3</v>
      </c>
      <c r="G65" s="13"/>
      <c r="H65" s="13"/>
      <c r="I65" s="13"/>
      <c r="J65" s="13"/>
      <c r="K65" s="13"/>
      <c r="L65" s="13">
        <v>3</v>
      </c>
    </row>
    <row r="66" spans="1:12">
      <c r="A66" s="12" t="s">
        <v>241</v>
      </c>
      <c r="B66" s="13"/>
      <c r="C66" s="13">
        <v>2</v>
      </c>
      <c r="D66" s="13"/>
      <c r="E66" s="13"/>
      <c r="F66" s="13">
        <v>1</v>
      </c>
      <c r="G66" s="13"/>
      <c r="H66" s="13"/>
      <c r="I66" s="13"/>
      <c r="J66" s="13"/>
      <c r="K66" s="13"/>
      <c r="L66" s="13">
        <v>3</v>
      </c>
    </row>
    <row r="67" spans="1:12">
      <c r="A67" s="12" t="s">
        <v>160</v>
      </c>
      <c r="B67" s="13"/>
      <c r="C67" s="13"/>
      <c r="D67" s="13">
        <v>1</v>
      </c>
      <c r="E67" s="13"/>
      <c r="F67" s="13">
        <v>2</v>
      </c>
      <c r="G67" s="13"/>
      <c r="H67" s="13"/>
      <c r="I67" s="13"/>
      <c r="J67" s="13"/>
      <c r="K67" s="13"/>
      <c r="L67" s="13">
        <v>3</v>
      </c>
    </row>
    <row r="68" spans="1:12">
      <c r="A68" s="12" t="s">
        <v>376</v>
      </c>
      <c r="B68" s="13"/>
      <c r="C68" s="13"/>
      <c r="D68" s="13"/>
      <c r="E68" s="13">
        <v>1</v>
      </c>
      <c r="F68" s="13">
        <v>1</v>
      </c>
      <c r="G68" s="13">
        <v>1</v>
      </c>
      <c r="H68" s="13"/>
      <c r="I68" s="13"/>
      <c r="J68" s="13"/>
      <c r="K68" s="13"/>
      <c r="L68" s="13">
        <v>3</v>
      </c>
    </row>
    <row r="69" spans="1:12">
      <c r="A69" s="12" t="s">
        <v>405</v>
      </c>
      <c r="B69" s="13"/>
      <c r="C69" s="13">
        <v>3</v>
      </c>
      <c r="D69" s="13"/>
      <c r="E69" s="13"/>
      <c r="F69" s="13"/>
      <c r="G69" s="13"/>
      <c r="H69" s="13"/>
      <c r="I69" s="13"/>
      <c r="J69" s="13"/>
      <c r="K69" s="13"/>
      <c r="L69" s="13">
        <v>3</v>
      </c>
    </row>
    <row r="70" spans="1:12">
      <c r="A70" s="12" t="s">
        <v>85</v>
      </c>
      <c r="B70" s="13"/>
      <c r="C70" s="13"/>
      <c r="D70" s="13"/>
      <c r="E70" s="13"/>
      <c r="F70" s="13">
        <v>1</v>
      </c>
      <c r="G70" s="13">
        <v>2</v>
      </c>
      <c r="H70" s="13"/>
      <c r="I70" s="13"/>
      <c r="J70" s="13"/>
      <c r="K70" s="13"/>
      <c r="L70" s="13">
        <v>3</v>
      </c>
    </row>
    <row r="71" spans="1:12">
      <c r="A71" s="12" t="s">
        <v>628</v>
      </c>
      <c r="B71" s="13"/>
      <c r="C71" s="13">
        <v>3</v>
      </c>
      <c r="D71" s="13"/>
      <c r="E71" s="13"/>
      <c r="F71" s="13"/>
      <c r="G71" s="13"/>
      <c r="H71" s="13"/>
      <c r="I71" s="13"/>
      <c r="J71" s="13"/>
      <c r="K71" s="13"/>
      <c r="L71" s="13">
        <v>3</v>
      </c>
    </row>
    <row r="72" spans="1:12">
      <c r="A72" s="12" t="s">
        <v>114</v>
      </c>
      <c r="B72" s="13"/>
      <c r="C72" s="13">
        <v>3</v>
      </c>
      <c r="D72" s="13"/>
      <c r="E72" s="13"/>
      <c r="F72" s="13"/>
      <c r="G72" s="13"/>
      <c r="H72" s="13"/>
      <c r="I72" s="13"/>
      <c r="J72" s="13"/>
      <c r="K72" s="13"/>
      <c r="L72" s="13">
        <v>3</v>
      </c>
    </row>
    <row r="73" spans="1:12">
      <c r="A73" s="12" t="s">
        <v>445</v>
      </c>
      <c r="B73" s="13"/>
      <c r="C73" s="13"/>
      <c r="D73" s="13"/>
      <c r="E73" s="13"/>
      <c r="F73" s="13"/>
      <c r="G73" s="13"/>
      <c r="H73" s="13">
        <v>3</v>
      </c>
      <c r="I73" s="13"/>
      <c r="J73" s="13"/>
      <c r="K73" s="13"/>
      <c r="L73" s="13">
        <v>3</v>
      </c>
    </row>
    <row r="74" spans="1:12">
      <c r="A74" s="12" t="s">
        <v>672</v>
      </c>
      <c r="B74" s="13"/>
      <c r="C74" s="13"/>
      <c r="D74" s="13"/>
      <c r="E74" s="13">
        <v>1</v>
      </c>
      <c r="F74" s="13"/>
      <c r="G74" s="13">
        <v>1</v>
      </c>
      <c r="H74" s="13"/>
      <c r="I74" s="13"/>
      <c r="J74" s="13"/>
      <c r="K74" s="13"/>
      <c r="L74" s="13">
        <v>2</v>
      </c>
    </row>
    <row r="75" spans="1:12">
      <c r="A75" s="12" t="s">
        <v>781</v>
      </c>
      <c r="B75" s="13"/>
      <c r="C75" s="13">
        <v>2</v>
      </c>
      <c r="D75" s="13"/>
      <c r="E75" s="13"/>
      <c r="F75" s="13"/>
      <c r="G75" s="13"/>
      <c r="H75" s="13"/>
      <c r="I75" s="13"/>
      <c r="J75" s="13"/>
      <c r="K75" s="13"/>
      <c r="L75" s="13">
        <v>2</v>
      </c>
    </row>
    <row r="76" spans="1:12">
      <c r="A76" s="12" t="s">
        <v>192</v>
      </c>
      <c r="B76" s="13"/>
      <c r="C76" s="13">
        <v>2</v>
      </c>
      <c r="D76" s="13"/>
      <c r="E76" s="13"/>
      <c r="F76" s="13"/>
      <c r="G76" s="13"/>
      <c r="H76" s="13"/>
      <c r="I76" s="13"/>
      <c r="J76" s="13"/>
      <c r="K76" s="13"/>
      <c r="L76" s="13">
        <v>2</v>
      </c>
    </row>
    <row r="77" spans="1:12">
      <c r="A77" s="12" t="s">
        <v>330</v>
      </c>
      <c r="B77" s="13"/>
      <c r="C77" s="13"/>
      <c r="D77" s="13">
        <v>1</v>
      </c>
      <c r="E77" s="13"/>
      <c r="F77" s="13">
        <v>1</v>
      </c>
      <c r="G77" s="13"/>
      <c r="H77" s="13"/>
      <c r="I77" s="13"/>
      <c r="J77" s="13"/>
      <c r="K77" s="13"/>
      <c r="L77" s="13">
        <v>2</v>
      </c>
    </row>
    <row r="78" spans="1:12">
      <c r="A78" s="12" t="s">
        <v>278</v>
      </c>
      <c r="B78" s="13"/>
      <c r="C78" s="13">
        <v>2</v>
      </c>
      <c r="D78" s="13"/>
      <c r="E78" s="13"/>
      <c r="F78" s="13"/>
      <c r="G78" s="13"/>
      <c r="H78" s="13"/>
      <c r="I78" s="13"/>
      <c r="J78" s="13"/>
      <c r="K78" s="13"/>
      <c r="L78" s="13">
        <v>2</v>
      </c>
    </row>
    <row r="79" spans="1:12">
      <c r="A79" s="12" t="s">
        <v>332</v>
      </c>
      <c r="B79" s="13"/>
      <c r="C79" s="13"/>
      <c r="D79" s="13">
        <v>2</v>
      </c>
      <c r="E79" s="13"/>
      <c r="F79" s="13"/>
      <c r="G79" s="13"/>
      <c r="H79" s="13"/>
      <c r="I79" s="13"/>
      <c r="J79" s="13"/>
      <c r="K79" s="13"/>
      <c r="L79" s="13">
        <v>2</v>
      </c>
    </row>
    <row r="80" spans="1:12">
      <c r="A80" s="12" t="s">
        <v>582</v>
      </c>
      <c r="B80" s="13"/>
      <c r="C80" s="13"/>
      <c r="D80" s="13">
        <v>2</v>
      </c>
      <c r="E80" s="13"/>
      <c r="F80" s="13"/>
      <c r="G80" s="13"/>
      <c r="H80" s="13"/>
      <c r="I80" s="13"/>
      <c r="J80" s="13"/>
      <c r="K80" s="13"/>
      <c r="L80" s="13">
        <v>2</v>
      </c>
    </row>
    <row r="81" spans="1:12">
      <c r="A81" s="12" t="s">
        <v>293</v>
      </c>
      <c r="B81" s="13"/>
      <c r="C81" s="13"/>
      <c r="D81" s="13"/>
      <c r="E81" s="13"/>
      <c r="F81" s="13"/>
      <c r="G81" s="13">
        <v>2</v>
      </c>
      <c r="H81" s="13"/>
      <c r="I81" s="13"/>
      <c r="J81" s="13"/>
      <c r="K81" s="13"/>
      <c r="L81" s="13">
        <v>2</v>
      </c>
    </row>
    <row r="82" spans="1:12">
      <c r="A82" s="12" t="s">
        <v>777</v>
      </c>
      <c r="B82" s="13"/>
      <c r="C82" s="13">
        <v>2</v>
      </c>
      <c r="D82" s="13"/>
      <c r="E82" s="13"/>
      <c r="F82" s="13"/>
      <c r="G82" s="13"/>
      <c r="H82" s="13"/>
      <c r="I82" s="13"/>
      <c r="J82" s="13"/>
      <c r="K82" s="13"/>
      <c r="L82" s="13">
        <v>2</v>
      </c>
    </row>
    <row r="83" spans="1:12">
      <c r="A83" s="12" t="s">
        <v>95</v>
      </c>
      <c r="B83" s="13"/>
      <c r="C83" s="13"/>
      <c r="D83" s="13">
        <v>2</v>
      </c>
      <c r="E83" s="13"/>
      <c r="F83" s="13"/>
      <c r="G83" s="13"/>
      <c r="H83" s="13"/>
      <c r="I83" s="13"/>
      <c r="J83" s="13"/>
      <c r="K83" s="13"/>
      <c r="L83" s="13">
        <v>2</v>
      </c>
    </row>
    <row r="84" spans="1:12">
      <c r="A84" s="12" t="s">
        <v>210</v>
      </c>
      <c r="B84" s="13"/>
      <c r="C84" s="13">
        <v>2</v>
      </c>
      <c r="D84" s="13"/>
      <c r="E84" s="13"/>
      <c r="F84" s="13"/>
      <c r="G84" s="13"/>
      <c r="H84" s="13"/>
      <c r="I84" s="13"/>
      <c r="J84" s="13"/>
      <c r="K84" s="13"/>
      <c r="L84" s="13">
        <v>2</v>
      </c>
    </row>
    <row r="85" spans="1:12">
      <c r="A85" s="12" t="s">
        <v>151</v>
      </c>
      <c r="B85" s="13"/>
      <c r="C85" s="13"/>
      <c r="D85" s="13"/>
      <c r="E85" s="13"/>
      <c r="F85" s="13">
        <v>2</v>
      </c>
      <c r="G85" s="13"/>
      <c r="H85" s="13"/>
      <c r="I85" s="13"/>
      <c r="J85" s="13"/>
      <c r="K85" s="13"/>
      <c r="L85" s="13">
        <v>2</v>
      </c>
    </row>
    <row r="86" spans="1:12">
      <c r="A86" s="12" t="s">
        <v>479</v>
      </c>
      <c r="B86" s="13">
        <v>2</v>
      </c>
      <c r="C86" s="13"/>
      <c r="D86" s="13"/>
      <c r="E86" s="13"/>
      <c r="F86" s="13"/>
      <c r="G86" s="13"/>
      <c r="H86" s="13"/>
      <c r="I86" s="13"/>
      <c r="J86" s="13"/>
      <c r="K86" s="13"/>
      <c r="L86" s="13">
        <v>2</v>
      </c>
    </row>
    <row r="87" spans="1:12">
      <c r="A87" s="12" t="s">
        <v>803</v>
      </c>
      <c r="B87" s="13"/>
      <c r="C87" s="13">
        <v>2</v>
      </c>
      <c r="D87" s="13"/>
      <c r="E87" s="13"/>
      <c r="F87" s="13"/>
      <c r="G87" s="13"/>
      <c r="H87" s="13"/>
      <c r="I87" s="13"/>
      <c r="J87" s="13"/>
      <c r="K87" s="13"/>
      <c r="L87" s="13">
        <v>2</v>
      </c>
    </row>
    <row r="88" spans="1:12">
      <c r="A88" s="12" t="s">
        <v>971</v>
      </c>
      <c r="B88" s="13"/>
      <c r="C88" s="13">
        <v>2</v>
      </c>
      <c r="D88" s="13"/>
      <c r="E88" s="13"/>
      <c r="F88" s="13"/>
      <c r="G88" s="13"/>
      <c r="H88" s="13"/>
      <c r="I88" s="13"/>
      <c r="J88" s="13"/>
      <c r="K88" s="13"/>
      <c r="L88" s="13">
        <v>2</v>
      </c>
    </row>
    <row r="89" spans="1:12">
      <c r="A89" s="12" t="s">
        <v>553</v>
      </c>
      <c r="B89" s="13"/>
      <c r="C89" s="13">
        <v>2</v>
      </c>
      <c r="D89" s="13"/>
      <c r="E89" s="13"/>
      <c r="F89" s="13"/>
      <c r="G89" s="13"/>
      <c r="H89" s="13"/>
      <c r="I89" s="13"/>
      <c r="J89" s="13"/>
      <c r="K89" s="13"/>
      <c r="L89" s="13">
        <v>2</v>
      </c>
    </row>
    <row r="90" spans="1:12">
      <c r="A90" s="12" t="s">
        <v>642</v>
      </c>
      <c r="B90" s="13"/>
      <c r="C90" s="13"/>
      <c r="D90" s="13">
        <v>1</v>
      </c>
      <c r="E90" s="13"/>
      <c r="F90" s="13">
        <v>1</v>
      </c>
      <c r="G90" s="13"/>
      <c r="H90" s="13"/>
      <c r="I90" s="13"/>
      <c r="J90" s="13"/>
      <c r="K90" s="13"/>
      <c r="L90" s="13">
        <v>2</v>
      </c>
    </row>
    <row r="91" spans="1:12">
      <c r="A91" s="12" t="s">
        <v>99</v>
      </c>
      <c r="B91" s="13">
        <v>1</v>
      </c>
      <c r="C91" s="13">
        <v>1</v>
      </c>
      <c r="D91" s="13"/>
      <c r="E91" s="13"/>
      <c r="F91" s="13"/>
      <c r="G91" s="13"/>
      <c r="H91" s="13"/>
      <c r="I91" s="13"/>
      <c r="J91" s="13"/>
      <c r="K91" s="13"/>
      <c r="L91" s="13">
        <v>2</v>
      </c>
    </row>
    <row r="92" spans="1:12">
      <c r="A92" s="12" t="s">
        <v>956</v>
      </c>
      <c r="B92" s="13">
        <v>2</v>
      </c>
      <c r="C92" s="13"/>
      <c r="D92" s="13"/>
      <c r="E92" s="13"/>
      <c r="F92" s="13"/>
      <c r="G92" s="13"/>
      <c r="H92" s="13"/>
      <c r="I92" s="13"/>
      <c r="J92" s="13"/>
      <c r="K92" s="13"/>
      <c r="L92" s="13">
        <v>2</v>
      </c>
    </row>
    <row r="93" spans="1:12">
      <c r="A93" s="12" t="s">
        <v>424</v>
      </c>
      <c r="B93" s="13"/>
      <c r="C93" s="13">
        <v>2</v>
      </c>
      <c r="D93" s="13"/>
      <c r="E93" s="13"/>
      <c r="F93" s="13"/>
      <c r="G93" s="13"/>
      <c r="H93" s="13"/>
      <c r="I93" s="13"/>
      <c r="J93" s="13"/>
      <c r="K93" s="13"/>
      <c r="L93" s="13">
        <v>2</v>
      </c>
    </row>
    <row r="94" spans="1:12">
      <c r="A94" s="12" t="s">
        <v>567</v>
      </c>
      <c r="B94" s="13"/>
      <c r="C94" s="13"/>
      <c r="D94" s="13">
        <v>2</v>
      </c>
      <c r="E94" s="13"/>
      <c r="F94" s="13"/>
      <c r="G94" s="13"/>
      <c r="H94" s="13"/>
      <c r="I94" s="13"/>
      <c r="J94" s="13"/>
      <c r="K94" s="13"/>
      <c r="L94" s="13">
        <v>2</v>
      </c>
    </row>
    <row r="95" spans="1:12">
      <c r="A95" s="12" t="s">
        <v>167</v>
      </c>
      <c r="B95" s="13"/>
      <c r="C95" s="13">
        <v>1</v>
      </c>
      <c r="D95" s="13">
        <v>1</v>
      </c>
      <c r="E95" s="13"/>
      <c r="F95" s="13"/>
      <c r="G95" s="13"/>
      <c r="H95" s="13"/>
      <c r="I95" s="13"/>
      <c r="J95" s="13"/>
      <c r="K95" s="13"/>
      <c r="L95" s="13">
        <v>2</v>
      </c>
    </row>
    <row r="96" spans="1:12">
      <c r="A96" s="12" t="s">
        <v>484</v>
      </c>
      <c r="B96" s="13"/>
      <c r="C96" s="13"/>
      <c r="D96" s="13"/>
      <c r="E96" s="13"/>
      <c r="F96" s="13">
        <v>2</v>
      </c>
      <c r="G96" s="13"/>
      <c r="H96" s="13"/>
      <c r="I96" s="13"/>
      <c r="J96" s="13"/>
      <c r="K96" s="13"/>
      <c r="L96" s="13">
        <v>2</v>
      </c>
    </row>
    <row r="97" spans="1:12">
      <c r="A97" s="12" t="s">
        <v>316</v>
      </c>
      <c r="B97" s="13"/>
      <c r="C97" s="13"/>
      <c r="D97" s="13"/>
      <c r="E97" s="13">
        <v>2</v>
      </c>
      <c r="F97" s="13"/>
      <c r="G97" s="13"/>
      <c r="H97" s="13"/>
      <c r="I97" s="13"/>
      <c r="J97" s="13"/>
      <c r="K97" s="13"/>
      <c r="L97" s="13">
        <v>2</v>
      </c>
    </row>
    <row r="98" spans="1:12">
      <c r="A98" s="12" t="s">
        <v>306</v>
      </c>
      <c r="B98" s="13"/>
      <c r="C98" s="13">
        <v>2</v>
      </c>
      <c r="D98" s="13"/>
      <c r="E98" s="13"/>
      <c r="F98" s="13"/>
      <c r="G98" s="13"/>
      <c r="H98" s="13"/>
      <c r="I98" s="13"/>
      <c r="J98" s="13"/>
      <c r="K98" s="13"/>
      <c r="L98" s="13">
        <v>2</v>
      </c>
    </row>
    <row r="99" spans="1:12">
      <c r="A99" s="12" t="s">
        <v>616</v>
      </c>
      <c r="B99" s="13"/>
      <c r="C99" s="13">
        <v>2</v>
      </c>
      <c r="D99" s="13"/>
      <c r="E99" s="13"/>
      <c r="F99" s="13"/>
      <c r="G99" s="13"/>
      <c r="H99" s="13"/>
      <c r="I99" s="13"/>
      <c r="J99" s="13"/>
      <c r="K99" s="13"/>
      <c r="L99" s="13">
        <v>2</v>
      </c>
    </row>
    <row r="100" spans="1:12">
      <c r="A100" s="12" t="s">
        <v>478</v>
      </c>
      <c r="B100" s="13"/>
      <c r="C100" s="13">
        <v>2</v>
      </c>
      <c r="D100" s="13"/>
      <c r="E100" s="13"/>
      <c r="F100" s="13"/>
      <c r="G100" s="13"/>
      <c r="H100" s="13"/>
      <c r="I100" s="13"/>
      <c r="J100" s="13"/>
      <c r="K100" s="13"/>
      <c r="L100" s="13">
        <v>2</v>
      </c>
    </row>
    <row r="101" spans="1:12">
      <c r="A101" s="12" t="s">
        <v>835</v>
      </c>
      <c r="B101" s="13"/>
      <c r="C101" s="13"/>
      <c r="D101" s="13"/>
      <c r="E101" s="13"/>
      <c r="F101" s="13"/>
      <c r="G101" s="13">
        <v>2</v>
      </c>
      <c r="H101" s="13"/>
      <c r="I101" s="13"/>
      <c r="J101" s="13"/>
      <c r="K101" s="13"/>
      <c r="L101" s="13">
        <v>2</v>
      </c>
    </row>
    <row r="102" spans="1:12">
      <c r="A102" s="12" t="s">
        <v>203</v>
      </c>
      <c r="B102" s="13"/>
      <c r="C102" s="13">
        <v>2</v>
      </c>
      <c r="D102" s="13"/>
      <c r="E102" s="13"/>
      <c r="F102" s="13"/>
      <c r="G102" s="13"/>
      <c r="H102" s="13"/>
      <c r="I102" s="13"/>
      <c r="J102" s="13"/>
      <c r="K102" s="13"/>
      <c r="L102" s="13">
        <v>2</v>
      </c>
    </row>
    <row r="103" spans="1:12">
      <c r="A103" s="12" t="s">
        <v>554</v>
      </c>
      <c r="B103" s="13"/>
      <c r="C103" s="13"/>
      <c r="D103" s="13"/>
      <c r="E103" s="13"/>
      <c r="F103" s="13"/>
      <c r="G103" s="13"/>
      <c r="H103" s="13"/>
      <c r="I103" s="13">
        <v>2</v>
      </c>
      <c r="J103" s="13"/>
      <c r="K103" s="13"/>
      <c r="L103" s="13">
        <v>2</v>
      </c>
    </row>
    <row r="104" spans="1:12">
      <c r="A104" s="12" t="s">
        <v>344</v>
      </c>
      <c r="B104" s="13"/>
      <c r="C104" s="13">
        <v>2</v>
      </c>
      <c r="D104" s="13"/>
      <c r="E104" s="13"/>
      <c r="F104" s="13"/>
      <c r="G104" s="13"/>
      <c r="H104" s="13"/>
      <c r="I104" s="13"/>
      <c r="J104" s="13"/>
      <c r="K104" s="13"/>
      <c r="L104" s="13">
        <v>2</v>
      </c>
    </row>
    <row r="105" spans="1:12">
      <c r="A105" s="12" t="s">
        <v>118</v>
      </c>
      <c r="B105" s="13">
        <v>2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>
        <v>2</v>
      </c>
    </row>
    <row r="106" spans="1:12">
      <c r="A106" s="12" t="s">
        <v>121</v>
      </c>
      <c r="B106" s="13"/>
      <c r="C106" s="13"/>
      <c r="D106" s="13">
        <v>2</v>
      </c>
      <c r="E106" s="13"/>
      <c r="F106" s="13"/>
      <c r="G106" s="13"/>
      <c r="H106" s="13"/>
      <c r="I106" s="13"/>
      <c r="J106" s="13"/>
      <c r="K106" s="13"/>
      <c r="L106" s="13">
        <v>2</v>
      </c>
    </row>
    <row r="107" spans="1:12">
      <c r="A107" s="12" t="s">
        <v>687</v>
      </c>
      <c r="B107" s="13"/>
      <c r="C107" s="13"/>
      <c r="D107" s="13">
        <v>2</v>
      </c>
      <c r="E107" s="13"/>
      <c r="F107" s="13"/>
      <c r="G107" s="13"/>
      <c r="H107" s="13"/>
      <c r="I107" s="13"/>
      <c r="J107" s="13"/>
      <c r="K107" s="13"/>
      <c r="L107" s="13">
        <v>2</v>
      </c>
    </row>
    <row r="108" spans="1:12">
      <c r="A108" s="12" t="s">
        <v>914</v>
      </c>
      <c r="B108" s="13">
        <v>2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>
        <v>2</v>
      </c>
    </row>
    <row r="109" spans="1:12">
      <c r="A109" s="12" t="s">
        <v>502</v>
      </c>
      <c r="B109" s="13">
        <v>2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>
        <v>2</v>
      </c>
    </row>
    <row r="110" spans="1:12">
      <c r="A110" s="12" t="s">
        <v>298</v>
      </c>
      <c r="B110" s="13"/>
      <c r="C110" s="13"/>
      <c r="D110" s="13">
        <v>2</v>
      </c>
      <c r="E110" s="13"/>
      <c r="F110" s="13"/>
      <c r="G110" s="13"/>
      <c r="H110" s="13"/>
      <c r="I110" s="13"/>
      <c r="J110" s="13"/>
      <c r="K110" s="13"/>
      <c r="L110" s="13">
        <v>2</v>
      </c>
    </row>
    <row r="111" spans="1:12">
      <c r="A111" s="12" t="s">
        <v>789</v>
      </c>
      <c r="B111" s="13"/>
      <c r="C111" s="13">
        <v>2</v>
      </c>
      <c r="D111" s="13"/>
      <c r="E111" s="13"/>
      <c r="F111" s="13"/>
      <c r="G111" s="13"/>
      <c r="H111" s="13"/>
      <c r="I111" s="13"/>
      <c r="J111" s="13"/>
      <c r="K111" s="13"/>
      <c r="L111" s="13">
        <v>2</v>
      </c>
    </row>
    <row r="112" spans="1:12">
      <c r="A112" s="12" t="s">
        <v>317</v>
      </c>
      <c r="B112" s="13"/>
      <c r="C112" s="13"/>
      <c r="D112" s="13"/>
      <c r="E112" s="13"/>
      <c r="F112" s="13"/>
      <c r="G112" s="13">
        <v>2</v>
      </c>
      <c r="H112" s="13"/>
      <c r="I112" s="13"/>
      <c r="J112" s="13"/>
      <c r="K112" s="13"/>
      <c r="L112" s="13">
        <v>2</v>
      </c>
    </row>
    <row r="113" spans="1:12">
      <c r="A113" s="12" t="s">
        <v>853</v>
      </c>
      <c r="B113" s="13"/>
      <c r="C113" s="13"/>
      <c r="D113" s="13">
        <v>2</v>
      </c>
      <c r="E113" s="13"/>
      <c r="F113" s="13"/>
      <c r="G113" s="13"/>
      <c r="H113" s="13"/>
      <c r="I113" s="13"/>
      <c r="J113" s="13"/>
      <c r="K113" s="13"/>
      <c r="L113" s="13">
        <v>2</v>
      </c>
    </row>
    <row r="114" spans="1:12">
      <c r="A114" s="12" t="s">
        <v>370</v>
      </c>
      <c r="B114" s="13"/>
      <c r="C114" s="13"/>
      <c r="D114" s="13">
        <v>1</v>
      </c>
      <c r="E114" s="13">
        <v>1</v>
      </c>
      <c r="F114" s="13"/>
      <c r="G114" s="13"/>
      <c r="H114" s="13"/>
      <c r="I114" s="13"/>
      <c r="J114" s="13"/>
      <c r="K114" s="13"/>
      <c r="L114" s="13">
        <v>2</v>
      </c>
    </row>
    <row r="115" spans="1:12">
      <c r="A115" s="12" t="s">
        <v>466</v>
      </c>
      <c r="B115" s="13"/>
      <c r="C115" s="13">
        <v>2</v>
      </c>
      <c r="D115" s="13"/>
      <c r="E115" s="13"/>
      <c r="F115" s="13"/>
      <c r="G115" s="13"/>
      <c r="H115" s="13"/>
      <c r="I115" s="13"/>
      <c r="J115" s="13"/>
      <c r="K115" s="13"/>
      <c r="L115" s="13">
        <v>2</v>
      </c>
    </row>
    <row r="116" spans="1:12">
      <c r="A116" s="12" t="s">
        <v>900</v>
      </c>
      <c r="B116" s="13"/>
      <c r="C116" s="13"/>
      <c r="D116" s="13"/>
      <c r="E116" s="13">
        <v>2</v>
      </c>
      <c r="F116" s="13"/>
      <c r="G116" s="13"/>
      <c r="H116" s="13"/>
      <c r="I116" s="13"/>
      <c r="J116" s="13"/>
      <c r="K116" s="13"/>
      <c r="L116" s="13">
        <v>2</v>
      </c>
    </row>
    <row r="117" spans="1:12">
      <c r="A117" s="12" t="s">
        <v>302</v>
      </c>
      <c r="B117" s="13"/>
      <c r="C117" s="13"/>
      <c r="D117" s="13"/>
      <c r="E117" s="13"/>
      <c r="F117" s="13">
        <v>2</v>
      </c>
      <c r="G117" s="13"/>
      <c r="H117" s="13"/>
      <c r="I117" s="13"/>
      <c r="J117" s="13"/>
      <c r="K117" s="13"/>
      <c r="L117" s="13">
        <v>2</v>
      </c>
    </row>
    <row r="118" spans="1:12">
      <c r="A118" s="12" t="s">
        <v>193</v>
      </c>
      <c r="B118" s="13"/>
      <c r="C118" s="13">
        <v>2</v>
      </c>
      <c r="D118" s="13"/>
      <c r="E118" s="13"/>
      <c r="F118" s="13"/>
      <c r="G118" s="13"/>
      <c r="H118" s="13"/>
      <c r="I118" s="13"/>
      <c r="J118" s="13"/>
      <c r="K118" s="13"/>
      <c r="L118" s="13">
        <v>2</v>
      </c>
    </row>
    <row r="119" spans="1:12">
      <c r="A119" s="12" t="s">
        <v>639</v>
      </c>
      <c r="B119" s="13"/>
      <c r="C119" s="13"/>
      <c r="D119" s="13">
        <v>1</v>
      </c>
      <c r="E119" s="13"/>
      <c r="F119" s="13">
        <v>1</v>
      </c>
      <c r="G119" s="13"/>
      <c r="H119" s="13"/>
      <c r="I119" s="13"/>
      <c r="J119" s="13"/>
      <c r="K119" s="13"/>
      <c r="L119" s="13">
        <v>2</v>
      </c>
    </row>
    <row r="120" spans="1:12">
      <c r="A120" s="12" t="s">
        <v>825</v>
      </c>
      <c r="B120" s="13"/>
      <c r="C120" s="13">
        <v>2</v>
      </c>
      <c r="D120" s="13"/>
      <c r="E120" s="13"/>
      <c r="F120" s="13"/>
      <c r="G120" s="13"/>
      <c r="H120" s="13"/>
      <c r="I120" s="13"/>
      <c r="J120" s="13"/>
      <c r="K120" s="13"/>
      <c r="L120" s="13">
        <v>2</v>
      </c>
    </row>
    <row r="121" spans="1:12">
      <c r="A121" s="12" t="s">
        <v>16</v>
      </c>
      <c r="B121" s="13">
        <v>1</v>
      </c>
      <c r="C121" s="13">
        <v>1</v>
      </c>
      <c r="D121" s="13"/>
      <c r="E121" s="13"/>
      <c r="F121" s="13"/>
      <c r="G121" s="13"/>
      <c r="H121" s="13"/>
      <c r="I121" s="13"/>
      <c r="J121" s="13"/>
      <c r="K121" s="13"/>
      <c r="L121" s="13">
        <v>2</v>
      </c>
    </row>
    <row r="122" spans="1:12">
      <c r="A122" s="12" t="s">
        <v>170</v>
      </c>
      <c r="B122" s="13"/>
      <c r="C122" s="13"/>
      <c r="D122" s="13"/>
      <c r="E122" s="13">
        <v>1</v>
      </c>
      <c r="F122" s="13"/>
      <c r="G122" s="13"/>
      <c r="H122" s="13"/>
      <c r="I122" s="13">
        <v>1</v>
      </c>
      <c r="J122" s="13"/>
      <c r="K122" s="13"/>
      <c r="L122" s="13">
        <v>2</v>
      </c>
    </row>
    <row r="123" spans="1:12">
      <c r="A123" s="12" t="s">
        <v>309</v>
      </c>
      <c r="B123" s="13"/>
      <c r="C123" s="13"/>
      <c r="D123" s="13"/>
      <c r="E123" s="13"/>
      <c r="F123" s="13">
        <v>2</v>
      </c>
      <c r="G123" s="13"/>
      <c r="H123" s="13"/>
      <c r="I123" s="13"/>
      <c r="J123" s="13"/>
      <c r="K123" s="13"/>
      <c r="L123" s="13">
        <v>2</v>
      </c>
    </row>
    <row r="124" spans="1:12">
      <c r="A124" s="12" t="s">
        <v>969</v>
      </c>
      <c r="B124" s="13"/>
      <c r="C124" s="13">
        <v>2</v>
      </c>
      <c r="D124" s="13"/>
      <c r="E124" s="13"/>
      <c r="F124" s="13"/>
      <c r="G124" s="13"/>
      <c r="H124" s="13"/>
      <c r="I124" s="13"/>
      <c r="J124" s="13"/>
      <c r="K124" s="13"/>
      <c r="L124" s="13">
        <v>2</v>
      </c>
    </row>
    <row r="125" spans="1:12">
      <c r="A125" s="12" t="s">
        <v>474</v>
      </c>
      <c r="B125" s="13"/>
      <c r="C125" s="13"/>
      <c r="D125" s="13"/>
      <c r="E125" s="13"/>
      <c r="F125" s="13"/>
      <c r="G125" s="13"/>
      <c r="H125" s="13">
        <v>1</v>
      </c>
      <c r="I125" s="13">
        <v>1</v>
      </c>
      <c r="J125" s="13"/>
      <c r="K125" s="13"/>
      <c r="L125" s="13">
        <v>2</v>
      </c>
    </row>
    <row r="126" spans="1:12">
      <c r="A126" s="12" t="s">
        <v>75</v>
      </c>
      <c r="B126" s="13"/>
      <c r="C126" s="13">
        <v>2</v>
      </c>
      <c r="D126" s="13"/>
      <c r="E126" s="13"/>
      <c r="F126" s="13"/>
      <c r="G126" s="13"/>
      <c r="H126" s="13"/>
      <c r="I126" s="13"/>
      <c r="J126" s="13"/>
      <c r="K126" s="13"/>
      <c r="L126" s="13">
        <v>2</v>
      </c>
    </row>
    <row r="127" spans="1:12">
      <c r="A127" s="12" t="s">
        <v>617</v>
      </c>
      <c r="B127" s="13"/>
      <c r="C127" s="13"/>
      <c r="D127" s="13">
        <v>2</v>
      </c>
      <c r="E127" s="13"/>
      <c r="F127" s="13"/>
      <c r="G127" s="13"/>
      <c r="H127" s="13"/>
      <c r="I127" s="13"/>
      <c r="J127" s="13"/>
      <c r="K127" s="13"/>
      <c r="L127" s="13">
        <v>2</v>
      </c>
    </row>
    <row r="128" spans="1:12">
      <c r="A128" s="12" t="s">
        <v>337</v>
      </c>
      <c r="B128" s="13"/>
      <c r="C128" s="13"/>
      <c r="D128" s="13"/>
      <c r="E128" s="13"/>
      <c r="F128" s="13">
        <v>1</v>
      </c>
      <c r="G128" s="13">
        <v>1</v>
      </c>
      <c r="H128" s="13"/>
      <c r="I128" s="13"/>
      <c r="J128" s="13"/>
      <c r="K128" s="13"/>
      <c r="L128" s="13">
        <v>2</v>
      </c>
    </row>
    <row r="129" spans="1:12">
      <c r="A129" s="12" t="s">
        <v>153</v>
      </c>
      <c r="B129" s="13"/>
      <c r="C129" s="13"/>
      <c r="D129" s="13"/>
      <c r="E129" s="13"/>
      <c r="F129" s="13">
        <v>2</v>
      </c>
      <c r="G129" s="13"/>
      <c r="H129" s="13"/>
      <c r="I129" s="13"/>
      <c r="J129" s="13"/>
      <c r="K129" s="13"/>
      <c r="L129" s="13">
        <v>2</v>
      </c>
    </row>
    <row r="130" spans="1:12">
      <c r="A130" s="12" t="s">
        <v>92</v>
      </c>
      <c r="B130" s="13"/>
      <c r="C130" s="13">
        <v>2</v>
      </c>
      <c r="D130" s="13"/>
      <c r="E130" s="13"/>
      <c r="F130" s="13"/>
      <c r="G130" s="13"/>
      <c r="H130" s="13"/>
      <c r="I130" s="13"/>
      <c r="J130" s="13"/>
      <c r="K130" s="13"/>
      <c r="L130" s="13">
        <v>2</v>
      </c>
    </row>
    <row r="131" spans="1:12">
      <c r="A131" s="12" t="s">
        <v>350</v>
      </c>
      <c r="B131" s="13"/>
      <c r="C131" s="13"/>
      <c r="D131" s="13"/>
      <c r="E131" s="13"/>
      <c r="F131" s="13">
        <v>2</v>
      </c>
      <c r="G131" s="13"/>
      <c r="H131" s="13"/>
      <c r="I131" s="13"/>
      <c r="J131" s="13"/>
      <c r="K131" s="13"/>
      <c r="L131" s="13">
        <v>2</v>
      </c>
    </row>
    <row r="132" spans="1:12">
      <c r="A132" s="12" t="s">
        <v>338</v>
      </c>
      <c r="B132" s="13"/>
      <c r="C132" s="13">
        <v>2</v>
      </c>
      <c r="D132" s="13"/>
      <c r="E132" s="13"/>
      <c r="F132" s="13"/>
      <c r="G132" s="13"/>
      <c r="H132" s="13"/>
      <c r="I132" s="13"/>
      <c r="J132" s="13"/>
      <c r="K132" s="13"/>
      <c r="L132" s="13">
        <v>2</v>
      </c>
    </row>
    <row r="133" spans="1:12">
      <c r="A133" s="12" t="s">
        <v>842</v>
      </c>
      <c r="B133" s="13"/>
      <c r="C133" s="13">
        <v>2</v>
      </c>
      <c r="D133" s="13"/>
      <c r="E133" s="13"/>
      <c r="F133" s="13"/>
      <c r="G133" s="13"/>
      <c r="H133" s="13"/>
      <c r="I133" s="13"/>
      <c r="J133" s="13"/>
      <c r="K133" s="13"/>
      <c r="L133" s="13">
        <v>2</v>
      </c>
    </row>
    <row r="134" spans="1:12">
      <c r="A134" s="12" t="s">
        <v>569</v>
      </c>
      <c r="B134" s="13"/>
      <c r="C134" s="13"/>
      <c r="D134" s="13"/>
      <c r="E134" s="13"/>
      <c r="F134" s="13"/>
      <c r="G134" s="13">
        <v>2</v>
      </c>
      <c r="H134" s="13"/>
      <c r="I134" s="13"/>
      <c r="J134" s="13"/>
      <c r="K134" s="13"/>
      <c r="L134" s="13">
        <v>2</v>
      </c>
    </row>
    <row r="135" spans="1:12">
      <c r="A135" s="12" t="s">
        <v>290</v>
      </c>
      <c r="B135" s="13">
        <v>2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>
        <v>2</v>
      </c>
    </row>
    <row r="136" spans="1:12">
      <c r="A136" s="12" t="s">
        <v>458</v>
      </c>
      <c r="B136" s="13"/>
      <c r="C136" s="13"/>
      <c r="D136" s="13"/>
      <c r="E136" s="13">
        <v>1</v>
      </c>
      <c r="F136" s="13"/>
      <c r="G136" s="13">
        <v>1</v>
      </c>
      <c r="H136" s="13"/>
      <c r="I136" s="13"/>
      <c r="J136" s="13"/>
      <c r="K136" s="13"/>
      <c r="L136" s="13">
        <v>2</v>
      </c>
    </row>
    <row r="137" spans="1:12">
      <c r="A137" s="12" t="s">
        <v>883</v>
      </c>
      <c r="B137" s="13"/>
      <c r="C137" s="13">
        <v>2</v>
      </c>
      <c r="D137" s="13"/>
      <c r="E137" s="13"/>
      <c r="F137" s="13"/>
      <c r="G137" s="13"/>
      <c r="H137" s="13"/>
      <c r="I137" s="13"/>
      <c r="J137" s="13"/>
      <c r="K137" s="13"/>
      <c r="L137" s="13">
        <v>2</v>
      </c>
    </row>
    <row r="138" spans="1:12">
      <c r="A138" s="12" t="s">
        <v>373</v>
      </c>
      <c r="B138" s="13"/>
      <c r="C138" s="13"/>
      <c r="D138" s="13">
        <v>1</v>
      </c>
      <c r="E138" s="13"/>
      <c r="F138" s="13">
        <v>1</v>
      </c>
      <c r="G138" s="13"/>
      <c r="H138" s="13"/>
      <c r="I138" s="13"/>
      <c r="J138" s="13"/>
      <c r="K138" s="13"/>
      <c r="L138" s="13">
        <v>2</v>
      </c>
    </row>
    <row r="139" spans="1:12">
      <c r="A139" s="12" t="s">
        <v>80</v>
      </c>
      <c r="B139" s="13"/>
      <c r="C139" s="13">
        <v>2</v>
      </c>
      <c r="D139" s="13"/>
      <c r="E139" s="13"/>
      <c r="F139" s="13"/>
      <c r="G139" s="13"/>
      <c r="H139" s="13"/>
      <c r="I139" s="13"/>
      <c r="J139" s="13"/>
      <c r="K139" s="13"/>
      <c r="L139" s="13">
        <v>2</v>
      </c>
    </row>
    <row r="140" spans="1:12">
      <c r="A140" s="12" t="s">
        <v>334</v>
      </c>
      <c r="B140" s="13">
        <v>1</v>
      </c>
      <c r="C140" s="13">
        <v>1</v>
      </c>
      <c r="D140" s="13"/>
      <c r="E140" s="13"/>
      <c r="F140" s="13"/>
      <c r="G140" s="13"/>
      <c r="H140" s="13"/>
      <c r="I140" s="13"/>
      <c r="J140" s="13"/>
      <c r="K140" s="13"/>
      <c r="L140" s="13">
        <v>2</v>
      </c>
    </row>
    <row r="141" spans="1:12">
      <c r="A141" s="12" t="s">
        <v>993</v>
      </c>
      <c r="B141" s="13">
        <v>2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>
        <v>2</v>
      </c>
    </row>
    <row r="142" spans="1:12">
      <c r="A142" s="12" t="s">
        <v>697</v>
      </c>
      <c r="B142" s="13"/>
      <c r="C142" s="13"/>
      <c r="D142" s="13">
        <v>2</v>
      </c>
      <c r="E142" s="13"/>
      <c r="F142" s="13"/>
      <c r="G142" s="13"/>
      <c r="H142" s="13"/>
      <c r="I142" s="13"/>
      <c r="J142" s="13"/>
      <c r="K142" s="13"/>
      <c r="L142" s="13">
        <v>2</v>
      </c>
    </row>
    <row r="143" spans="1:12">
      <c r="A143" s="12" t="s">
        <v>692</v>
      </c>
      <c r="B143" s="13"/>
      <c r="C143" s="13"/>
      <c r="D143" s="13"/>
      <c r="E143" s="13"/>
      <c r="F143" s="13"/>
      <c r="G143" s="13">
        <v>1</v>
      </c>
      <c r="H143" s="13">
        <v>1</v>
      </c>
      <c r="I143" s="13"/>
      <c r="J143" s="13"/>
      <c r="K143" s="13"/>
      <c r="L143" s="13">
        <v>2</v>
      </c>
    </row>
    <row r="144" spans="1:12">
      <c r="A144" s="12" t="s">
        <v>846</v>
      </c>
      <c r="B144" s="13"/>
      <c r="C144" s="13"/>
      <c r="D144" s="13">
        <v>2</v>
      </c>
      <c r="E144" s="13"/>
      <c r="F144" s="13"/>
      <c r="G144" s="13"/>
      <c r="H144" s="13"/>
      <c r="I144" s="13"/>
      <c r="J144" s="13"/>
      <c r="K144" s="13"/>
      <c r="L144" s="13">
        <v>2</v>
      </c>
    </row>
    <row r="145" spans="1:12">
      <c r="A145" s="12" t="s">
        <v>198</v>
      </c>
      <c r="B145" s="13"/>
      <c r="C145" s="13"/>
      <c r="D145" s="13"/>
      <c r="E145" s="13">
        <v>1</v>
      </c>
      <c r="F145" s="13"/>
      <c r="G145" s="13"/>
      <c r="H145" s="13">
        <v>1</v>
      </c>
      <c r="I145" s="13"/>
      <c r="J145" s="13"/>
      <c r="K145" s="13"/>
      <c r="L145" s="13">
        <v>2</v>
      </c>
    </row>
    <row r="146" spans="1:12">
      <c r="A146" s="12" t="s">
        <v>472</v>
      </c>
      <c r="B146" s="13"/>
      <c r="C146" s="13">
        <v>2</v>
      </c>
      <c r="D146" s="13"/>
      <c r="E146" s="13"/>
      <c r="F146" s="13"/>
      <c r="G146" s="13"/>
      <c r="H146" s="13"/>
      <c r="I146" s="13"/>
      <c r="J146" s="13"/>
      <c r="K146" s="13"/>
      <c r="L146" s="13">
        <v>2</v>
      </c>
    </row>
    <row r="147" spans="1:12">
      <c r="A147" s="12" t="s">
        <v>152</v>
      </c>
      <c r="B147" s="13"/>
      <c r="C147" s="13"/>
      <c r="D147" s="13"/>
      <c r="E147" s="13"/>
      <c r="F147" s="13">
        <v>1</v>
      </c>
      <c r="G147" s="13">
        <v>1</v>
      </c>
      <c r="H147" s="13"/>
      <c r="I147" s="13"/>
      <c r="J147" s="13"/>
      <c r="K147" s="13"/>
      <c r="L147" s="13">
        <v>2</v>
      </c>
    </row>
    <row r="148" spans="1:12">
      <c r="A148" s="12" t="s">
        <v>326</v>
      </c>
      <c r="B148" s="13"/>
      <c r="C148" s="13"/>
      <c r="D148" s="13"/>
      <c r="E148" s="13"/>
      <c r="F148" s="13"/>
      <c r="G148" s="13">
        <v>1</v>
      </c>
      <c r="H148" s="13">
        <v>1</v>
      </c>
      <c r="I148" s="13"/>
      <c r="J148" s="13"/>
      <c r="K148" s="13"/>
      <c r="L148" s="13">
        <v>2</v>
      </c>
    </row>
    <row r="149" spans="1:12">
      <c r="A149" s="12" t="s">
        <v>621</v>
      </c>
      <c r="B149" s="13"/>
      <c r="C149" s="13"/>
      <c r="D149" s="13"/>
      <c r="E149" s="13"/>
      <c r="F149" s="13"/>
      <c r="G149" s="13">
        <v>1</v>
      </c>
      <c r="H149" s="13">
        <v>1</v>
      </c>
      <c r="I149" s="13"/>
      <c r="J149" s="13"/>
      <c r="K149" s="13"/>
      <c r="L149" s="13">
        <v>2</v>
      </c>
    </row>
    <row r="150" spans="1:12">
      <c r="A150" s="12" t="s">
        <v>608</v>
      </c>
      <c r="B150" s="13"/>
      <c r="C150" s="13">
        <v>1</v>
      </c>
      <c r="D150" s="13">
        <v>1</v>
      </c>
      <c r="E150" s="13"/>
      <c r="F150" s="13"/>
      <c r="G150" s="13"/>
      <c r="H150" s="13"/>
      <c r="I150" s="13"/>
      <c r="J150" s="13"/>
      <c r="K150" s="13"/>
      <c r="L150" s="13">
        <v>2</v>
      </c>
    </row>
    <row r="151" spans="1:12">
      <c r="A151" s="12" t="s">
        <v>455</v>
      </c>
      <c r="B151" s="13"/>
      <c r="C151" s="13"/>
      <c r="D151" s="13">
        <v>2</v>
      </c>
      <c r="E151" s="13"/>
      <c r="F151" s="13"/>
      <c r="G151" s="13"/>
      <c r="H151" s="13"/>
      <c r="I151" s="13"/>
      <c r="J151" s="13"/>
      <c r="K151" s="13"/>
      <c r="L151" s="13">
        <v>2</v>
      </c>
    </row>
    <row r="152" spans="1:12">
      <c r="A152" s="12" t="s">
        <v>632</v>
      </c>
      <c r="B152" s="13"/>
      <c r="C152" s="13">
        <v>2</v>
      </c>
      <c r="D152" s="13"/>
      <c r="E152" s="13"/>
      <c r="F152" s="13"/>
      <c r="G152" s="13"/>
      <c r="H152" s="13"/>
      <c r="I152" s="13"/>
      <c r="J152" s="13"/>
      <c r="K152" s="13"/>
      <c r="L152" s="13">
        <v>2</v>
      </c>
    </row>
    <row r="153" spans="1:12">
      <c r="A153" s="12" t="s">
        <v>851</v>
      </c>
      <c r="B153" s="13"/>
      <c r="C153" s="13">
        <v>1</v>
      </c>
      <c r="D153" s="13">
        <v>1</v>
      </c>
      <c r="E153" s="13"/>
      <c r="F153" s="13"/>
      <c r="G153" s="13"/>
      <c r="H153" s="13"/>
      <c r="I153" s="13"/>
      <c r="J153" s="13"/>
      <c r="K153" s="13"/>
      <c r="L153" s="13">
        <v>2</v>
      </c>
    </row>
    <row r="154" spans="1:12">
      <c r="A154" s="12" t="s">
        <v>318</v>
      </c>
      <c r="B154" s="13"/>
      <c r="C154" s="13"/>
      <c r="D154" s="13">
        <v>2</v>
      </c>
      <c r="E154" s="13"/>
      <c r="F154" s="13"/>
      <c r="G154" s="13"/>
      <c r="H154" s="13"/>
      <c r="I154" s="13"/>
      <c r="J154" s="13"/>
      <c r="K154" s="13"/>
      <c r="L154" s="13">
        <v>2</v>
      </c>
    </row>
    <row r="155" spans="1:12">
      <c r="A155" s="12" t="s">
        <v>233</v>
      </c>
      <c r="B155" s="13"/>
      <c r="C155" s="13"/>
      <c r="D155" s="13">
        <v>2</v>
      </c>
      <c r="E155" s="13"/>
      <c r="F155" s="13"/>
      <c r="G155" s="13"/>
      <c r="H155" s="13"/>
      <c r="I155" s="13"/>
      <c r="J155" s="13"/>
      <c r="K155" s="13"/>
      <c r="L155" s="13">
        <v>2</v>
      </c>
    </row>
    <row r="156" spans="1:12">
      <c r="A156" s="12" t="s">
        <v>321</v>
      </c>
      <c r="B156" s="13">
        <v>1</v>
      </c>
      <c r="C156" s="13"/>
      <c r="D156" s="13">
        <v>1</v>
      </c>
      <c r="E156" s="13"/>
      <c r="F156" s="13"/>
      <c r="G156" s="13"/>
      <c r="H156" s="13"/>
      <c r="I156" s="13"/>
      <c r="J156" s="13"/>
      <c r="K156" s="13"/>
      <c r="L156" s="13">
        <v>2</v>
      </c>
    </row>
    <row r="157" spans="1:12">
      <c r="A157" s="12" t="s">
        <v>647</v>
      </c>
      <c r="B157" s="13"/>
      <c r="C157" s="13">
        <v>1</v>
      </c>
      <c r="D157" s="13">
        <v>1</v>
      </c>
      <c r="E157" s="13"/>
      <c r="F157" s="13"/>
      <c r="G157" s="13"/>
      <c r="H157" s="13"/>
      <c r="I157" s="13"/>
      <c r="J157" s="13"/>
      <c r="K157" s="13"/>
      <c r="L157" s="13">
        <v>2</v>
      </c>
    </row>
    <row r="158" spans="1:12">
      <c r="A158" s="12" t="s">
        <v>791</v>
      </c>
      <c r="B158" s="13"/>
      <c r="C158" s="13"/>
      <c r="D158" s="13"/>
      <c r="E158" s="13">
        <v>1</v>
      </c>
      <c r="F158" s="13">
        <v>1</v>
      </c>
      <c r="G158" s="13"/>
      <c r="H158" s="13"/>
      <c r="I158" s="13"/>
      <c r="J158" s="13"/>
      <c r="K158" s="13"/>
      <c r="L158" s="13">
        <v>2</v>
      </c>
    </row>
    <row r="159" spans="1:12">
      <c r="A159" s="12" t="s">
        <v>58</v>
      </c>
      <c r="B159" s="13"/>
      <c r="C159" s="13"/>
      <c r="D159" s="13">
        <v>1</v>
      </c>
      <c r="E159" s="13"/>
      <c r="F159" s="13">
        <v>1</v>
      </c>
      <c r="G159" s="13"/>
      <c r="H159" s="13"/>
      <c r="I159" s="13"/>
      <c r="J159" s="13"/>
      <c r="K159" s="13"/>
      <c r="L159" s="13">
        <v>2</v>
      </c>
    </row>
    <row r="160" spans="1:12">
      <c r="A160" s="12" t="s">
        <v>917</v>
      </c>
      <c r="B160" s="13"/>
      <c r="C160" s="13"/>
      <c r="D160" s="13">
        <v>2</v>
      </c>
      <c r="E160" s="13"/>
      <c r="F160" s="13"/>
      <c r="G160" s="13"/>
      <c r="H160" s="13"/>
      <c r="I160" s="13"/>
      <c r="J160" s="13"/>
      <c r="K160" s="13"/>
      <c r="L160" s="13">
        <v>2</v>
      </c>
    </row>
    <row r="161" spans="1:12">
      <c r="A161" s="12" t="s">
        <v>81</v>
      </c>
      <c r="B161" s="13"/>
      <c r="C161" s="13"/>
      <c r="D161" s="13"/>
      <c r="E161" s="13"/>
      <c r="F161" s="13">
        <v>2</v>
      </c>
      <c r="G161" s="13"/>
      <c r="H161" s="13"/>
      <c r="I161" s="13"/>
      <c r="J161" s="13"/>
      <c r="K161" s="13"/>
      <c r="L161" s="13">
        <v>2</v>
      </c>
    </row>
    <row r="162" spans="1:12">
      <c r="A162" s="12" t="s">
        <v>217</v>
      </c>
      <c r="B162" s="13"/>
      <c r="C162" s="13"/>
      <c r="D162" s="13"/>
      <c r="E162" s="13"/>
      <c r="F162" s="13"/>
      <c r="G162" s="13">
        <v>2</v>
      </c>
      <c r="H162" s="13"/>
      <c r="I162" s="13"/>
      <c r="J162" s="13"/>
      <c r="K162" s="13"/>
      <c r="L162" s="13">
        <v>2</v>
      </c>
    </row>
    <row r="163" spans="1:12">
      <c r="A163" s="12" t="s">
        <v>147</v>
      </c>
      <c r="B163" s="13"/>
      <c r="C163" s="13"/>
      <c r="D163" s="13"/>
      <c r="E163" s="13"/>
      <c r="F163" s="13">
        <v>2</v>
      </c>
      <c r="G163" s="13"/>
      <c r="H163" s="13"/>
      <c r="I163" s="13"/>
      <c r="J163" s="13"/>
      <c r="K163" s="13"/>
      <c r="L163" s="13">
        <v>2</v>
      </c>
    </row>
    <row r="164" spans="1:12">
      <c r="A164" s="12" t="s">
        <v>544</v>
      </c>
      <c r="B164" s="13"/>
      <c r="C164" s="13"/>
      <c r="D164" s="13"/>
      <c r="E164" s="13"/>
      <c r="F164" s="13"/>
      <c r="G164" s="13">
        <v>2</v>
      </c>
      <c r="H164" s="13"/>
      <c r="I164" s="13"/>
      <c r="J164" s="13"/>
      <c r="K164" s="13"/>
      <c r="L164" s="13">
        <v>2</v>
      </c>
    </row>
    <row r="165" spans="1:12">
      <c r="A165" s="12" t="s">
        <v>238</v>
      </c>
      <c r="B165" s="13"/>
      <c r="C165" s="13">
        <v>2</v>
      </c>
      <c r="D165" s="13"/>
      <c r="E165" s="13"/>
      <c r="F165" s="13"/>
      <c r="G165" s="13"/>
      <c r="H165" s="13"/>
      <c r="I165" s="13"/>
      <c r="J165" s="13"/>
      <c r="K165" s="13"/>
      <c r="L165" s="13">
        <v>2</v>
      </c>
    </row>
    <row r="166" spans="1:12">
      <c r="A166" s="12" t="s">
        <v>282</v>
      </c>
      <c r="B166" s="13"/>
      <c r="C166" s="13">
        <v>2</v>
      </c>
      <c r="D166" s="13"/>
      <c r="E166" s="13"/>
      <c r="F166" s="13"/>
      <c r="G166" s="13"/>
      <c r="H166" s="13"/>
      <c r="I166" s="13"/>
      <c r="J166" s="13"/>
      <c r="K166" s="13"/>
      <c r="L166" s="13">
        <v>2</v>
      </c>
    </row>
    <row r="167" spans="1:12">
      <c r="A167" s="12" t="s">
        <v>239</v>
      </c>
      <c r="B167" s="13"/>
      <c r="C167" s="13">
        <v>2</v>
      </c>
      <c r="D167" s="13"/>
      <c r="E167" s="13"/>
      <c r="F167" s="13"/>
      <c r="G167" s="13"/>
      <c r="H167" s="13"/>
      <c r="I167" s="13"/>
      <c r="J167" s="13"/>
      <c r="K167" s="13"/>
      <c r="L167" s="13">
        <v>2</v>
      </c>
    </row>
    <row r="168" spans="1:12">
      <c r="A168" s="12" t="s">
        <v>590</v>
      </c>
      <c r="B168" s="13"/>
      <c r="C168" s="13"/>
      <c r="D168" s="13"/>
      <c r="E168" s="13">
        <v>2</v>
      </c>
      <c r="F168" s="13"/>
      <c r="G168" s="13"/>
      <c r="H168" s="13"/>
      <c r="I168" s="13"/>
      <c r="J168" s="13"/>
      <c r="K168" s="13"/>
      <c r="L168" s="13">
        <v>2</v>
      </c>
    </row>
    <row r="169" spans="1:12">
      <c r="A169" s="12" t="s">
        <v>34</v>
      </c>
      <c r="B169" s="13">
        <v>2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>
        <v>2</v>
      </c>
    </row>
    <row r="170" spans="1:12">
      <c r="A170" s="12" t="s">
        <v>802</v>
      </c>
      <c r="B170" s="13"/>
      <c r="C170" s="13"/>
      <c r="D170" s="13"/>
      <c r="E170" s="13"/>
      <c r="F170" s="13">
        <v>2</v>
      </c>
      <c r="G170" s="13"/>
      <c r="H170" s="13"/>
      <c r="I170" s="13"/>
      <c r="J170" s="13"/>
      <c r="K170" s="13"/>
      <c r="L170" s="13">
        <v>2</v>
      </c>
    </row>
    <row r="171" spans="1:12">
      <c r="A171" s="12" t="s">
        <v>189</v>
      </c>
      <c r="B171" s="13"/>
      <c r="C171" s="13">
        <v>2</v>
      </c>
      <c r="D171" s="13"/>
      <c r="E171" s="13"/>
      <c r="F171" s="13"/>
      <c r="G171" s="13"/>
      <c r="H171" s="13"/>
      <c r="I171" s="13"/>
      <c r="J171" s="13"/>
      <c r="K171" s="13"/>
      <c r="L171" s="13">
        <v>2</v>
      </c>
    </row>
    <row r="172" spans="1:12">
      <c r="A172" s="12" t="s">
        <v>224</v>
      </c>
      <c r="B172" s="13">
        <v>1</v>
      </c>
      <c r="C172" s="13">
        <v>1</v>
      </c>
      <c r="D172" s="13"/>
      <c r="E172" s="13"/>
      <c r="F172" s="13"/>
      <c r="G172" s="13"/>
      <c r="H172" s="13"/>
      <c r="I172" s="13"/>
      <c r="J172" s="13"/>
      <c r="K172" s="13"/>
      <c r="L172" s="13">
        <v>2</v>
      </c>
    </row>
    <row r="173" spans="1:12">
      <c r="A173" s="12" t="s">
        <v>277</v>
      </c>
      <c r="B173" s="13"/>
      <c r="C173" s="13"/>
      <c r="D173" s="13"/>
      <c r="E173" s="13"/>
      <c r="F173" s="13"/>
      <c r="G173" s="13">
        <v>1</v>
      </c>
      <c r="H173" s="13">
        <v>1</v>
      </c>
      <c r="I173" s="13"/>
      <c r="J173" s="13"/>
      <c r="K173" s="13"/>
      <c r="L173" s="13">
        <v>2</v>
      </c>
    </row>
    <row r="174" spans="1:12">
      <c r="A174" s="12" t="s">
        <v>128</v>
      </c>
      <c r="B174" s="13"/>
      <c r="C174" s="13"/>
      <c r="D174" s="13"/>
      <c r="E174" s="13"/>
      <c r="F174" s="13">
        <v>2</v>
      </c>
      <c r="G174" s="13"/>
      <c r="H174" s="13"/>
      <c r="I174" s="13"/>
      <c r="J174" s="13"/>
      <c r="K174" s="13"/>
      <c r="L174" s="13">
        <v>2</v>
      </c>
    </row>
    <row r="175" spans="1:12">
      <c r="A175" s="12" t="s">
        <v>23</v>
      </c>
      <c r="B175" s="13"/>
      <c r="C175" s="13"/>
      <c r="D175" s="13"/>
      <c r="E175" s="13"/>
      <c r="F175" s="13">
        <v>2</v>
      </c>
      <c r="G175" s="13"/>
      <c r="H175" s="13"/>
      <c r="I175" s="13"/>
      <c r="J175" s="13"/>
      <c r="K175" s="13"/>
      <c r="L175" s="13">
        <v>2</v>
      </c>
    </row>
    <row r="176" spans="1:12">
      <c r="A176" s="12" t="s">
        <v>996</v>
      </c>
      <c r="B176" s="13">
        <v>1</v>
      </c>
      <c r="C176" s="13">
        <v>1</v>
      </c>
      <c r="D176" s="13"/>
      <c r="E176" s="13"/>
      <c r="F176" s="13"/>
      <c r="G176" s="13"/>
      <c r="H176" s="13"/>
      <c r="I176" s="13"/>
      <c r="J176" s="13"/>
      <c r="K176" s="13"/>
      <c r="L176" s="13">
        <v>2</v>
      </c>
    </row>
    <row r="177" spans="1:12">
      <c r="A177" s="12" t="s">
        <v>532</v>
      </c>
      <c r="B177" s="13"/>
      <c r="C177" s="13">
        <v>2</v>
      </c>
      <c r="D177" s="13"/>
      <c r="E177" s="13"/>
      <c r="F177" s="13"/>
      <c r="G177" s="13"/>
      <c r="H177" s="13"/>
      <c r="I177" s="13"/>
      <c r="J177" s="13"/>
      <c r="K177" s="13"/>
      <c r="L177" s="13">
        <v>2</v>
      </c>
    </row>
    <row r="178" spans="1:12">
      <c r="A178" s="12" t="s">
        <v>327</v>
      </c>
      <c r="B178" s="13"/>
      <c r="C178" s="13">
        <v>2</v>
      </c>
      <c r="D178" s="13"/>
      <c r="E178" s="13"/>
      <c r="F178" s="13"/>
      <c r="G178" s="13"/>
      <c r="H178" s="13"/>
      <c r="I178" s="13"/>
      <c r="J178" s="13"/>
      <c r="K178" s="13"/>
      <c r="L178" s="13">
        <v>2</v>
      </c>
    </row>
    <row r="179" spans="1:12">
      <c r="A179" s="12" t="s">
        <v>253</v>
      </c>
      <c r="B179" s="13"/>
      <c r="C179" s="13"/>
      <c r="D179" s="13"/>
      <c r="E179" s="13"/>
      <c r="F179" s="13">
        <v>2</v>
      </c>
      <c r="G179" s="13"/>
      <c r="H179" s="13"/>
      <c r="I179" s="13"/>
      <c r="J179" s="13"/>
      <c r="K179" s="13"/>
      <c r="L179" s="13">
        <v>2</v>
      </c>
    </row>
    <row r="180" spans="1:12">
      <c r="A180" s="12" t="s">
        <v>526</v>
      </c>
      <c r="B180" s="13"/>
      <c r="C180" s="13"/>
      <c r="D180" s="13"/>
      <c r="E180" s="13"/>
      <c r="F180" s="13"/>
      <c r="G180" s="13">
        <v>1</v>
      </c>
      <c r="H180" s="13"/>
      <c r="I180" s="13">
        <v>1</v>
      </c>
      <c r="J180" s="13"/>
      <c r="K180" s="13"/>
      <c r="L180" s="13">
        <v>2</v>
      </c>
    </row>
    <row r="181" spans="1:12">
      <c r="A181" s="12" t="s">
        <v>531</v>
      </c>
      <c r="B181" s="13"/>
      <c r="C181" s="13">
        <v>2</v>
      </c>
      <c r="D181" s="13"/>
      <c r="E181" s="13"/>
      <c r="F181" s="13"/>
      <c r="G181" s="13"/>
      <c r="H181" s="13"/>
      <c r="I181" s="13"/>
      <c r="J181" s="13"/>
      <c r="K181" s="13"/>
      <c r="L181" s="13">
        <v>2</v>
      </c>
    </row>
    <row r="182" spans="1:12">
      <c r="A182" s="12" t="s">
        <v>820</v>
      </c>
      <c r="B182" s="13"/>
      <c r="C182" s="13">
        <v>1</v>
      </c>
      <c r="D182" s="13">
        <v>1</v>
      </c>
      <c r="E182" s="13"/>
      <c r="F182" s="13"/>
      <c r="G182" s="13"/>
      <c r="H182" s="13"/>
      <c r="I182" s="13"/>
      <c r="J182" s="13"/>
      <c r="K182" s="13"/>
      <c r="L182" s="13">
        <v>2</v>
      </c>
    </row>
    <row r="183" spans="1:12">
      <c r="A183" s="12" t="s">
        <v>730</v>
      </c>
      <c r="B183" s="13"/>
      <c r="C183" s="13">
        <v>2</v>
      </c>
      <c r="D183" s="13"/>
      <c r="E183" s="13"/>
      <c r="F183" s="13"/>
      <c r="G183" s="13"/>
      <c r="H183" s="13"/>
      <c r="I183" s="13"/>
      <c r="J183" s="13"/>
      <c r="K183" s="13"/>
      <c r="L183" s="13">
        <v>2</v>
      </c>
    </row>
    <row r="184" spans="1:12">
      <c r="A184" s="12" t="s">
        <v>310</v>
      </c>
      <c r="B184" s="13"/>
      <c r="C184" s="13">
        <v>1</v>
      </c>
      <c r="D184" s="13"/>
      <c r="E184" s="13">
        <v>1</v>
      </c>
      <c r="F184" s="13"/>
      <c r="G184" s="13"/>
      <c r="H184" s="13"/>
      <c r="I184" s="13"/>
      <c r="J184" s="13"/>
      <c r="K184" s="13"/>
      <c r="L184" s="13">
        <v>2</v>
      </c>
    </row>
    <row r="185" spans="1:12">
      <c r="A185" s="12" t="s">
        <v>50</v>
      </c>
      <c r="B185" s="13"/>
      <c r="C185" s="13"/>
      <c r="D185" s="13">
        <v>2</v>
      </c>
      <c r="E185" s="13"/>
      <c r="F185" s="13"/>
      <c r="G185" s="13"/>
      <c r="H185" s="13"/>
      <c r="I185" s="13"/>
      <c r="J185" s="13"/>
      <c r="K185" s="13"/>
      <c r="L185" s="13">
        <v>2</v>
      </c>
    </row>
    <row r="186" spans="1:12">
      <c r="A186" s="12" t="s">
        <v>18</v>
      </c>
      <c r="B186" s="13"/>
      <c r="C186" s="13"/>
      <c r="D186" s="13">
        <v>1</v>
      </c>
      <c r="E186" s="13"/>
      <c r="F186" s="13"/>
      <c r="G186" s="13">
        <v>1</v>
      </c>
      <c r="H186" s="13"/>
      <c r="I186" s="13"/>
      <c r="J186" s="13"/>
      <c r="K186" s="13"/>
      <c r="L186" s="13">
        <v>2</v>
      </c>
    </row>
    <row r="187" spans="1:12">
      <c r="A187" s="12" t="s">
        <v>945</v>
      </c>
      <c r="B187" s="13"/>
      <c r="C187" s="13"/>
      <c r="D187" s="13">
        <v>2</v>
      </c>
      <c r="E187" s="13"/>
      <c r="F187" s="13"/>
      <c r="G187" s="13"/>
      <c r="H187" s="13"/>
      <c r="I187" s="13"/>
      <c r="J187" s="13"/>
      <c r="K187" s="13"/>
      <c r="L187" s="13">
        <v>2</v>
      </c>
    </row>
    <row r="188" spans="1:12">
      <c r="A188" s="12" t="s">
        <v>102</v>
      </c>
      <c r="B188" s="13"/>
      <c r="C188" s="13"/>
      <c r="D188" s="13">
        <v>2</v>
      </c>
      <c r="E188" s="13"/>
      <c r="F188" s="13"/>
      <c r="G188" s="13"/>
      <c r="H188" s="13"/>
      <c r="I188" s="13"/>
      <c r="J188" s="13"/>
      <c r="K188" s="13"/>
      <c r="L188" s="13">
        <v>2</v>
      </c>
    </row>
    <row r="189" spans="1:12">
      <c r="A189" s="12" t="s">
        <v>750</v>
      </c>
      <c r="B189" s="13"/>
      <c r="C189" s="13"/>
      <c r="D189" s="13"/>
      <c r="E189" s="13"/>
      <c r="F189" s="13">
        <v>2</v>
      </c>
      <c r="G189" s="13"/>
      <c r="H189" s="13"/>
      <c r="I189" s="13"/>
      <c r="J189" s="13"/>
      <c r="K189" s="13"/>
      <c r="L189" s="13">
        <v>2</v>
      </c>
    </row>
    <row r="190" spans="1:12">
      <c r="A190" s="12" t="s">
        <v>111</v>
      </c>
      <c r="B190" s="13"/>
      <c r="C190" s="13">
        <v>1</v>
      </c>
      <c r="D190" s="13">
        <v>1</v>
      </c>
      <c r="E190" s="13"/>
      <c r="F190" s="13"/>
      <c r="G190" s="13"/>
      <c r="H190" s="13"/>
      <c r="I190" s="13"/>
      <c r="J190" s="13"/>
      <c r="K190" s="13"/>
      <c r="L190" s="13">
        <v>2</v>
      </c>
    </row>
    <row r="191" spans="1:12">
      <c r="A191" s="12" t="s">
        <v>574</v>
      </c>
      <c r="B191" s="13"/>
      <c r="C191" s="13"/>
      <c r="D191" s="13"/>
      <c r="E191" s="13"/>
      <c r="F191" s="13">
        <v>2</v>
      </c>
      <c r="G191" s="13"/>
      <c r="H191" s="13"/>
      <c r="I191" s="13"/>
      <c r="J191" s="13"/>
      <c r="K191" s="13"/>
      <c r="L191" s="13">
        <v>2</v>
      </c>
    </row>
    <row r="192" spans="1:12">
      <c r="A192" s="12" t="s">
        <v>548</v>
      </c>
      <c r="B192" s="13"/>
      <c r="C192" s="13">
        <v>2</v>
      </c>
      <c r="D192" s="13"/>
      <c r="E192" s="13"/>
      <c r="F192" s="13"/>
      <c r="G192" s="13"/>
      <c r="H192" s="13"/>
      <c r="I192" s="13"/>
      <c r="J192" s="13"/>
      <c r="K192" s="13"/>
      <c r="L192" s="13">
        <v>2</v>
      </c>
    </row>
    <row r="193" spans="1:12">
      <c r="A193" s="12" t="s">
        <v>619</v>
      </c>
      <c r="B193" s="13"/>
      <c r="C193" s="13"/>
      <c r="D193" s="13">
        <v>1</v>
      </c>
      <c r="E193" s="13"/>
      <c r="F193" s="13">
        <v>1</v>
      </c>
      <c r="G193" s="13"/>
      <c r="H193" s="13"/>
      <c r="I193" s="13"/>
      <c r="J193" s="13"/>
      <c r="K193" s="13"/>
      <c r="L193" s="13">
        <v>2</v>
      </c>
    </row>
    <row r="194" spans="1:12">
      <c r="A194" s="12" t="s">
        <v>300</v>
      </c>
      <c r="B194" s="13"/>
      <c r="C194" s="13">
        <v>1</v>
      </c>
      <c r="D194" s="13">
        <v>1</v>
      </c>
      <c r="E194" s="13"/>
      <c r="F194" s="13"/>
      <c r="G194" s="13"/>
      <c r="H194" s="13"/>
      <c r="I194" s="13"/>
      <c r="J194" s="13"/>
      <c r="K194" s="13"/>
      <c r="L194" s="13">
        <v>2</v>
      </c>
    </row>
    <row r="195" spans="1:12">
      <c r="A195" s="12" t="s">
        <v>583</v>
      </c>
      <c r="B195" s="13"/>
      <c r="C195" s="13">
        <v>1</v>
      </c>
      <c r="D195" s="13">
        <v>1</v>
      </c>
      <c r="E195" s="13"/>
      <c r="F195" s="13"/>
      <c r="G195" s="13"/>
      <c r="H195" s="13"/>
      <c r="I195" s="13"/>
      <c r="J195" s="13"/>
      <c r="K195" s="13"/>
      <c r="L195" s="13">
        <v>2</v>
      </c>
    </row>
    <row r="196" spans="1:12">
      <c r="A196" s="12" t="s">
        <v>794</v>
      </c>
      <c r="B196" s="13"/>
      <c r="C196" s="13">
        <v>2</v>
      </c>
      <c r="D196" s="13"/>
      <c r="E196" s="13"/>
      <c r="F196" s="13"/>
      <c r="G196" s="13"/>
      <c r="H196" s="13"/>
      <c r="I196" s="13"/>
      <c r="J196" s="13"/>
      <c r="K196" s="13"/>
      <c r="L196" s="13">
        <v>2</v>
      </c>
    </row>
    <row r="197" spans="1:12">
      <c r="A197" s="12" t="s">
        <v>622</v>
      </c>
      <c r="B197" s="13"/>
      <c r="C197" s="13"/>
      <c r="D197" s="13">
        <v>1</v>
      </c>
      <c r="E197" s="13">
        <v>1</v>
      </c>
      <c r="F197" s="13"/>
      <c r="G197" s="13"/>
      <c r="H197" s="13"/>
      <c r="I197" s="13"/>
      <c r="J197" s="13"/>
      <c r="K197" s="13"/>
      <c r="L197" s="13">
        <v>2</v>
      </c>
    </row>
    <row r="198" spans="1:12">
      <c r="A198" s="12" t="s">
        <v>254</v>
      </c>
      <c r="B198" s="13"/>
      <c r="C198" s="13"/>
      <c r="D198" s="13"/>
      <c r="E198" s="13"/>
      <c r="F198" s="13">
        <v>2</v>
      </c>
      <c r="G198" s="13"/>
      <c r="H198" s="13"/>
      <c r="I198" s="13"/>
      <c r="J198" s="13"/>
      <c r="K198" s="13"/>
      <c r="L198" s="13">
        <v>2</v>
      </c>
    </row>
    <row r="199" spans="1:12">
      <c r="A199" s="12" t="s">
        <v>734</v>
      </c>
      <c r="B199" s="13"/>
      <c r="C199" s="13"/>
      <c r="D199" s="13"/>
      <c r="E199" s="13"/>
      <c r="F199" s="13"/>
      <c r="G199" s="13"/>
      <c r="H199" s="13">
        <v>1</v>
      </c>
      <c r="I199" s="13">
        <v>1</v>
      </c>
      <c r="J199" s="13"/>
      <c r="K199" s="13"/>
      <c r="L199" s="13">
        <v>2</v>
      </c>
    </row>
    <row r="200" spans="1:12">
      <c r="A200" s="12" t="s">
        <v>662</v>
      </c>
      <c r="B200" s="13">
        <v>1</v>
      </c>
      <c r="C200" s="13">
        <v>1</v>
      </c>
      <c r="D200" s="13"/>
      <c r="E200" s="13"/>
      <c r="F200" s="13"/>
      <c r="G200" s="13"/>
      <c r="H200" s="13"/>
      <c r="I200" s="13"/>
      <c r="J200" s="13"/>
      <c r="K200" s="13"/>
      <c r="L200" s="13">
        <v>2</v>
      </c>
    </row>
    <row r="201" spans="1:12">
      <c r="A201" s="12" t="s">
        <v>336</v>
      </c>
      <c r="B201" s="13"/>
      <c r="C201" s="13">
        <v>2</v>
      </c>
      <c r="D201" s="13"/>
      <c r="E201" s="13"/>
      <c r="F201" s="13"/>
      <c r="G201" s="13"/>
      <c r="H201" s="13"/>
      <c r="I201" s="13"/>
      <c r="J201" s="13"/>
      <c r="K201" s="13"/>
      <c r="L201" s="13">
        <v>2</v>
      </c>
    </row>
    <row r="202" spans="1:12">
      <c r="A202" s="12" t="s">
        <v>363</v>
      </c>
      <c r="B202" s="13"/>
      <c r="C202" s="13">
        <v>2</v>
      </c>
      <c r="D202" s="13"/>
      <c r="E202" s="13"/>
      <c r="F202" s="13"/>
      <c r="G202" s="13"/>
      <c r="H202" s="13"/>
      <c r="I202" s="13"/>
      <c r="J202" s="13"/>
      <c r="K202" s="13"/>
      <c r="L202" s="13">
        <v>2</v>
      </c>
    </row>
    <row r="203" spans="1:12">
      <c r="A203" s="12" t="s">
        <v>353</v>
      </c>
      <c r="B203" s="13"/>
      <c r="C203" s="13"/>
      <c r="D203" s="13"/>
      <c r="E203" s="13"/>
      <c r="F203" s="13">
        <v>1</v>
      </c>
      <c r="G203" s="13">
        <v>1</v>
      </c>
      <c r="H203" s="13"/>
      <c r="I203" s="13"/>
      <c r="J203" s="13"/>
      <c r="K203" s="13"/>
      <c r="L203" s="13">
        <v>2</v>
      </c>
    </row>
    <row r="204" spans="1:12">
      <c r="A204" s="12" t="s">
        <v>559</v>
      </c>
      <c r="B204" s="13"/>
      <c r="C204" s="13"/>
      <c r="D204" s="13"/>
      <c r="E204" s="13"/>
      <c r="F204" s="13">
        <v>2</v>
      </c>
      <c r="G204" s="13"/>
      <c r="H204" s="13"/>
      <c r="I204" s="13"/>
      <c r="J204" s="13"/>
      <c r="K204" s="13"/>
      <c r="L204" s="13">
        <v>2</v>
      </c>
    </row>
    <row r="205" spans="1:12">
      <c r="A205" s="12" t="s">
        <v>307</v>
      </c>
      <c r="B205" s="13"/>
      <c r="C205" s="13"/>
      <c r="D205" s="13"/>
      <c r="E205" s="13"/>
      <c r="F205" s="13">
        <v>2</v>
      </c>
      <c r="G205" s="13"/>
      <c r="H205" s="13"/>
      <c r="I205" s="13"/>
      <c r="J205" s="13"/>
      <c r="K205" s="13"/>
      <c r="L205" s="13">
        <v>2</v>
      </c>
    </row>
    <row r="206" spans="1:12">
      <c r="A206" s="12" t="s">
        <v>994</v>
      </c>
      <c r="B206" s="13"/>
      <c r="C206" s="13">
        <v>2</v>
      </c>
      <c r="D206" s="13"/>
      <c r="E206" s="13"/>
      <c r="F206" s="13"/>
      <c r="G206" s="13"/>
      <c r="H206" s="13"/>
      <c r="I206" s="13"/>
      <c r="J206" s="13"/>
      <c r="K206" s="13"/>
      <c r="L206" s="13">
        <v>2</v>
      </c>
    </row>
    <row r="207" spans="1:12">
      <c r="A207" s="12" t="s">
        <v>726</v>
      </c>
      <c r="B207" s="13">
        <v>2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>
        <v>2</v>
      </c>
    </row>
    <row r="208" spans="1:12">
      <c r="A208" s="12" t="s">
        <v>824</v>
      </c>
      <c r="B208" s="13"/>
      <c r="C208" s="13"/>
      <c r="D208" s="13">
        <v>1</v>
      </c>
      <c r="E208" s="13"/>
      <c r="F208" s="13">
        <v>1</v>
      </c>
      <c r="G208" s="13"/>
      <c r="H208" s="13"/>
      <c r="I208" s="13"/>
      <c r="J208" s="13"/>
      <c r="K208" s="13"/>
      <c r="L208" s="13">
        <v>2</v>
      </c>
    </row>
    <row r="209" spans="1:12">
      <c r="A209" s="12" t="s">
        <v>269</v>
      </c>
      <c r="B209" s="13">
        <v>2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>
        <v>2</v>
      </c>
    </row>
    <row r="210" spans="1:12">
      <c r="A210" s="12" t="s">
        <v>555</v>
      </c>
      <c r="B210" s="13"/>
      <c r="C210" s="13"/>
      <c r="D210" s="13"/>
      <c r="E210" s="13"/>
      <c r="F210" s="13"/>
      <c r="G210" s="13"/>
      <c r="H210" s="13">
        <v>1</v>
      </c>
      <c r="I210" s="13"/>
      <c r="J210" s="13"/>
      <c r="K210" s="13"/>
      <c r="L210" s="13">
        <v>1</v>
      </c>
    </row>
    <row r="211" spans="1:12">
      <c r="A211" s="12" t="s">
        <v>371</v>
      </c>
      <c r="B211" s="13"/>
      <c r="C211" s="13">
        <v>1</v>
      </c>
      <c r="D211" s="13"/>
      <c r="E211" s="13"/>
      <c r="F211" s="13"/>
      <c r="G211" s="13"/>
      <c r="H211" s="13"/>
      <c r="I211" s="13"/>
      <c r="J211" s="13"/>
      <c r="K211" s="13"/>
      <c r="L211" s="13">
        <v>1</v>
      </c>
    </row>
    <row r="212" spans="1:12">
      <c r="A212" s="12" t="s">
        <v>591</v>
      </c>
      <c r="B212" s="13"/>
      <c r="C212" s="13"/>
      <c r="D212" s="13"/>
      <c r="E212" s="13">
        <v>1</v>
      </c>
      <c r="F212" s="13"/>
      <c r="G212" s="13"/>
      <c r="H212" s="13"/>
      <c r="I212" s="13"/>
      <c r="J212" s="13"/>
      <c r="K212" s="13"/>
      <c r="L212" s="13">
        <v>1</v>
      </c>
    </row>
    <row r="213" spans="1:12">
      <c r="A213" s="12" t="s">
        <v>463</v>
      </c>
      <c r="B213" s="13"/>
      <c r="C213" s="13"/>
      <c r="D213" s="13"/>
      <c r="E213" s="13">
        <v>1</v>
      </c>
      <c r="F213" s="13"/>
      <c r="G213" s="13"/>
      <c r="H213" s="13"/>
      <c r="I213" s="13"/>
      <c r="J213" s="13"/>
      <c r="K213" s="13"/>
      <c r="L213" s="13">
        <v>1</v>
      </c>
    </row>
    <row r="214" spans="1:12">
      <c r="A214" s="12" t="s">
        <v>640</v>
      </c>
      <c r="B214" s="13"/>
      <c r="C214" s="13">
        <v>1</v>
      </c>
      <c r="D214" s="13"/>
      <c r="E214" s="13"/>
      <c r="F214" s="13"/>
      <c r="G214" s="13"/>
      <c r="H214" s="13"/>
      <c r="I214" s="13"/>
      <c r="J214" s="13"/>
      <c r="K214" s="13"/>
      <c r="L214" s="13">
        <v>1</v>
      </c>
    </row>
    <row r="215" spans="1:12">
      <c r="A215" s="12" t="s">
        <v>713</v>
      </c>
      <c r="B215" s="13"/>
      <c r="C215" s="13">
        <v>1</v>
      </c>
      <c r="D215" s="13"/>
      <c r="E215" s="13"/>
      <c r="F215" s="13"/>
      <c r="G215" s="13"/>
      <c r="H215" s="13"/>
      <c r="I215" s="13"/>
      <c r="J215" s="13"/>
      <c r="K215" s="13"/>
      <c r="L215" s="13">
        <v>1</v>
      </c>
    </row>
    <row r="216" spans="1:12">
      <c r="A216" s="12" t="s">
        <v>626</v>
      </c>
      <c r="B216" s="13"/>
      <c r="C216" s="13">
        <v>1</v>
      </c>
      <c r="D216" s="13"/>
      <c r="E216" s="13"/>
      <c r="F216" s="13"/>
      <c r="G216" s="13"/>
      <c r="H216" s="13"/>
      <c r="I216" s="13"/>
      <c r="J216" s="13"/>
      <c r="K216" s="13"/>
      <c r="L216" s="13">
        <v>1</v>
      </c>
    </row>
    <row r="217" spans="1:12">
      <c r="A217" s="12" t="s">
        <v>295</v>
      </c>
      <c r="B217" s="13"/>
      <c r="C217" s="13"/>
      <c r="D217" s="13">
        <v>1</v>
      </c>
      <c r="E217" s="13"/>
      <c r="F217" s="13"/>
      <c r="G217" s="13"/>
      <c r="H217" s="13"/>
      <c r="I217" s="13"/>
      <c r="J217" s="13"/>
      <c r="K217" s="13"/>
      <c r="L217" s="13">
        <v>1</v>
      </c>
    </row>
    <row r="218" spans="1:12">
      <c r="A218" s="12" t="s">
        <v>680</v>
      </c>
      <c r="B218" s="13"/>
      <c r="C218" s="13"/>
      <c r="D218" s="13"/>
      <c r="E218" s="13"/>
      <c r="F218" s="13">
        <v>1</v>
      </c>
      <c r="G218" s="13"/>
      <c r="H218" s="13"/>
      <c r="I218" s="13"/>
      <c r="J218" s="13"/>
      <c r="K218" s="13"/>
      <c r="L218" s="13">
        <v>1</v>
      </c>
    </row>
    <row r="219" spans="1:12">
      <c r="A219" s="12" t="s">
        <v>272</v>
      </c>
      <c r="B219" s="13"/>
      <c r="C219" s="13"/>
      <c r="D219" s="13"/>
      <c r="E219" s="13"/>
      <c r="F219" s="13">
        <v>1</v>
      </c>
      <c r="G219" s="13"/>
      <c r="H219" s="13"/>
      <c r="I219" s="13"/>
      <c r="J219" s="13"/>
      <c r="K219" s="13"/>
      <c r="L219" s="13">
        <v>1</v>
      </c>
    </row>
    <row r="220" spans="1:12">
      <c r="A220" s="12" t="s">
        <v>451</v>
      </c>
      <c r="B220" s="13"/>
      <c r="C220" s="13"/>
      <c r="D220" s="13"/>
      <c r="E220" s="13"/>
      <c r="F220" s="13">
        <v>1</v>
      </c>
      <c r="G220" s="13"/>
      <c r="H220" s="13"/>
      <c r="I220" s="13"/>
      <c r="J220" s="13"/>
      <c r="K220" s="13"/>
      <c r="L220" s="13">
        <v>1</v>
      </c>
    </row>
    <row r="221" spans="1:12">
      <c r="A221" s="12" t="s">
        <v>398</v>
      </c>
      <c r="B221" s="13"/>
      <c r="C221" s="13">
        <v>1</v>
      </c>
      <c r="D221" s="13"/>
      <c r="E221" s="13"/>
      <c r="F221" s="13"/>
      <c r="G221" s="13"/>
      <c r="H221" s="13"/>
      <c r="I221" s="13"/>
      <c r="J221" s="13"/>
      <c r="K221" s="13"/>
      <c r="L221" s="13">
        <v>1</v>
      </c>
    </row>
    <row r="222" spans="1:12">
      <c r="A222" s="12" t="s">
        <v>328</v>
      </c>
      <c r="B222" s="13"/>
      <c r="C222" s="13">
        <v>1</v>
      </c>
      <c r="D222" s="13"/>
      <c r="E222" s="13"/>
      <c r="F222" s="13"/>
      <c r="G222" s="13"/>
      <c r="H222" s="13"/>
      <c r="I222" s="13"/>
      <c r="J222" s="13"/>
      <c r="K222" s="13"/>
      <c r="L222" s="13">
        <v>1</v>
      </c>
    </row>
    <row r="223" spans="1:12">
      <c r="A223" s="12" t="s">
        <v>387</v>
      </c>
      <c r="B223" s="13"/>
      <c r="C223" s="13"/>
      <c r="D223" s="13"/>
      <c r="E223" s="13"/>
      <c r="F223" s="13">
        <v>1</v>
      </c>
      <c r="G223" s="13"/>
      <c r="H223" s="13"/>
      <c r="I223" s="13"/>
      <c r="J223" s="13"/>
      <c r="K223" s="13"/>
      <c r="L223" s="13">
        <v>1</v>
      </c>
    </row>
    <row r="224" spans="1:12">
      <c r="A224" s="12" t="s">
        <v>693</v>
      </c>
      <c r="B224" s="13"/>
      <c r="C224" s="13"/>
      <c r="D224" s="13"/>
      <c r="E224" s="13"/>
      <c r="F224" s="13">
        <v>1</v>
      </c>
      <c r="G224" s="13"/>
      <c r="H224" s="13"/>
      <c r="I224" s="13"/>
      <c r="J224" s="13"/>
      <c r="K224" s="13"/>
      <c r="L224" s="13">
        <v>1</v>
      </c>
    </row>
    <row r="225" spans="1:12">
      <c r="A225" s="12" t="s">
        <v>221</v>
      </c>
      <c r="B225" s="13"/>
      <c r="C225" s="13"/>
      <c r="D225" s="13">
        <v>1</v>
      </c>
      <c r="E225" s="13"/>
      <c r="F225" s="13"/>
      <c r="G225" s="13"/>
      <c r="H225" s="13"/>
      <c r="I225" s="13"/>
      <c r="J225" s="13"/>
      <c r="K225" s="13"/>
      <c r="L225" s="13">
        <v>1</v>
      </c>
    </row>
    <row r="226" spans="1:12">
      <c r="A226" s="12" t="s">
        <v>858</v>
      </c>
      <c r="B226" s="13"/>
      <c r="C226" s="13">
        <v>1</v>
      </c>
      <c r="D226" s="13"/>
      <c r="E226" s="13"/>
      <c r="F226" s="13"/>
      <c r="G226" s="13"/>
      <c r="H226" s="13"/>
      <c r="I226" s="13"/>
      <c r="J226" s="13"/>
      <c r="K226" s="13"/>
      <c r="L226" s="13">
        <v>1</v>
      </c>
    </row>
    <row r="227" spans="1:12">
      <c r="A227" s="12" t="s">
        <v>571</v>
      </c>
      <c r="B227" s="13"/>
      <c r="C227" s="13"/>
      <c r="D227" s="13"/>
      <c r="E227" s="13"/>
      <c r="F227" s="13"/>
      <c r="G227" s="13"/>
      <c r="H227" s="13"/>
      <c r="I227" s="13">
        <v>1</v>
      </c>
      <c r="J227" s="13"/>
      <c r="K227" s="13"/>
      <c r="L227" s="13">
        <v>1</v>
      </c>
    </row>
    <row r="228" spans="1:12">
      <c r="A228" s="12" t="s">
        <v>646</v>
      </c>
      <c r="B228" s="13"/>
      <c r="C228" s="13"/>
      <c r="D228" s="13"/>
      <c r="E228" s="13"/>
      <c r="F228" s="13"/>
      <c r="G228" s="13">
        <v>1</v>
      </c>
      <c r="H228" s="13"/>
      <c r="I228" s="13"/>
      <c r="J228" s="13"/>
      <c r="K228" s="13"/>
      <c r="L228" s="13">
        <v>1</v>
      </c>
    </row>
    <row r="229" spans="1:12">
      <c r="A229" s="12" t="s">
        <v>564</v>
      </c>
      <c r="B229" s="13"/>
      <c r="C229" s="13"/>
      <c r="D229" s="13">
        <v>1</v>
      </c>
      <c r="E229" s="13"/>
      <c r="F229" s="13"/>
      <c r="G229" s="13"/>
      <c r="H229" s="13"/>
      <c r="I229" s="13"/>
      <c r="J229" s="13"/>
      <c r="K229" s="13"/>
      <c r="L229" s="13">
        <v>1</v>
      </c>
    </row>
    <row r="230" spans="1:12">
      <c r="A230" s="12" t="s">
        <v>450</v>
      </c>
      <c r="B230" s="13">
        <v>1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>
        <v>1</v>
      </c>
    </row>
    <row r="231" spans="1:12">
      <c r="A231" s="12" t="s">
        <v>560</v>
      </c>
      <c r="B231" s="13"/>
      <c r="C231" s="13">
        <v>1</v>
      </c>
      <c r="D231" s="13"/>
      <c r="E231" s="13"/>
      <c r="F231" s="13"/>
      <c r="G231" s="13"/>
      <c r="H231" s="13"/>
      <c r="I231" s="13"/>
      <c r="J231" s="13"/>
      <c r="K231" s="13"/>
      <c r="L231" s="13">
        <v>1</v>
      </c>
    </row>
    <row r="232" spans="1:12">
      <c r="A232" s="12" t="s">
        <v>207</v>
      </c>
      <c r="B232" s="13"/>
      <c r="C232" s="13"/>
      <c r="D232" s="13"/>
      <c r="E232" s="13">
        <v>1</v>
      </c>
      <c r="F232" s="13"/>
      <c r="G232" s="13"/>
      <c r="H232" s="13"/>
      <c r="I232" s="13"/>
      <c r="J232" s="13"/>
      <c r="K232" s="13"/>
      <c r="L232" s="13">
        <v>1</v>
      </c>
    </row>
    <row r="233" spans="1:12">
      <c r="A233" s="12" t="s">
        <v>486</v>
      </c>
      <c r="B233" s="13"/>
      <c r="C233" s="13">
        <v>1</v>
      </c>
      <c r="D233" s="13"/>
      <c r="E233" s="13"/>
      <c r="F233" s="13"/>
      <c r="G233" s="13"/>
      <c r="H233" s="13"/>
      <c r="I233" s="13"/>
      <c r="J233" s="13"/>
      <c r="K233" s="13"/>
      <c r="L233" s="13">
        <v>1</v>
      </c>
    </row>
    <row r="234" spans="1:12">
      <c r="A234" s="12" t="s">
        <v>978</v>
      </c>
      <c r="B234" s="13"/>
      <c r="C234" s="13">
        <v>1</v>
      </c>
      <c r="D234" s="13"/>
      <c r="E234" s="13"/>
      <c r="F234" s="13"/>
      <c r="G234" s="13"/>
      <c r="H234" s="13"/>
      <c r="I234" s="13"/>
      <c r="J234" s="13"/>
      <c r="K234" s="13"/>
      <c r="L234" s="13">
        <v>1</v>
      </c>
    </row>
    <row r="235" spans="1:12">
      <c r="A235" s="12" t="s">
        <v>166</v>
      </c>
      <c r="B235" s="13"/>
      <c r="C235" s="13">
        <v>1</v>
      </c>
      <c r="D235" s="13"/>
      <c r="E235" s="13"/>
      <c r="F235" s="13"/>
      <c r="G235" s="13"/>
      <c r="H235" s="13"/>
      <c r="I235" s="13"/>
      <c r="J235" s="13"/>
      <c r="K235" s="13"/>
      <c r="L235" s="13">
        <v>1</v>
      </c>
    </row>
    <row r="236" spans="1:12">
      <c r="A236" s="12" t="s">
        <v>216</v>
      </c>
      <c r="B236" s="13"/>
      <c r="C236" s="13"/>
      <c r="D236" s="13"/>
      <c r="E236" s="13">
        <v>1</v>
      </c>
      <c r="F236" s="13"/>
      <c r="G236" s="13"/>
      <c r="H236" s="13"/>
      <c r="I236" s="13"/>
      <c r="J236" s="13"/>
      <c r="K236" s="13"/>
      <c r="L236" s="13">
        <v>1</v>
      </c>
    </row>
    <row r="237" spans="1:12">
      <c r="A237" s="12" t="s">
        <v>841</v>
      </c>
      <c r="B237" s="13">
        <v>1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>
        <v>1</v>
      </c>
    </row>
    <row r="238" spans="1:12">
      <c r="A238" s="12" t="s">
        <v>694</v>
      </c>
      <c r="B238" s="13"/>
      <c r="C238" s="13">
        <v>1</v>
      </c>
      <c r="D238" s="13"/>
      <c r="E238" s="13"/>
      <c r="F238" s="13"/>
      <c r="G238" s="13"/>
      <c r="H238" s="13"/>
      <c r="I238" s="13"/>
      <c r="J238" s="13"/>
      <c r="K238" s="13"/>
      <c r="L238" s="13">
        <v>1</v>
      </c>
    </row>
    <row r="239" spans="1:12">
      <c r="A239" s="12" t="s">
        <v>129</v>
      </c>
      <c r="B239" s="13"/>
      <c r="C239" s="13"/>
      <c r="D239" s="13"/>
      <c r="E239" s="13"/>
      <c r="F239" s="13"/>
      <c r="G239" s="13">
        <v>1</v>
      </c>
      <c r="H239" s="13"/>
      <c r="I239" s="13"/>
      <c r="J239" s="13"/>
      <c r="K239" s="13"/>
      <c r="L239" s="13">
        <v>1</v>
      </c>
    </row>
    <row r="240" spans="1:12">
      <c r="A240" s="12" t="s">
        <v>520</v>
      </c>
      <c r="B240" s="13"/>
      <c r="C240" s="13"/>
      <c r="D240" s="13"/>
      <c r="E240" s="13"/>
      <c r="F240" s="13"/>
      <c r="G240" s="13">
        <v>1</v>
      </c>
      <c r="H240" s="13"/>
      <c r="I240" s="13"/>
      <c r="J240" s="13"/>
      <c r="K240" s="13"/>
      <c r="L240" s="13">
        <v>1</v>
      </c>
    </row>
    <row r="241" spans="1:12">
      <c r="A241" s="12" t="s">
        <v>284</v>
      </c>
      <c r="B241" s="13"/>
      <c r="C241" s="13">
        <v>1</v>
      </c>
      <c r="D241" s="13"/>
      <c r="E241" s="13"/>
      <c r="F241" s="13"/>
      <c r="G241" s="13"/>
      <c r="H241" s="13"/>
      <c r="I241" s="13"/>
      <c r="J241" s="13"/>
      <c r="K241" s="13"/>
      <c r="L241" s="13">
        <v>1</v>
      </c>
    </row>
    <row r="242" spans="1:12">
      <c r="A242" s="12" t="s">
        <v>267</v>
      </c>
      <c r="B242" s="13"/>
      <c r="C242" s="13">
        <v>1</v>
      </c>
      <c r="D242" s="13"/>
      <c r="E242" s="13"/>
      <c r="F242" s="13"/>
      <c r="G242" s="13"/>
      <c r="H242" s="13"/>
      <c r="I242" s="13"/>
      <c r="J242" s="13"/>
      <c r="K242" s="13"/>
      <c r="L242" s="13">
        <v>1</v>
      </c>
    </row>
    <row r="243" spans="1:12">
      <c r="A243" s="12" t="s">
        <v>453</v>
      </c>
      <c r="B243" s="13"/>
      <c r="C243" s="13"/>
      <c r="D243" s="13"/>
      <c r="E243" s="13"/>
      <c r="F243" s="13">
        <v>1</v>
      </c>
      <c r="G243" s="13"/>
      <c r="H243" s="13"/>
      <c r="I243" s="13"/>
      <c r="J243" s="13"/>
      <c r="K243" s="13"/>
      <c r="L243" s="13">
        <v>1</v>
      </c>
    </row>
    <row r="244" spans="1:12">
      <c r="A244" s="12" t="s">
        <v>163</v>
      </c>
      <c r="B244" s="13">
        <v>1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>
        <v>1</v>
      </c>
    </row>
    <row r="245" spans="1:12">
      <c r="A245" s="12" t="s">
        <v>256</v>
      </c>
      <c r="B245" s="13"/>
      <c r="C245" s="13"/>
      <c r="D245" s="13">
        <v>1</v>
      </c>
      <c r="E245" s="13"/>
      <c r="F245" s="13"/>
      <c r="G245" s="13"/>
      <c r="H245" s="13"/>
      <c r="I245" s="13"/>
      <c r="J245" s="13"/>
      <c r="K245" s="13"/>
      <c r="L245" s="13">
        <v>1</v>
      </c>
    </row>
    <row r="246" spans="1:12">
      <c r="A246" s="12" t="s">
        <v>228</v>
      </c>
      <c r="B246" s="13"/>
      <c r="C246" s="13"/>
      <c r="D246" s="13"/>
      <c r="E246" s="13"/>
      <c r="F246" s="13">
        <v>1</v>
      </c>
      <c r="G246" s="13"/>
      <c r="H246" s="13"/>
      <c r="I246" s="13"/>
      <c r="J246" s="13"/>
      <c r="K246" s="13"/>
      <c r="L246" s="13">
        <v>1</v>
      </c>
    </row>
    <row r="247" spans="1:12">
      <c r="A247" s="12" t="s">
        <v>55</v>
      </c>
      <c r="B247" s="13"/>
      <c r="C247" s="13"/>
      <c r="D247" s="13">
        <v>1</v>
      </c>
      <c r="E247" s="13"/>
      <c r="F247" s="13"/>
      <c r="G247" s="13"/>
      <c r="H247" s="13"/>
      <c r="I247" s="13"/>
      <c r="J247" s="13"/>
      <c r="K247" s="13"/>
      <c r="L247" s="13">
        <v>1</v>
      </c>
    </row>
    <row r="248" spans="1:12">
      <c r="A248" s="12" t="s">
        <v>155</v>
      </c>
      <c r="B248" s="13"/>
      <c r="C248" s="13"/>
      <c r="D248" s="13"/>
      <c r="E248" s="13"/>
      <c r="F248" s="13">
        <v>1</v>
      </c>
      <c r="G248" s="13"/>
      <c r="H248" s="13"/>
      <c r="I248" s="13"/>
      <c r="J248" s="13"/>
      <c r="K248" s="13"/>
      <c r="L248" s="13">
        <v>1</v>
      </c>
    </row>
    <row r="249" spans="1:12">
      <c r="A249" s="12" t="s">
        <v>524</v>
      </c>
      <c r="B249" s="13"/>
      <c r="C249" s="13"/>
      <c r="D249" s="13"/>
      <c r="E249" s="13">
        <v>1</v>
      </c>
      <c r="F249" s="13"/>
      <c r="G249" s="13"/>
      <c r="H249" s="13"/>
      <c r="I249" s="13"/>
      <c r="J249" s="13"/>
      <c r="K249" s="13"/>
      <c r="L249" s="13">
        <v>1</v>
      </c>
    </row>
    <row r="250" spans="1:12">
      <c r="A250" s="12" t="s">
        <v>1012</v>
      </c>
      <c r="B250" s="13"/>
      <c r="C250" s="13">
        <v>1</v>
      </c>
      <c r="D250" s="13"/>
      <c r="E250" s="13"/>
      <c r="F250" s="13"/>
      <c r="G250" s="13"/>
      <c r="H250" s="13"/>
      <c r="I250" s="13"/>
      <c r="J250" s="13"/>
      <c r="K250" s="13"/>
      <c r="L250" s="13">
        <v>1</v>
      </c>
    </row>
    <row r="251" spans="1:12">
      <c r="A251" s="12" t="s">
        <v>381</v>
      </c>
      <c r="B251" s="13"/>
      <c r="C251" s="13"/>
      <c r="D251" s="13"/>
      <c r="E251" s="13">
        <v>1</v>
      </c>
      <c r="F251" s="13"/>
      <c r="G251" s="13"/>
      <c r="H251" s="13"/>
      <c r="I251" s="13"/>
      <c r="J251" s="13"/>
      <c r="K251" s="13"/>
      <c r="L251" s="13">
        <v>1</v>
      </c>
    </row>
    <row r="252" spans="1:12">
      <c r="A252" s="12" t="s">
        <v>465</v>
      </c>
      <c r="B252" s="13"/>
      <c r="C252" s="13">
        <v>1</v>
      </c>
      <c r="D252" s="13"/>
      <c r="E252" s="13"/>
      <c r="F252" s="13"/>
      <c r="G252" s="13"/>
      <c r="H252" s="13"/>
      <c r="I252" s="13"/>
      <c r="J252" s="13"/>
      <c r="K252" s="13"/>
      <c r="L252" s="13">
        <v>1</v>
      </c>
    </row>
    <row r="253" spans="1:12">
      <c r="A253" s="12" t="s">
        <v>547</v>
      </c>
      <c r="B253" s="13"/>
      <c r="C253" s="13">
        <v>1</v>
      </c>
      <c r="D253" s="13"/>
      <c r="E253" s="13"/>
      <c r="F253" s="13"/>
      <c r="G253" s="13"/>
      <c r="H253" s="13"/>
      <c r="I253" s="13"/>
      <c r="J253" s="13"/>
      <c r="K253" s="13"/>
      <c r="L253" s="13">
        <v>1</v>
      </c>
    </row>
    <row r="254" spans="1:12">
      <c r="A254" s="12" t="s">
        <v>980</v>
      </c>
      <c r="B254" s="13"/>
      <c r="C254" s="13">
        <v>1</v>
      </c>
      <c r="D254" s="13"/>
      <c r="E254" s="13"/>
      <c r="F254" s="13"/>
      <c r="G254" s="13"/>
      <c r="H254" s="13"/>
      <c r="I254" s="13"/>
      <c r="J254" s="13"/>
      <c r="K254" s="13"/>
      <c r="L254" s="13">
        <v>1</v>
      </c>
    </row>
    <row r="255" spans="1:12">
      <c r="A255" s="12" t="s">
        <v>446</v>
      </c>
      <c r="B255" s="13"/>
      <c r="C255" s="13"/>
      <c r="D255" s="13"/>
      <c r="E255" s="13">
        <v>1</v>
      </c>
      <c r="F255" s="13"/>
      <c r="G255" s="13"/>
      <c r="H255" s="13"/>
      <c r="I255" s="13"/>
      <c r="J255" s="13"/>
      <c r="K255" s="13"/>
      <c r="L255" s="13">
        <v>1</v>
      </c>
    </row>
    <row r="256" spans="1:12">
      <c r="A256" s="12" t="s">
        <v>809</v>
      </c>
      <c r="B256" s="13"/>
      <c r="C256" s="13"/>
      <c r="D256" s="13">
        <v>1</v>
      </c>
      <c r="E256" s="13"/>
      <c r="F256" s="13"/>
      <c r="G256" s="13"/>
      <c r="H256" s="13"/>
      <c r="I256" s="13"/>
      <c r="J256" s="13"/>
      <c r="K256" s="13"/>
      <c r="L256" s="13">
        <v>1</v>
      </c>
    </row>
    <row r="257" spans="1:12">
      <c r="A257" s="12" t="s">
        <v>134</v>
      </c>
      <c r="B257" s="13"/>
      <c r="C257" s="13"/>
      <c r="D257" s="13"/>
      <c r="E257" s="13"/>
      <c r="F257" s="13"/>
      <c r="G257" s="13"/>
      <c r="H257" s="13"/>
      <c r="I257" s="13">
        <v>1</v>
      </c>
      <c r="J257" s="13"/>
      <c r="K257" s="13"/>
      <c r="L257" s="13">
        <v>1</v>
      </c>
    </row>
    <row r="258" spans="1:12">
      <c r="A258" s="12" t="s">
        <v>655</v>
      </c>
      <c r="B258" s="13">
        <v>1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>
        <v>1</v>
      </c>
    </row>
    <row r="259" spans="1:12">
      <c r="A259" s="12" t="s">
        <v>611</v>
      </c>
      <c r="B259" s="13"/>
      <c r="C259" s="13"/>
      <c r="D259" s="13"/>
      <c r="E259" s="13"/>
      <c r="F259" s="13">
        <v>1</v>
      </c>
      <c r="G259" s="13"/>
      <c r="H259" s="13"/>
      <c r="I259" s="13"/>
      <c r="J259" s="13"/>
      <c r="K259" s="13"/>
      <c r="L259" s="13">
        <v>1</v>
      </c>
    </row>
    <row r="260" spans="1:12">
      <c r="A260" s="12" t="s">
        <v>743</v>
      </c>
      <c r="B260" s="13"/>
      <c r="C260" s="13">
        <v>1</v>
      </c>
      <c r="D260" s="13"/>
      <c r="E260" s="13"/>
      <c r="F260" s="13"/>
      <c r="G260" s="13"/>
      <c r="H260" s="13"/>
      <c r="I260" s="13"/>
      <c r="J260" s="13"/>
      <c r="K260" s="13"/>
      <c r="L260" s="13">
        <v>1</v>
      </c>
    </row>
    <row r="261" spans="1:12">
      <c r="A261" s="12" t="s">
        <v>88</v>
      </c>
      <c r="B261" s="13"/>
      <c r="C261" s="13">
        <v>1</v>
      </c>
      <c r="D261" s="13"/>
      <c r="E261" s="13"/>
      <c r="F261" s="13"/>
      <c r="G261" s="13"/>
      <c r="H261" s="13"/>
      <c r="I261" s="13"/>
      <c r="J261" s="13"/>
      <c r="K261" s="13"/>
      <c r="L261" s="13">
        <v>1</v>
      </c>
    </row>
    <row r="262" spans="1:12">
      <c r="A262" s="12" t="s">
        <v>643</v>
      </c>
      <c r="B262" s="13"/>
      <c r="C262" s="13"/>
      <c r="D262" s="13"/>
      <c r="E262" s="13">
        <v>1</v>
      </c>
      <c r="F262" s="13"/>
      <c r="G262" s="13"/>
      <c r="H262" s="13"/>
      <c r="I262" s="13"/>
      <c r="J262" s="13"/>
      <c r="K262" s="13"/>
      <c r="L262" s="13">
        <v>1</v>
      </c>
    </row>
    <row r="263" spans="1:12">
      <c r="A263" s="12" t="s">
        <v>65</v>
      </c>
      <c r="B263" s="13">
        <v>1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>
        <v>1</v>
      </c>
    </row>
    <row r="264" spans="1:12">
      <c r="A264" s="12" t="s">
        <v>126</v>
      </c>
      <c r="B264" s="13"/>
      <c r="C264" s="13"/>
      <c r="D264" s="13"/>
      <c r="E264" s="13"/>
      <c r="F264" s="13">
        <v>1</v>
      </c>
      <c r="G264" s="13"/>
      <c r="H264" s="13"/>
      <c r="I264" s="13"/>
      <c r="J264" s="13"/>
      <c r="K264" s="13"/>
      <c r="L264" s="13">
        <v>1</v>
      </c>
    </row>
    <row r="265" spans="1:12">
      <c r="A265" s="12" t="s">
        <v>265</v>
      </c>
      <c r="B265" s="13">
        <v>1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>
        <v>1</v>
      </c>
    </row>
    <row r="266" spans="1:12">
      <c r="A266" s="12" t="s">
        <v>840</v>
      </c>
      <c r="B266" s="13"/>
      <c r="C266" s="13">
        <v>1</v>
      </c>
      <c r="D266" s="13"/>
      <c r="E266" s="13"/>
      <c r="F266" s="13"/>
      <c r="G266" s="13"/>
      <c r="H266" s="13"/>
      <c r="I266" s="13"/>
      <c r="J266" s="13"/>
      <c r="K266" s="13"/>
      <c r="L266" s="13">
        <v>1</v>
      </c>
    </row>
    <row r="267" spans="1:12">
      <c r="A267" s="12" t="s">
        <v>222</v>
      </c>
      <c r="B267" s="13">
        <v>1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>
        <v>1</v>
      </c>
    </row>
    <row r="268" spans="1:12">
      <c r="A268" s="12" t="s">
        <v>836</v>
      </c>
      <c r="B268" s="13"/>
      <c r="C268" s="13">
        <v>1</v>
      </c>
      <c r="D268" s="13"/>
      <c r="E268" s="13"/>
      <c r="F268" s="13"/>
      <c r="G268" s="13"/>
      <c r="H268" s="13"/>
      <c r="I268" s="13"/>
      <c r="J268" s="13"/>
      <c r="K268" s="13"/>
      <c r="L268" s="13">
        <v>1</v>
      </c>
    </row>
    <row r="269" spans="1:12">
      <c r="A269" s="12" t="s">
        <v>202</v>
      </c>
      <c r="B269" s="13"/>
      <c r="C269" s="13"/>
      <c r="D269" s="13">
        <v>1</v>
      </c>
      <c r="E269" s="13"/>
      <c r="F269" s="13"/>
      <c r="G269" s="13"/>
      <c r="H269" s="13"/>
      <c r="I269" s="13"/>
      <c r="J269" s="13"/>
      <c r="K269" s="13"/>
      <c r="L269" s="13">
        <v>1</v>
      </c>
    </row>
    <row r="270" spans="1:12">
      <c r="A270" s="12" t="s">
        <v>87</v>
      </c>
      <c r="B270" s="13"/>
      <c r="C270" s="13"/>
      <c r="D270" s="13"/>
      <c r="E270" s="13"/>
      <c r="F270" s="13">
        <v>1</v>
      </c>
      <c r="G270" s="13"/>
      <c r="H270" s="13"/>
      <c r="I270" s="13"/>
      <c r="J270" s="13"/>
      <c r="K270" s="13"/>
      <c r="L270" s="13">
        <v>1</v>
      </c>
    </row>
    <row r="271" spans="1:12">
      <c r="A271" s="12" t="s">
        <v>30</v>
      </c>
      <c r="B271" s="13"/>
      <c r="C271" s="13">
        <v>1</v>
      </c>
      <c r="D271" s="13"/>
      <c r="E271" s="13"/>
      <c r="F271" s="13"/>
      <c r="G271" s="13"/>
      <c r="H271" s="13"/>
      <c r="I271" s="13"/>
      <c r="J271" s="13"/>
      <c r="K271" s="13"/>
      <c r="L271" s="13">
        <v>1</v>
      </c>
    </row>
    <row r="272" spans="1:12">
      <c r="A272" s="12" t="s">
        <v>79</v>
      </c>
      <c r="B272" s="13"/>
      <c r="C272" s="13">
        <v>1</v>
      </c>
      <c r="D272" s="13"/>
      <c r="E272" s="13"/>
      <c r="F272" s="13"/>
      <c r="G272" s="13"/>
      <c r="H272" s="13"/>
      <c r="I272" s="13"/>
      <c r="J272" s="13"/>
      <c r="K272" s="13"/>
      <c r="L272" s="13">
        <v>1</v>
      </c>
    </row>
    <row r="273" spans="1:12">
      <c r="A273" s="12" t="s">
        <v>412</v>
      </c>
      <c r="B273" s="13"/>
      <c r="C273" s="13"/>
      <c r="D273" s="13">
        <v>1</v>
      </c>
      <c r="E273" s="13"/>
      <c r="F273" s="13"/>
      <c r="G273" s="13"/>
      <c r="H273" s="13"/>
      <c r="I273" s="13"/>
      <c r="J273" s="13"/>
      <c r="K273" s="13"/>
      <c r="L273" s="13">
        <v>1</v>
      </c>
    </row>
    <row r="274" spans="1:12">
      <c r="A274" s="12" t="s">
        <v>896</v>
      </c>
      <c r="B274" s="13">
        <v>1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>
        <v>1</v>
      </c>
    </row>
    <row r="275" spans="1:12">
      <c r="A275" s="12" t="s">
        <v>421</v>
      </c>
      <c r="B275" s="13"/>
      <c r="C275" s="13">
        <v>1</v>
      </c>
      <c r="D275" s="13"/>
      <c r="E275" s="13"/>
      <c r="F275" s="13"/>
      <c r="G275" s="13"/>
      <c r="H275" s="13"/>
      <c r="I275" s="13"/>
      <c r="J275" s="13"/>
      <c r="K275" s="13"/>
      <c r="L275" s="13">
        <v>1</v>
      </c>
    </row>
    <row r="276" spans="1:12">
      <c r="A276" s="12" t="s">
        <v>172</v>
      </c>
      <c r="B276" s="13"/>
      <c r="C276" s="13"/>
      <c r="D276" s="13"/>
      <c r="E276" s="13">
        <v>1</v>
      </c>
      <c r="F276" s="13"/>
      <c r="G276" s="13"/>
      <c r="H276" s="13"/>
      <c r="I276" s="13"/>
      <c r="J276" s="13"/>
      <c r="K276" s="13"/>
      <c r="L276" s="13">
        <v>1</v>
      </c>
    </row>
    <row r="277" spans="1:12">
      <c r="A277" s="12" t="s">
        <v>396</v>
      </c>
      <c r="B277" s="13">
        <v>1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>
        <v>1</v>
      </c>
    </row>
    <row r="278" spans="1:12">
      <c r="A278" s="12" t="s">
        <v>742</v>
      </c>
      <c r="B278" s="13"/>
      <c r="C278" s="13">
        <v>1</v>
      </c>
      <c r="D278" s="13"/>
      <c r="E278" s="13"/>
      <c r="F278" s="13"/>
      <c r="G278" s="13"/>
      <c r="H278" s="13"/>
      <c r="I278" s="13"/>
      <c r="J278" s="13"/>
      <c r="K278" s="13"/>
      <c r="L278" s="13">
        <v>1</v>
      </c>
    </row>
    <row r="279" spans="1:12">
      <c r="A279" s="12" t="s">
        <v>429</v>
      </c>
      <c r="B279" s="13"/>
      <c r="C279" s="13"/>
      <c r="D279" s="13"/>
      <c r="E279" s="13"/>
      <c r="F279" s="13"/>
      <c r="G279" s="13">
        <v>1</v>
      </c>
      <c r="H279" s="13"/>
      <c r="I279" s="13"/>
      <c r="J279" s="13"/>
      <c r="K279" s="13"/>
      <c r="L279" s="13">
        <v>1</v>
      </c>
    </row>
    <row r="280" spans="1:12">
      <c r="A280" s="12" t="s">
        <v>998</v>
      </c>
      <c r="B280" s="13"/>
      <c r="C280" s="13">
        <v>1</v>
      </c>
      <c r="D280" s="13"/>
      <c r="E280" s="13"/>
      <c r="F280" s="13"/>
      <c r="G280" s="13"/>
      <c r="H280" s="13"/>
      <c r="I280" s="13"/>
      <c r="J280" s="13"/>
      <c r="K280" s="13"/>
      <c r="L280" s="13">
        <v>1</v>
      </c>
    </row>
    <row r="281" spans="1:12">
      <c r="A281" s="12" t="s">
        <v>855</v>
      </c>
      <c r="B281" s="13"/>
      <c r="C281" s="13"/>
      <c r="D281" s="13">
        <v>1</v>
      </c>
      <c r="E281" s="13"/>
      <c r="F281" s="13"/>
      <c r="G281" s="13"/>
      <c r="H281" s="13"/>
      <c r="I281" s="13"/>
      <c r="J281" s="13"/>
      <c r="K281" s="13"/>
      <c r="L281" s="13">
        <v>1</v>
      </c>
    </row>
    <row r="282" spans="1:12">
      <c r="A282" s="12" t="s">
        <v>747</v>
      </c>
      <c r="B282" s="13"/>
      <c r="C282" s="13"/>
      <c r="D282" s="13">
        <v>1</v>
      </c>
      <c r="E282" s="13"/>
      <c r="F282" s="13"/>
      <c r="G282" s="13"/>
      <c r="H282" s="13"/>
      <c r="I282" s="13"/>
      <c r="J282" s="13"/>
      <c r="K282" s="13"/>
      <c r="L282" s="13">
        <v>1</v>
      </c>
    </row>
    <row r="283" spans="1:12">
      <c r="A283" s="12" t="s">
        <v>361</v>
      </c>
      <c r="B283" s="13"/>
      <c r="C283" s="13"/>
      <c r="D283" s="13"/>
      <c r="E283" s="13"/>
      <c r="F283" s="13">
        <v>1</v>
      </c>
      <c r="G283" s="13"/>
      <c r="H283" s="13"/>
      <c r="I283" s="13"/>
      <c r="J283" s="13"/>
      <c r="K283" s="13"/>
      <c r="L283" s="13">
        <v>1</v>
      </c>
    </row>
    <row r="284" spans="1:12">
      <c r="A284" s="12" t="s">
        <v>258</v>
      </c>
      <c r="B284" s="13"/>
      <c r="C284" s="13"/>
      <c r="D284" s="13">
        <v>1</v>
      </c>
      <c r="E284" s="13"/>
      <c r="F284" s="13"/>
      <c r="G284" s="13"/>
      <c r="H284" s="13"/>
      <c r="I284" s="13"/>
      <c r="J284" s="13"/>
      <c r="K284" s="13"/>
      <c r="L284" s="13">
        <v>1</v>
      </c>
    </row>
    <row r="285" spans="1:12">
      <c r="A285" s="12" t="s">
        <v>909</v>
      </c>
      <c r="B285" s="13"/>
      <c r="C285" s="13">
        <v>1</v>
      </c>
      <c r="D285" s="13"/>
      <c r="E285" s="13"/>
      <c r="F285" s="13"/>
      <c r="G285" s="13"/>
      <c r="H285" s="13"/>
      <c r="I285" s="13"/>
      <c r="J285" s="13"/>
      <c r="K285" s="13"/>
      <c r="L285" s="13">
        <v>1</v>
      </c>
    </row>
    <row r="286" spans="1:12">
      <c r="A286" s="12" t="s">
        <v>340</v>
      </c>
      <c r="B286" s="13"/>
      <c r="C286" s="13"/>
      <c r="D286" s="13"/>
      <c r="E286" s="13"/>
      <c r="F286" s="13">
        <v>1</v>
      </c>
      <c r="G286" s="13"/>
      <c r="H286" s="13"/>
      <c r="I286" s="13"/>
      <c r="J286" s="13"/>
      <c r="K286" s="13"/>
      <c r="L286" s="13">
        <v>1</v>
      </c>
    </row>
    <row r="287" spans="1:12">
      <c r="A287" s="12" t="s">
        <v>530</v>
      </c>
      <c r="B287" s="13"/>
      <c r="C287" s="13">
        <v>1</v>
      </c>
      <c r="D287" s="13"/>
      <c r="E287" s="13"/>
      <c r="F287" s="13"/>
      <c r="G287" s="13"/>
      <c r="H287" s="13"/>
      <c r="I287" s="13"/>
      <c r="J287" s="13"/>
      <c r="K287" s="13"/>
      <c r="L287" s="13">
        <v>1</v>
      </c>
    </row>
    <row r="288" spans="1:12">
      <c r="A288" s="12" t="s">
        <v>64</v>
      </c>
      <c r="B288" s="13"/>
      <c r="C288" s="13">
        <v>1</v>
      </c>
      <c r="D288" s="13"/>
      <c r="E288" s="13"/>
      <c r="F288" s="13"/>
      <c r="G288" s="13"/>
      <c r="H288" s="13"/>
      <c r="I288" s="13"/>
      <c r="J288" s="13"/>
      <c r="K288" s="13"/>
      <c r="L288" s="13">
        <v>1</v>
      </c>
    </row>
    <row r="289" spans="1:12">
      <c r="A289" s="12" t="s">
        <v>230</v>
      </c>
      <c r="B289" s="13"/>
      <c r="C289" s="13">
        <v>1</v>
      </c>
      <c r="D289" s="13"/>
      <c r="E289" s="13"/>
      <c r="F289" s="13"/>
      <c r="G289" s="13"/>
      <c r="H289" s="13"/>
      <c r="I289" s="13"/>
      <c r="J289" s="13"/>
      <c r="K289" s="13"/>
      <c r="L289" s="13">
        <v>1</v>
      </c>
    </row>
    <row r="290" spans="1:12">
      <c r="A290" s="12" t="s">
        <v>255</v>
      </c>
      <c r="B290" s="13"/>
      <c r="C290" s="13"/>
      <c r="D290" s="13">
        <v>1</v>
      </c>
      <c r="E290" s="13"/>
      <c r="F290" s="13"/>
      <c r="G290" s="13"/>
      <c r="H290" s="13"/>
      <c r="I290" s="13"/>
      <c r="J290" s="13"/>
      <c r="K290" s="13"/>
      <c r="L290" s="13">
        <v>1</v>
      </c>
    </row>
    <row r="291" spans="1:12">
      <c r="A291" s="12" t="s">
        <v>379</v>
      </c>
      <c r="B291" s="13"/>
      <c r="C291" s="13"/>
      <c r="D291" s="13"/>
      <c r="E291" s="13"/>
      <c r="F291" s="13"/>
      <c r="G291" s="13">
        <v>1</v>
      </c>
      <c r="H291" s="13"/>
      <c r="I291" s="13"/>
      <c r="J291" s="13"/>
      <c r="K291" s="13"/>
      <c r="L291" s="13">
        <v>1</v>
      </c>
    </row>
    <row r="292" spans="1:12">
      <c r="A292" s="12" t="s">
        <v>215</v>
      </c>
      <c r="B292" s="13"/>
      <c r="C292" s="13"/>
      <c r="D292" s="13"/>
      <c r="E292" s="13"/>
      <c r="F292" s="13">
        <v>1</v>
      </c>
      <c r="G292" s="13"/>
      <c r="H292" s="13"/>
      <c r="I292" s="13"/>
      <c r="J292" s="13"/>
      <c r="K292" s="13"/>
      <c r="L292" s="13">
        <v>1</v>
      </c>
    </row>
    <row r="293" spans="1:12">
      <c r="A293" s="12" t="s">
        <v>641</v>
      </c>
      <c r="B293" s="13"/>
      <c r="C293" s="13">
        <v>1</v>
      </c>
      <c r="D293" s="13"/>
      <c r="E293" s="13"/>
      <c r="F293" s="13"/>
      <c r="G293" s="13"/>
      <c r="H293" s="13"/>
      <c r="I293" s="13"/>
      <c r="J293" s="13"/>
      <c r="K293" s="13"/>
      <c r="L293" s="13">
        <v>1</v>
      </c>
    </row>
    <row r="294" spans="1:12">
      <c r="A294" s="12" t="s">
        <v>826</v>
      </c>
      <c r="B294" s="13"/>
      <c r="C294" s="13"/>
      <c r="D294" s="13">
        <v>1</v>
      </c>
      <c r="E294" s="13"/>
      <c r="F294" s="13"/>
      <c r="G294" s="13"/>
      <c r="H294" s="13"/>
      <c r="I294" s="13"/>
      <c r="J294" s="13"/>
      <c r="K294" s="13"/>
      <c r="L294" s="13">
        <v>1</v>
      </c>
    </row>
    <row r="295" spans="1:12">
      <c r="A295" s="12" t="s">
        <v>69</v>
      </c>
      <c r="B295" s="13"/>
      <c r="C295" s="13">
        <v>1</v>
      </c>
      <c r="D295" s="13"/>
      <c r="E295" s="13"/>
      <c r="F295" s="13"/>
      <c r="G295" s="13"/>
      <c r="H295" s="13"/>
      <c r="I295" s="13"/>
      <c r="J295" s="13"/>
      <c r="K295" s="13"/>
      <c r="L295" s="13">
        <v>1</v>
      </c>
    </row>
    <row r="296" spans="1:12">
      <c r="A296" s="12" t="s">
        <v>776</v>
      </c>
      <c r="B296" s="13"/>
      <c r="C296" s="13">
        <v>1</v>
      </c>
      <c r="D296" s="13"/>
      <c r="E296" s="13"/>
      <c r="F296" s="13"/>
      <c r="G296" s="13"/>
      <c r="H296" s="13"/>
      <c r="I296" s="13"/>
      <c r="J296" s="13"/>
      <c r="K296" s="13"/>
      <c r="L296" s="13">
        <v>1</v>
      </c>
    </row>
    <row r="297" spans="1:12">
      <c r="A297" s="12" t="s">
        <v>204</v>
      </c>
      <c r="B297" s="13"/>
      <c r="C297" s="13"/>
      <c r="D297" s="13">
        <v>1</v>
      </c>
      <c r="E297" s="13"/>
      <c r="F297" s="13"/>
      <c r="G297" s="13"/>
      <c r="H297" s="13"/>
      <c r="I297" s="13"/>
      <c r="J297" s="13"/>
      <c r="K297" s="13"/>
      <c r="L297" s="13">
        <v>1</v>
      </c>
    </row>
    <row r="298" spans="1:12">
      <c r="A298" s="12" t="s">
        <v>483</v>
      </c>
      <c r="B298" s="13"/>
      <c r="C298" s="13">
        <v>1</v>
      </c>
      <c r="D298" s="13"/>
      <c r="E298" s="13"/>
      <c r="F298" s="13"/>
      <c r="G298" s="13"/>
      <c r="H298" s="13"/>
      <c r="I298" s="13"/>
      <c r="J298" s="13"/>
      <c r="K298" s="13"/>
      <c r="L298" s="13">
        <v>1</v>
      </c>
    </row>
    <row r="299" spans="1:12">
      <c r="A299" s="12" t="s">
        <v>876</v>
      </c>
      <c r="B299" s="13">
        <v>1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>
        <v>1</v>
      </c>
    </row>
    <row r="300" spans="1:12">
      <c r="A300" s="12" t="s">
        <v>138</v>
      </c>
      <c r="B300" s="13"/>
      <c r="C300" s="13">
        <v>1</v>
      </c>
      <c r="D300" s="13"/>
      <c r="E300" s="13"/>
      <c r="F300" s="13"/>
      <c r="G300" s="13"/>
      <c r="H300" s="13"/>
      <c r="I300" s="13"/>
      <c r="J300" s="13"/>
      <c r="K300" s="13"/>
      <c r="L300" s="13">
        <v>1</v>
      </c>
    </row>
    <row r="301" spans="1:12">
      <c r="A301" s="12" t="s">
        <v>772</v>
      </c>
      <c r="B301" s="13"/>
      <c r="C301" s="13"/>
      <c r="D301" s="13"/>
      <c r="E301" s="13">
        <v>1</v>
      </c>
      <c r="F301" s="13"/>
      <c r="G301" s="13"/>
      <c r="H301" s="13"/>
      <c r="I301" s="13"/>
      <c r="J301" s="13"/>
      <c r="K301" s="13"/>
      <c r="L301" s="13">
        <v>1</v>
      </c>
    </row>
    <row r="302" spans="1:12">
      <c r="A302" s="12" t="s">
        <v>792</v>
      </c>
      <c r="B302" s="13"/>
      <c r="C302" s="13">
        <v>1</v>
      </c>
      <c r="D302" s="13"/>
      <c r="E302" s="13"/>
      <c r="F302" s="13"/>
      <c r="G302" s="13"/>
      <c r="H302" s="13"/>
      <c r="I302" s="13"/>
      <c r="J302" s="13"/>
      <c r="K302" s="13"/>
      <c r="L302" s="13">
        <v>1</v>
      </c>
    </row>
    <row r="303" spans="1:12">
      <c r="A303" s="12" t="s">
        <v>176</v>
      </c>
      <c r="B303" s="13"/>
      <c r="C303" s="13">
        <v>1</v>
      </c>
      <c r="D303" s="13"/>
      <c r="E303" s="13"/>
      <c r="F303" s="13"/>
      <c r="G303" s="13"/>
      <c r="H303" s="13"/>
      <c r="I303" s="13"/>
      <c r="J303" s="13"/>
      <c r="K303" s="13"/>
      <c r="L303" s="13">
        <v>1</v>
      </c>
    </row>
    <row r="304" spans="1:12">
      <c r="A304" s="12" t="s">
        <v>13</v>
      </c>
      <c r="B304" s="13"/>
      <c r="C304" s="13"/>
      <c r="D304" s="13"/>
      <c r="E304" s="13">
        <v>1</v>
      </c>
      <c r="F304" s="13"/>
      <c r="G304" s="13"/>
      <c r="H304" s="13"/>
      <c r="I304" s="13"/>
      <c r="J304" s="13"/>
      <c r="K304" s="13"/>
      <c r="L304" s="13">
        <v>1</v>
      </c>
    </row>
    <row r="305" spans="1:12">
      <c r="A305" s="12" t="s">
        <v>952</v>
      </c>
      <c r="B305" s="13"/>
      <c r="C305" s="13">
        <v>1</v>
      </c>
      <c r="D305" s="13"/>
      <c r="E305" s="13"/>
      <c r="F305" s="13"/>
      <c r="G305" s="13"/>
      <c r="H305" s="13"/>
      <c r="I305" s="13"/>
      <c r="J305" s="13"/>
      <c r="K305" s="13"/>
      <c r="L305" s="13">
        <v>1</v>
      </c>
    </row>
    <row r="306" spans="1:12">
      <c r="A306" s="12" t="s">
        <v>513</v>
      </c>
      <c r="B306" s="13"/>
      <c r="C306" s="13"/>
      <c r="D306" s="13"/>
      <c r="E306" s="13"/>
      <c r="F306" s="13"/>
      <c r="G306" s="13"/>
      <c r="H306" s="13"/>
      <c r="I306" s="13"/>
      <c r="J306" s="13">
        <v>1</v>
      </c>
      <c r="K306" s="13"/>
      <c r="L306" s="13">
        <v>1</v>
      </c>
    </row>
    <row r="307" spans="1:12">
      <c r="A307" s="12" t="s">
        <v>183</v>
      </c>
      <c r="B307" s="13"/>
      <c r="C307" s="13"/>
      <c r="D307" s="13"/>
      <c r="E307" s="13"/>
      <c r="F307" s="13"/>
      <c r="G307" s="13">
        <v>1</v>
      </c>
      <c r="H307" s="13"/>
      <c r="I307" s="13"/>
      <c r="J307" s="13"/>
      <c r="K307" s="13"/>
      <c r="L307" s="13">
        <v>1</v>
      </c>
    </row>
    <row r="308" spans="1:12">
      <c r="A308" s="12" t="s">
        <v>208</v>
      </c>
      <c r="B308" s="13"/>
      <c r="C308" s="13"/>
      <c r="D308" s="13">
        <v>1</v>
      </c>
      <c r="E308" s="13"/>
      <c r="F308" s="13"/>
      <c r="G308" s="13"/>
      <c r="H308" s="13"/>
      <c r="I308" s="13"/>
      <c r="J308" s="13"/>
      <c r="K308" s="13"/>
      <c r="L308" s="13">
        <v>1</v>
      </c>
    </row>
    <row r="309" spans="1:12">
      <c r="A309" s="12" t="s">
        <v>585</v>
      </c>
      <c r="B309" s="13">
        <v>1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>
        <v>1</v>
      </c>
    </row>
    <row r="310" spans="1:12">
      <c r="A310" s="12" t="s">
        <v>322</v>
      </c>
      <c r="B310" s="13">
        <v>1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>
        <v>1</v>
      </c>
    </row>
    <row r="311" spans="1:12">
      <c r="A311" s="12" t="s">
        <v>391</v>
      </c>
      <c r="B311" s="13"/>
      <c r="C311" s="13"/>
      <c r="D311" s="13"/>
      <c r="E311" s="13"/>
      <c r="F311" s="13"/>
      <c r="G311" s="13">
        <v>1</v>
      </c>
      <c r="H311" s="13"/>
      <c r="I311" s="13"/>
      <c r="J311" s="13"/>
      <c r="K311" s="13"/>
      <c r="L311" s="13">
        <v>1</v>
      </c>
    </row>
    <row r="312" spans="1:12">
      <c r="A312" s="12" t="s">
        <v>1007</v>
      </c>
      <c r="B312" s="13"/>
      <c r="C312" s="13">
        <v>1</v>
      </c>
      <c r="D312" s="13"/>
      <c r="E312" s="13"/>
      <c r="F312" s="13"/>
      <c r="G312" s="13"/>
      <c r="H312" s="13"/>
      <c r="I312" s="13"/>
      <c r="J312" s="13"/>
      <c r="K312" s="13"/>
      <c r="L312" s="13">
        <v>1</v>
      </c>
    </row>
    <row r="313" spans="1:12">
      <c r="A313" s="12" t="s">
        <v>587</v>
      </c>
      <c r="B313" s="13">
        <v>1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>
        <v>1</v>
      </c>
    </row>
    <row r="314" spans="1:12">
      <c r="A314" s="12" t="s">
        <v>70</v>
      </c>
      <c r="B314" s="13">
        <v>1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>
        <v>1</v>
      </c>
    </row>
    <row r="315" spans="1:12">
      <c r="A315" s="12" t="s">
        <v>161</v>
      </c>
      <c r="B315" s="13"/>
      <c r="C315" s="13"/>
      <c r="D315" s="13">
        <v>1</v>
      </c>
      <c r="E315" s="13"/>
      <c r="F315" s="13"/>
      <c r="G315" s="13"/>
      <c r="H315" s="13"/>
      <c r="I315" s="13"/>
      <c r="J315" s="13"/>
      <c r="K315" s="13"/>
      <c r="L315" s="13">
        <v>1</v>
      </c>
    </row>
    <row r="316" spans="1:12">
      <c r="A316" s="12" t="s">
        <v>227</v>
      </c>
      <c r="B316" s="13"/>
      <c r="C316" s="13"/>
      <c r="D316" s="13"/>
      <c r="E316" s="13"/>
      <c r="F316" s="13">
        <v>1</v>
      </c>
      <c r="G316" s="13"/>
      <c r="H316" s="13"/>
      <c r="I316" s="13"/>
      <c r="J316" s="13"/>
      <c r="K316" s="13"/>
      <c r="L316" s="13">
        <v>1</v>
      </c>
    </row>
    <row r="317" spans="1:12">
      <c r="A317" s="12" t="s">
        <v>354</v>
      </c>
      <c r="B317" s="13"/>
      <c r="C317" s="13"/>
      <c r="D317" s="13"/>
      <c r="E317" s="13"/>
      <c r="F317" s="13"/>
      <c r="G317" s="13"/>
      <c r="H317" s="13"/>
      <c r="I317" s="13">
        <v>1</v>
      </c>
      <c r="J317" s="13"/>
      <c r="K317" s="13"/>
      <c r="L317" s="13">
        <v>1</v>
      </c>
    </row>
    <row r="318" spans="1:12">
      <c r="A318" s="12" t="s">
        <v>271</v>
      </c>
      <c r="B318" s="13"/>
      <c r="C318" s="13">
        <v>1</v>
      </c>
      <c r="D318" s="13"/>
      <c r="E318" s="13"/>
      <c r="F318" s="13"/>
      <c r="G318" s="13"/>
      <c r="H318" s="13"/>
      <c r="I318" s="13"/>
      <c r="J318" s="13"/>
      <c r="K318" s="13"/>
      <c r="L318" s="13">
        <v>1</v>
      </c>
    </row>
    <row r="319" spans="1:12">
      <c r="A319" s="12" t="s">
        <v>686</v>
      </c>
      <c r="B319" s="13"/>
      <c r="C319" s="13">
        <v>1</v>
      </c>
      <c r="D319" s="13"/>
      <c r="E319" s="13"/>
      <c r="F319" s="13"/>
      <c r="G319" s="13"/>
      <c r="H319" s="13"/>
      <c r="I319" s="13"/>
      <c r="J319" s="13"/>
      <c r="K319" s="13"/>
      <c r="L319" s="13">
        <v>1</v>
      </c>
    </row>
    <row r="320" spans="1:12">
      <c r="A320" s="12" t="s">
        <v>71</v>
      </c>
      <c r="B320" s="13"/>
      <c r="C320" s="13">
        <v>1</v>
      </c>
      <c r="D320" s="13"/>
      <c r="E320" s="13"/>
      <c r="F320" s="13"/>
      <c r="G320" s="13"/>
      <c r="H320" s="13"/>
      <c r="I320" s="13"/>
      <c r="J320" s="13"/>
      <c r="K320" s="13"/>
      <c r="L320" s="13">
        <v>1</v>
      </c>
    </row>
    <row r="321" spans="1:12">
      <c r="A321" s="12" t="s">
        <v>963</v>
      </c>
      <c r="B321" s="13"/>
      <c r="C321" s="13">
        <v>1</v>
      </c>
      <c r="D321" s="13"/>
      <c r="E321" s="13"/>
      <c r="F321" s="13"/>
      <c r="G321" s="13"/>
      <c r="H321" s="13"/>
      <c r="I321" s="13"/>
      <c r="J321" s="13"/>
      <c r="K321" s="13"/>
      <c r="L321" s="13">
        <v>1</v>
      </c>
    </row>
    <row r="322" spans="1:12">
      <c r="A322" s="12" t="s">
        <v>315</v>
      </c>
      <c r="B322" s="13"/>
      <c r="C322" s="13"/>
      <c r="D322" s="13">
        <v>1</v>
      </c>
      <c r="E322" s="13"/>
      <c r="F322" s="13"/>
      <c r="G322" s="13"/>
      <c r="H322" s="13"/>
      <c r="I322" s="13"/>
      <c r="J322" s="13"/>
      <c r="K322" s="13"/>
      <c r="L322" s="13">
        <v>1</v>
      </c>
    </row>
    <row r="323" spans="1:12">
      <c r="A323" s="12" t="s">
        <v>132</v>
      </c>
      <c r="B323" s="13"/>
      <c r="C323" s="13">
        <v>1</v>
      </c>
      <c r="D323" s="13"/>
      <c r="E323" s="13"/>
      <c r="F323" s="13"/>
      <c r="G323" s="13"/>
      <c r="H323" s="13"/>
      <c r="I323" s="13"/>
      <c r="J323" s="13"/>
      <c r="K323" s="13"/>
      <c r="L323" s="13">
        <v>1</v>
      </c>
    </row>
    <row r="324" spans="1:12">
      <c r="A324" s="12" t="s">
        <v>177</v>
      </c>
      <c r="B324" s="13"/>
      <c r="C324" s="13">
        <v>1</v>
      </c>
      <c r="D324" s="13"/>
      <c r="E324" s="13"/>
      <c r="F324" s="13"/>
      <c r="G324" s="13"/>
      <c r="H324" s="13"/>
      <c r="I324" s="13"/>
      <c r="J324" s="13"/>
      <c r="K324" s="13"/>
      <c r="L324" s="13">
        <v>1</v>
      </c>
    </row>
    <row r="325" spans="1:12">
      <c r="A325" s="12" t="s">
        <v>223</v>
      </c>
      <c r="B325" s="13"/>
      <c r="C325" s="13">
        <v>1</v>
      </c>
      <c r="D325" s="13"/>
      <c r="E325" s="13"/>
      <c r="F325" s="13"/>
      <c r="G325" s="13"/>
      <c r="H325" s="13"/>
      <c r="I325" s="13"/>
      <c r="J325" s="13"/>
      <c r="K325" s="13"/>
      <c r="L325" s="13">
        <v>1</v>
      </c>
    </row>
    <row r="326" spans="1:12">
      <c r="A326" s="12" t="s">
        <v>485</v>
      </c>
      <c r="B326" s="13"/>
      <c r="C326" s="13"/>
      <c r="D326" s="13"/>
      <c r="E326" s="13"/>
      <c r="F326" s="13"/>
      <c r="G326" s="13">
        <v>1</v>
      </c>
      <c r="H326" s="13"/>
      <c r="I326" s="13"/>
      <c r="J326" s="13"/>
      <c r="K326" s="13"/>
      <c r="L326" s="13">
        <v>1</v>
      </c>
    </row>
    <row r="327" spans="1:12">
      <c r="A327" s="12" t="s">
        <v>821</v>
      </c>
      <c r="B327" s="13"/>
      <c r="C327" s="13"/>
      <c r="D327" s="13"/>
      <c r="E327" s="13"/>
      <c r="F327" s="13"/>
      <c r="G327" s="13">
        <v>1</v>
      </c>
      <c r="H327" s="13"/>
      <c r="I327" s="13"/>
      <c r="J327" s="13"/>
      <c r="K327" s="13"/>
      <c r="L327" s="13">
        <v>1</v>
      </c>
    </row>
    <row r="328" spans="1:12">
      <c r="A328" s="12" t="s">
        <v>558</v>
      </c>
      <c r="B328" s="13">
        <v>1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>
        <v>1</v>
      </c>
    </row>
    <row r="329" spans="1:12">
      <c r="A329" s="12" t="s">
        <v>725</v>
      </c>
      <c r="B329" s="13"/>
      <c r="C329" s="13">
        <v>1</v>
      </c>
      <c r="D329" s="13"/>
      <c r="E329" s="13"/>
      <c r="F329" s="13"/>
      <c r="G329" s="13"/>
      <c r="H329" s="13"/>
      <c r="I329" s="13"/>
      <c r="J329" s="13"/>
      <c r="K329" s="13"/>
      <c r="L329" s="13">
        <v>1</v>
      </c>
    </row>
    <row r="330" spans="1:12">
      <c r="A330" s="12" t="s">
        <v>637</v>
      </c>
      <c r="B330" s="13"/>
      <c r="C330" s="13">
        <v>1</v>
      </c>
      <c r="D330" s="13"/>
      <c r="E330" s="13"/>
      <c r="F330" s="13"/>
      <c r="G330" s="13"/>
      <c r="H330" s="13"/>
      <c r="I330" s="13"/>
      <c r="J330" s="13"/>
      <c r="K330" s="13"/>
      <c r="L330" s="13">
        <v>1</v>
      </c>
    </row>
    <row r="331" spans="1:12">
      <c r="A331" s="12" t="s">
        <v>257</v>
      </c>
      <c r="B331" s="13"/>
      <c r="C331" s="13"/>
      <c r="D331" s="13">
        <v>1</v>
      </c>
      <c r="E331" s="13"/>
      <c r="F331" s="13"/>
      <c r="G331" s="13"/>
      <c r="H331" s="13"/>
      <c r="I331" s="13"/>
      <c r="J331" s="13"/>
      <c r="K331" s="13"/>
      <c r="L331" s="13">
        <v>1</v>
      </c>
    </row>
    <row r="332" spans="1:12">
      <c r="A332" s="12" t="s">
        <v>717</v>
      </c>
      <c r="B332" s="13"/>
      <c r="C332" s="13">
        <v>1</v>
      </c>
      <c r="D332" s="13"/>
      <c r="E332" s="13"/>
      <c r="F332" s="13"/>
      <c r="G332" s="13"/>
      <c r="H332" s="13"/>
      <c r="I332" s="13"/>
      <c r="J332" s="13"/>
      <c r="K332" s="13"/>
      <c r="L332" s="13">
        <v>1</v>
      </c>
    </row>
    <row r="333" spans="1:12">
      <c r="A333" s="12" t="s">
        <v>576</v>
      </c>
      <c r="B333" s="13"/>
      <c r="C333" s="13">
        <v>1</v>
      </c>
      <c r="D333" s="13"/>
      <c r="E333" s="13"/>
      <c r="F333" s="13"/>
      <c r="G333" s="13"/>
      <c r="H333" s="13"/>
      <c r="I333" s="13"/>
      <c r="J333" s="13"/>
      <c r="K333" s="13"/>
      <c r="L333" s="13">
        <v>1</v>
      </c>
    </row>
    <row r="334" spans="1:12">
      <c r="A334" s="12" t="s">
        <v>367</v>
      </c>
      <c r="B334" s="13"/>
      <c r="C334" s="13">
        <v>1</v>
      </c>
      <c r="D334" s="13"/>
      <c r="E334" s="13"/>
      <c r="F334" s="13"/>
      <c r="G334" s="13"/>
      <c r="H334" s="13"/>
      <c r="I334" s="13"/>
      <c r="J334" s="13"/>
      <c r="K334" s="13"/>
      <c r="L334" s="13">
        <v>1</v>
      </c>
    </row>
    <row r="335" spans="1:12">
      <c r="A335" s="12" t="s">
        <v>550</v>
      </c>
      <c r="B335" s="13"/>
      <c r="C335" s="13">
        <v>1</v>
      </c>
      <c r="D335" s="13"/>
      <c r="E335" s="13"/>
      <c r="F335" s="13"/>
      <c r="G335" s="13"/>
      <c r="H335" s="13"/>
      <c r="I335" s="13"/>
      <c r="J335" s="13"/>
      <c r="K335" s="13"/>
      <c r="L335" s="13">
        <v>1</v>
      </c>
    </row>
    <row r="336" spans="1:12">
      <c r="A336" s="12" t="s">
        <v>589</v>
      </c>
      <c r="B336" s="13"/>
      <c r="C336" s="13"/>
      <c r="D336" s="13"/>
      <c r="E336" s="13">
        <v>1</v>
      </c>
      <c r="F336" s="13"/>
      <c r="G336" s="13"/>
      <c r="H336" s="13"/>
      <c r="I336" s="13"/>
      <c r="J336" s="13"/>
      <c r="K336" s="13"/>
      <c r="L336" s="13">
        <v>1</v>
      </c>
    </row>
    <row r="337" spans="1:12">
      <c r="A337" s="12" t="s">
        <v>117</v>
      </c>
      <c r="B337" s="13">
        <v>1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>
        <v>1</v>
      </c>
    </row>
    <row r="338" spans="1:12">
      <c r="A338" s="12" t="s">
        <v>724</v>
      </c>
      <c r="B338" s="13">
        <v>1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>
        <v>1</v>
      </c>
    </row>
    <row r="339" spans="1:12">
      <c r="A339" s="12" t="s">
        <v>987</v>
      </c>
      <c r="B339" s="13"/>
      <c r="C339" s="13"/>
      <c r="D339" s="13">
        <v>1</v>
      </c>
      <c r="E339" s="13"/>
      <c r="F339" s="13"/>
      <c r="G339" s="13"/>
      <c r="H339" s="13"/>
      <c r="I339" s="13"/>
      <c r="J339" s="13"/>
      <c r="K339" s="13"/>
      <c r="L339" s="13">
        <v>1</v>
      </c>
    </row>
    <row r="340" spans="1:12">
      <c r="A340" s="12" t="s">
        <v>164</v>
      </c>
      <c r="B340" s="13"/>
      <c r="C340" s="13">
        <v>1</v>
      </c>
      <c r="D340" s="13"/>
      <c r="E340" s="13"/>
      <c r="F340" s="13"/>
      <c r="G340" s="13"/>
      <c r="H340" s="13"/>
      <c r="I340" s="13"/>
      <c r="J340" s="13"/>
      <c r="K340" s="13"/>
      <c r="L340" s="13">
        <v>1</v>
      </c>
    </row>
    <row r="341" spans="1:12">
      <c r="A341" s="12" t="s">
        <v>197</v>
      </c>
      <c r="B341" s="13"/>
      <c r="C341" s="13"/>
      <c r="D341" s="13"/>
      <c r="E341" s="13"/>
      <c r="F341" s="13"/>
      <c r="G341" s="13">
        <v>1</v>
      </c>
      <c r="H341" s="13"/>
      <c r="I341" s="13"/>
      <c r="J341" s="13"/>
      <c r="K341" s="13"/>
      <c r="L341" s="13">
        <v>1</v>
      </c>
    </row>
    <row r="342" spans="1:12">
      <c r="A342" s="12" t="s">
        <v>377</v>
      </c>
      <c r="B342" s="13"/>
      <c r="C342" s="13">
        <v>1</v>
      </c>
      <c r="D342" s="13"/>
      <c r="E342" s="13"/>
      <c r="F342" s="13"/>
      <c r="G342" s="13"/>
      <c r="H342" s="13"/>
      <c r="I342" s="13"/>
      <c r="J342" s="13"/>
      <c r="K342" s="13"/>
      <c r="L342" s="13">
        <v>1</v>
      </c>
    </row>
    <row r="343" spans="1:12">
      <c r="A343" s="12" t="s">
        <v>477</v>
      </c>
      <c r="B343" s="13"/>
      <c r="C343" s="13"/>
      <c r="D343" s="13">
        <v>1</v>
      </c>
      <c r="E343" s="13"/>
      <c r="F343" s="13"/>
      <c r="G343" s="13"/>
      <c r="H343" s="13"/>
      <c r="I343" s="13"/>
      <c r="J343" s="13"/>
      <c r="K343" s="13"/>
      <c r="L343" s="13">
        <v>1</v>
      </c>
    </row>
    <row r="344" spans="1:12">
      <c r="A344" s="12" t="s">
        <v>108</v>
      </c>
      <c r="B344" s="13"/>
      <c r="C344" s="13"/>
      <c r="D344" s="13">
        <v>1</v>
      </c>
      <c r="E344" s="13"/>
      <c r="F344" s="13"/>
      <c r="G344" s="13"/>
      <c r="H344" s="13"/>
      <c r="I344" s="13"/>
      <c r="J344" s="13"/>
      <c r="K344" s="13"/>
      <c r="L344" s="13">
        <v>1</v>
      </c>
    </row>
    <row r="345" spans="1:12">
      <c r="A345" s="12" t="s">
        <v>822</v>
      </c>
      <c r="B345" s="13"/>
      <c r="C345" s="13"/>
      <c r="D345" s="13">
        <v>1</v>
      </c>
      <c r="E345" s="13"/>
      <c r="F345" s="13"/>
      <c r="G345" s="13"/>
      <c r="H345" s="13"/>
      <c r="I345" s="13"/>
      <c r="J345" s="13"/>
      <c r="K345" s="13"/>
      <c r="L345" s="13">
        <v>1</v>
      </c>
    </row>
    <row r="346" spans="1:12">
      <c r="A346" s="12" t="s">
        <v>35</v>
      </c>
      <c r="B346" s="13">
        <v>1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>
        <v>1</v>
      </c>
    </row>
    <row r="347" spans="1:12">
      <c r="A347" s="12" t="s">
        <v>635</v>
      </c>
      <c r="B347" s="13"/>
      <c r="C347" s="13"/>
      <c r="D347" s="13"/>
      <c r="E347" s="13"/>
      <c r="F347" s="13">
        <v>1</v>
      </c>
      <c r="G347" s="13"/>
      <c r="H347" s="13"/>
      <c r="I347" s="13"/>
      <c r="J347" s="13"/>
      <c r="K347" s="13"/>
      <c r="L347" s="13">
        <v>1</v>
      </c>
    </row>
    <row r="348" spans="1:12">
      <c r="A348" s="12" t="s">
        <v>476</v>
      </c>
      <c r="B348" s="13"/>
      <c r="C348" s="13"/>
      <c r="D348" s="13"/>
      <c r="E348" s="13"/>
      <c r="F348" s="13">
        <v>1</v>
      </c>
      <c r="G348" s="13"/>
      <c r="H348" s="13"/>
      <c r="I348" s="13"/>
      <c r="J348" s="13"/>
      <c r="K348" s="13"/>
      <c r="L348" s="13">
        <v>1</v>
      </c>
    </row>
    <row r="349" spans="1:12">
      <c r="A349" s="12" t="s">
        <v>831</v>
      </c>
      <c r="B349" s="13"/>
      <c r="C349" s="13"/>
      <c r="D349" s="13"/>
      <c r="E349" s="13">
        <v>1</v>
      </c>
      <c r="F349" s="13"/>
      <c r="G349" s="13"/>
      <c r="H349" s="13"/>
      <c r="I349" s="13"/>
      <c r="J349" s="13"/>
      <c r="K349" s="13"/>
      <c r="L349" s="13">
        <v>1</v>
      </c>
    </row>
    <row r="350" spans="1:12">
      <c r="A350" s="12" t="s">
        <v>456</v>
      </c>
      <c r="B350" s="13"/>
      <c r="C350" s="13"/>
      <c r="D350" s="13"/>
      <c r="E350" s="13"/>
      <c r="F350" s="13">
        <v>1</v>
      </c>
      <c r="G350" s="13"/>
      <c r="H350" s="13"/>
      <c r="I350" s="13"/>
      <c r="J350" s="13"/>
      <c r="K350" s="13"/>
      <c r="L350" s="13">
        <v>1</v>
      </c>
    </row>
    <row r="351" spans="1:12">
      <c r="A351" s="12" t="s">
        <v>159</v>
      </c>
      <c r="B351" s="13"/>
      <c r="C351" s="13">
        <v>1</v>
      </c>
      <c r="D351" s="13"/>
      <c r="E351" s="13"/>
      <c r="F351" s="13"/>
      <c r="G351" s="13"/>
      <c r="H351" s="13"/>
      <c r="I351" s="13"/>
      <c r="J351" s="13"/>
      <c r="K351" s="13"/>
      <c r="L351" s="13">
        <v>1</v>
      </c>
    </row>
    <row r="352" spans="1:12">
      <c r="A352" s="12" t="s">
        <v>698</v>
      </c>
      <c r="B352" s="13"/>
      <c r="C352" s="13"/>
      <c r="D352" s="13"/>
      <c r="E352" s="13"/>
      <c r="F352" s="13">
        <v>1</v>
      </c>
      <c r="G352" s="13"/>
      <c r="H352" s="13"/>
      <c r="I352" s="13"/>
      <c r="J352" s="13"/>
      <c r="K352" s="13"/>
      <c r="L352" s="13">
        <v>1</v>
      </c>
    </row>
    <row r="353" spans="1:12">
      <c r="A353" s="12" t="s">
        <v>389</v>
      </c>
      <c r="B353" s="13"/>
      <c r="C353" s="13">
        <v>1</v>
      </c>
      <c r="D353" s="13"/>
      <c r="E353" s="13"/>
      <c r="F353" s="13"/>
      <c r="G353" s="13"/>
      <c r="H353" s="13"/>
      <c r="I353" s="13"/>
      <c r="J353" s="13"/>
      <c r="K353" s="13"/>
      <c r="L353" s="13">
        <v>1</v>
      </c>
    </row>
    <row r="354" spans="1:12">
      <c r="A354" s="12" t="s">
        <v>808</v>
      </c>
      <c r="B354" s="13"/>
      <c r="C354" s="13"/>
      <c r="D354" s="13">
        <v>1</v>
      </c>
      <c r="E354" s="13"/>
      <c r="F354" s="13"/>
      <c r="G354" s="13"/>
      <c r="H354" s="13"/>
      <c r="I354" s="13"/>
      <c r="J354" s="13"/>
      <c r="K354" s="13"/>
      <c r="L354" s="13">
        <v>1</v>
      </c>
    </row>
    <row r="355" spans="1:12">
      <c r="A355" s="12" t="s">
        <v>181</v>
      </c>
      <c r="B355" s="13"/>
      <c r="C355" s="13"/>
      <c r="D355" s="13"/>
      <c r="E355" s="13"/>
      <c r="F355" s="13">
        <v>1</v>
      </c>
      <c r="G355" s="13"/>
      <c r="H355" s="13"/>
      <c r="I355" s="13"/>
      <c r="J355" s="13"/>
      <c r="K355" s="13"/>
      <c r="L355" s="13">
        <v>1</v>
      </c>
    </row>
    <row r="356" spans="1:12">
      <c r="A356" s="12" t="s">
        <v>418</v>
      </c>
      <c r="B356" s="13"/>
      <c r="C356" s="13">
        <v>1</v>
      </c>
      <c r="D356" s="13"/>
      <c r="E356" s="13"/>
      <c r="F356" s="13"/>
      <c r="G356" s="13"/>
      <c r="H356" s="13"/>
      <c r="I356" s="13"/>
      <c r="J356" s="13"/>
      <c r="K356" s="13"/>
      <c r="L356" s="13">
        <v>1</v>
      </c>
    </row>
    <row r="357" spans="1:12">
      <c r="A357" s="12" t="s">
        <v>745</v>
      </c>
      <c r="B357" s="13"/>
      <c r="C357" s="13"/>
      <c r="D357" s="13"/>
      <c r="E357" s="13"/>
      <c r="F357" s="13"/>
      <c r="G357" s="13">
        <v>1</v>
      </c>
      <c r="H357" s="13"/>
      <c r="I357" s="13"/>
      <c r="J357" s="13"/>
      <c r="K357" s="13"/>
      <c r="L357" s="13">
        <v>1</v>
      </c>
    </row>
    <row r="358" spans="1:12">
      <c r="A358" s="12" t="s">
        <v>360</v>
      </c>
      <c r="B358" s="13"/>
      <c r="C358" s="13"/>
      <c r="D358" s="13"/>
      <c r="E358" s="13"/>
      <c r="F358" s="13"/>
      <c r="G358" s="13"/>
      <c r="H358" s="13"/>
      <c r="I358" s="13">
        <v>1</v>
      </c>
      <c r="J358" s="13"/>
      <c r="K358" s="13"/>
      <c r="L358" s="13">
        <v>1</v>
      </c>
    </row>
    <row r="359" spans="1:12">
      <c r="A359" s="12" t="s">
        <v>652</v>
      </c>
      <c r="B359" s="13"/>
      <c r="C359" s="13">
        <v>1</v>
      </c>
      <c r="D359" s="13"/>
      <c r="E359" s="13"/>
      <c r="F359" s="13"/>
      <c r="G359" s="13"/>
      <c r="H359" s="13"/>
      <c r="I359" s="13"/>
      <c r="J359" s="13"/>
      <c r="K359" s="13"/>
      <c r="L359" s="13">
        <v>1</v>
      </c>
    </row>
    <row r="360" spans="1:12">
      <c r="A360" s="12" t="s">
        <v>169</v>
      </c>
      <c r="B360" s="13"/>
      <c r="C360" s="13"/>
      <c r="D360" s="13"/>
      <c r="E360" s="13">
        <v>1</v>
      </c>
      <c r="F360" s="13"/>
      <c r="G360" s="13"/>
      <c r="H360" s="13"/>
      <c r="I360" s="13"/>
      <c r="J360" s="13"/>
      <c r="K360" s="13"/>
      <c r="L360" s="13">
        <v>1</v>
      </c>
    </row>
    <row r="361" spans="1:12">
      <c r="A361" s="12" t="s">
        <v>881</v>
      </c>
      <c r="B361" s="13"/>
      <c r="C361" s="13"/>
      <c r="D361" s="13">
        <v>1</v>
      </c>
      <c r="E361" s="13"/>
      <c r="F361" s="13"/>
      <c r="G361" s="13"/>
      <c r="H361" s="13"/>
      <c r="I361" s="13"/>
      <c r="J361" s="13"/>
      <c r="K361" s="13"/>
      <c r="L361" s="13">
        <v>1</v>
      </c>
    </row>
    <row r="362" spans="1:12">
      <c r="A362" s="12" t="s">
        <v>505</v>
      </c>
      <c r="B362" s="13"/>
      <c r="C362" s="13">
        <v>1</v>
      </c>
      <c r="D362" s="13"/>
      <c r="E362" s="13"/>
      <c r="F362" s="13"/>
      <c r="G362" s="13"/>
      <c r="H362" s="13"/>
      <c r="I362" s="13"/>
      <c r="J362" s="13"/>
      <c r="K362" s="13"/>
      <c r="L362" s="13">
        <v>1</v>
      </c>
    </row>
    <row r="363" spans="1:12">
      <c r="A363" s="12" t="s">
        <v>959</v>
      </c>
      <c r="B363" s="13"/>
      <c r="C363" s="13"/>
      <c r="D363" s="13"/>
      <c r="E363" s="13"/>
      <c r="F363" s="13"/>
      <c r="G363" s="13"/>
      <c r="H363" s="13"/>
      <c r="I363" s="13"/>
      <c r="J363" s="13">
        <v>1</v>
      </c>
      <c r="K363" s="13"/>
      <c r="L363" s="13">
        <v>1</v>
      </c>
    </row>
    <row r="364" spans="1:12">
      <c r="A364" s="12" t="s">
        <v>120</v>
      </c>
      <c r="B364" s="13">
        <v>1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>
        <v>1</v>
      </c>
    </row>
    <row r="365" spans="1:12">
      <c r="A365" s="12" t="s">
        <v>676</v>
      </c>
      <c r="B365" s="13"/>
      <c r="C365" s="13"/>
      <c r="D365" s="13">
        <v>1</v>
      </c>
      <c r="E365" s="13"/>
      <c r="F365" s="13"/>
      <c r="G365" s="13"/>
      <c r="H365" s="13"/>
      <c r="I365" s="13"/>
      <c r="J365" s="13"/>
      <c r="K365" s="13"/>
      <c r="L365" s="13">
        <v>1</v>
      </c>
    </row>
    <row r="366" spans="1:12">
      <c r="A366" s="12" t="s">
        <v>242</v>
      </c>
      <c r="B366" s="13"/>
      <c r="C366" s="13"/>
      <c r="D366" s="13">
        <v>1</v>
      </c>
      <c r="E366" s="13"/>
      <c r="F366" s="13"/>
      <c r="G366" s="13"/>
      <c r="H366" s="13"/>
      <c r="I366" s="13"/>
      <c r="J366" s="13"/>
      <c r="K366" s="13"/>
      <c r="L366" s="13">
        <v>1</v>
      </c>
    </row>
    <row r="367" spans="1:12">
      <c r="A367" s="12" t="s">
        <v>385</v>
      </c>
      <c r="B367" s="13"/>
      <c r="C367" s="13"/>
      <c r="D367" s="13"/>
      <c r="E367" s="13"/>
      <c r="F367" s="13">
        <v>1</v>
      </c>
      <c r="G367" s="13"/>
      <c r="H367" s="13"/>
      <c r="I367" s="13"/>
      <c r="J367" s="13"/>
      <c r="K367" s="13"/>
      <c r="L367" s="13">
        <v>1</v>
      </c>
    </row>
    <row r="368" spans="1:12">
      <c r="A368" s="12" t="s">
        <v>355</v>
      </c>
      <c r="B368" s="13"/>
      <c r="C368" s="13"/>
      <c r="D368" s="13"/>
      <c r="E368" s="13"/>
      <c r="F368" s="13"/>
      <c r="G368" s="13"/>
      <c r="H368" s="13"/>
      <c r="I368" s="13">
        <v>1</v>
      </c>
      <c r="J368" s="13"/>
      <c r="K368" s="13"/>
      <c r="L368" s="13">
        <v>1</v>
      </c>
    </row>
    <row r="369" spans="1:12">
      <c r="A369" s="12" t="s">
        <v>699</v>
      </c>
      <c r="B369" s="13"/>
      <c r="C369" s="13"/>
      <c r="D369" s="13"/>
      <c r="E369" s="13">
        <v>1</v>
      </c>
      <c r="F369" s="13"/>
      <c r="G369" s="13"/>
      <c r="H369" s="13"/>
      <c r="I369" s="13"/>
      <c r="J369" s="13"/>
      <c r="K369" s="13"/>
      <c r="L369" s="13">
        <v>1</v>
      </c>
    </row>
    <row r="370" spans="1:12">
      <c r="A370" s="12" t="s">
        <v>240</v>
      </c>
      <c r="B370" s="13"/>
      <c r="C370" s="13">
        <v>1</v>
      </c>
      <c r="D370" s="13"/>
      <c r="E370" s="13"/>
      <c r="F370" s="13"/>
      <c r="G370" s="13"/>
      <c r="H370" s="13"/>
      <c r="I370" s="13"/>
      <c r="J370" s="13"/>
      <c r="K370" s="13"/>
      <c r="L370" s="13">
        <v>1</v>
      </c>
    </row>
    <row r="371" spans="1:12">
      <c r="A371" s="12" t="s">
        <v>603</v>
      </c>
      <c r="B371" s="13"/>
      <c r="C371" s="13"/>
      <c r="D371" s="13"/>
      <c r="E371" s="13"/>
      <c r="F371" s="13">
        <v>1</v>
      </c>
      <c r="G371" s="13"/>
      <c r="H371" s="13"/>
      <c r="I371" s="13"/>
      <c r="J371" s="13"/>
      <c r="K371" s="13"/>
      <c r="L371" s="13">
        <v>1</v>
      </c>
    </row>
    <row r="372" spans="1:12">
      <c r="A372" s="12" t="s">
        <v>638</v>
      </c>
      <c r="B372" s="13"/>
      <c r="C372" s="13"/>
      <c r="D372" s="13">
        <v>1</v>
      </c>
      <c r="E372" s="13"/>
      <c r="F372" s="13"/>
      <c r="G372" s="13"/>
      <c r="H372" s="13"/>
      <c r="I372" s="13"/>
      <c r="J372" s="13"/>
      <c r="K372" s="13"/>
      <c r="L372" s="13">
        <v>1</v>
      </c>
    </row>
    <row r="373" spans="1:12">
      <c r="A373" s="12" t="s">
        <v>827</v>
      </c>
      <c r="B373" s="13"/>
      <c r="C373" s="13"/>
      <c r="D373" s="13"/>
      <c r="E373" s="13"/>
      <c r="F373" s="13"/>
      <c r="G373" s="13">
        <v>1</v>
      </c>
      <c r="H373" s="13"/>
      <c r="I373" s="13"/>
      <c r="J373" s="13"/>
      <c r="K373" s="13"/>
      <c r="L373" s="13">
        <v>1</v>
      </c>
    </row>
    <row r="374" spans="1:12">
      <c r="A374" s="12" t="s">
        <v>261</v>
      </c>
      <c r="B374" s="13"/>
      <c r="C374" s="13">
        <v>1</v>
      </c>
      <c r="D374" s="13"/>
      <c r="E374" s="13"/>
      <c r="F374" s="13"/>
      <c r="G374" s="13"/>
      <c r="H374" s="13"/>
      <c r="I374" s="13"/>
      <c r="J374" s="13"/>
      <c r="K374" s="13"/>
      <c r="L374" s="13">
        <v>1</v>
      </c>
    </row>
    <row r="375" spans="1:12">
      <c r="A375" s="12" t="s">
        <v>56</v>
      </c>
      <c r="B375" s="13"/>
      <c r="C375" s="13"/>
      <c r="D375" s="13">
        <v>1</v>
      </c>
      <c r="E375" s="13"/>
      <c r="F375" s="13"/>
      <c r="G375" s="13"/>
      <c r="H375" s="13"/>
      <c r="I375" s="13"/>
      <c r="J375" s="13"/>
      <c r="K375" s="13"/>
      <c r="L375" s="13">
        <v>1</v>
      </c>
    </row>
    <row r="376" spans="1:12">
      <c r="A376" s="12" t="s">
        <v>737</v>
      </c>
      <c r="B376" s="13">
        <v>1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>
        <v>1</v>
      </c>
    </row>
    <row r="377" spans="1:12">
      <c r="A377" s="12" t="s">
        <v>604</v>
      </c>
      <c r="B377" s="13"/>
      <c r="C377" s="13"/>
      <c r="D377" s="13"/>
      <c r="E377" s="13"/>
      <c r="F377" s="13">
        <v>1</v>
      </c>
      <c r="G377" s="13"/>
      <c r="H377" s="13"/>
      <c r="I377" s="13"/>
      <c r="J377" s="13"/>
      <c r="K377" s="13"/>
      <c r="L377" s="13">
        <v>1</v>
      </c>
    </row>
    <row r="378" spans="1:12">
      <c r="A378" s="12" t="s">
        <v>891</v>
      </c>
      <c r="B378" s="13"/>
      <c r="C378" s="13">
        <v>1</v>
      </c>
      <c r="D378" s="13"/>
      <c r="E378" s="13"/>
      <c r="F378" s="13"/>
      <c r="G378" s="13"/>
      <c r="H378" s="13"/>
      <c r="I378" s="13"/>
      <c r="J378" s="13"/>
      <c r="K378" s="13"/>
      <c r="L378" s="13">
        <v>1</v>
      </c>
    </row>
    <row r="379" spans="1:12">
      <c r="A379" s="12" t="s">
        <v>695</v>
      </c>
      <c r="B379" s="13"/>
      <c r="C379" s="13">
        <v>1</v>
      </c>
      <c r="D379" s="13"/>
      <c r="E379" s="13"/>
      <c r="F379" s="13"/>
      <c r="G379" s="13"/>
      <c r="H379" s="13"/>
      <c r="I379" s="13"/>
      <c r="J379" s="13"/>
      <c r="K379" s="13"/>
      <c r="L379" s="13">
        <v>1</v>
      </c>
    </row>
    <row r="380" spans="1:12">
      <c r="A380" s="12" t="s">
        <v>999</v>
      </c>
      <c r="B380" s="13"/>
      <c r="C380" s="13"/>
      <c r="D380" s="13"/>
      <c r="E380" s="13">
        <v>1</v>
      </c>
      <c r="F380" s="13"/>
      <c r="G380" s="13"/>
      <c r="H380" s="13"/>
      <c r="I380" s="13"/>
      <c r="J380" s="13"/>
      <c r="K380" s="13"/>
      <c r="L380" s="13">
        <v>1</v>
      </c>
    </row>
    <row r="381" spans="1:12">
      <c r="A381" s="12" t="s">
        <v>905</v>
      </c>
      <c r="B381" s="13">
        <v>1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>
        <v>1</v>
      </c>
    </row>
    <row r="382" spans="1:12">
      <c r="A382" s="12" t="s">
        <v>578</v>
      </c>
      <c r="B382" s="13"/>
      <c r="C382" s="13">
        <v>1</v>
      </c>
      <c r="D382" s="13"/>
      <c r="E382" s="13"/>
      <c r="F382" s="13"/>
      <c r="G382" s="13"/>
      <c r="H382" s="13"/>
      <c r="I382" s="13"/>
      <c r="J382" s="13"/>
      <c r="K382" s="13"/>
      <c r="L382" s="13">
        <v>1</v>
      </c>
    </row>
    <row r="383" spans="1:12">
      <c r="A383" s="12" t="s">
        <v>518</v>
      </c>
      <c r="B383" s="13">
        <v>1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>
        <v>1</v>
      </c>
    </row>
    <row r="384" spans="1:12">
      <c r="A384" s="12" t="s">
        <v>127</v>
      </c>
      <c r="B384" s="13"/>
      <c r="C384" s="13"/>
      <c r="D384" s="13"/>
      <c r="E384" s="13"/>
      <c r="F384" s="13">
        <v>1</v>
      </c>
      <c r="G384" s="13"/>
      <c r="H384" s="13"/>
      <c r="I384" s="13"/>
      <c r="J384" s="13"/>
      <c r="K384" s="13"/>
      <c r="L384" s="13">
        <v>1</v>
      </c>
    </row>
    <row r="385" spans="1:12">
      <c r="A385" s="12" t="s">
        <v>845</v>
      </c>
      <c r="B385" s="13"/>
      <c r="C385" s="13"/>
      <c r="D385" s="13">
        <v>1</v>
      </c>
      <c r="E385" s="13"/>
      <c r="F385" s="13"/>
      <c r="G385" s="13"/>
      <c r="H385" s="13"/>
      <c r="I385" s="13"/>
      <c r="J385" s="13"/>
      <c r="K385" s="13"/>
      <c r="L385" s="13">
        <v>1</v>
      </c>
    </row>
    <row r="386" spans="1:12">
      <c r="A386" s="12" t="s">
        <v>44</v>
      </c>
      <c r="B386" s="13"/>
      <c r="C386" s="13"/>
      <c r="D386" s="13"/>
      <c r="E386" s="13"/>
      <c r="F386" s="13">
        <v>1</v>
      </c>
      <c r="G386" s="13"/>
      <c r="H386" s="13"/>
      <c r="I386" s="13"/>
      <c r="J386" s="13"/>
      <c r="K386" s="13"/>
      <c r="L386" s="13">
        <v>1</v>
      </c>
    </row>
    <row r="387" spans="1:12">
      <c r="A387" s="12" t="s">
        <v>607</v>
      </c>
      <c r="B387" s="13"/>
      <c r="C387" s="13">
        <v>1</v>
      </c>
      <c r="D387" s="13"/>
      <c r="E387" s="13"/>
      <c r="F387" s="13"/>
      <c r="G387" s="13"/>
      <c r="H387" s="13"/>
      <c r="I387" s="13"/>
      <c r="J387" s="13"/>
      <c r="K387" s="13"/>
      <c r="L387" s="13">
        <v>1</v>
      </c>
    </row>
    <row r="388" spans="1:12">
      <c r="A388" s="12" t="s">
        <v>710</v>
      </c>
      <c r="B388" s="13"/>
      <c r="C388" s="13">
        <v>1</v>
      </c>
      <c r="D388" s="13"/>
      <c r="E388" s="13"/>
      <c r="F388" s="13"/>
      <c r="G388" s="13"/>
      <c r="H388" s="13"/>
      <c r="I388" s="13"/>
      <c r="J388" s="13"/>
      <c r="K388" s="13"/>
      <c r="L388" s="13">
        <v>1</v>
      </c>
    </row>
    <row r="389" spans="1:12">
      <c r="A389" s="12" t="s">
        <v>105</v>
      </c>
      <c r="B389" s="13"/>
      <c r="C389" s="13"/>
      <c r="D389" s="13"/>
      <c r="E389" s="13">
        <v>1</v>
      </c>
      <c r="F389" s="13"/>
      <c r="G389" s="13"/>
      <c r="H389" s="13"/>
      <c r="I389" s="13"/>
      <c r="J389" s="13"/>
      <c r="K389" s="13"/>
      <c r="L389" s="13">
        <v>1</v>
      </c>
    </row>
    <row r="390" spans="1:12">
      <c r="A390" s="12" t="s">
        <v>488</v>
      </c>
      <c r="B390" s="13"/>
      <c r="C390" s="13">
        <v>1</v>
      </c>
      <c r="D390" s="13"/>
      <c r="E390" s="13"/>
      <c r="F390" s="13"/>
      <c r="G390" s="13"/>
      <c r="H390" s="13"/>
      <c r="I390" s="13"/>
      <c r="J390" s="13"/>
      <c r="K390" s="13"/>
      <c r="L390" s="13">
        <v>1</v>
      </c>
    </row>
    <row r="391" spans="1:12">
      <c r="A391" s="12" t="s">
        <v>606</v>
      </c>
      <c r="B391" s="13"/>
      <c r="C391" s="13">
        <v>1</v>
      </c>
      <c r="D391" s="13"/>
      <c r="E391" s="13"/>
      <c r="F391" s="13"/>
      <c r="G391" s="13"/>
      <c r="H391" s="13"/>
      <c r="I391" s="13"/>
      <c r="J391" s="13"/>
      <c r="K391" s="13"/>
      <c r="L391" s="13">
        <v>1</v>
      </c>
    </row>
    <row r="392" spans="1:12">
      <c r="A392" s="12" t="s">
        <v>286</v>
      </c>
      <c r="B392" s="13"/>
      <c r="C392" s="13">
        <v>1</v>
      </c>
      <c r="D392" s="13"/>
      <c r="E392" s="13"/>
      <c r="F392" s="13"/>
      <c r="G392" s="13"/>
      <c r="H392" s="13"/>
      <c r="I392" s="13"/>
      <c r="J392" s="13"/>
      <c r="K392" s="13"/>
      <c r="L392" s="13">
        <v>1</v>
      </c>
    </row>
    <row r="393" spans="1:12">
      <c r="A393" s="12" t="s">
        <v>714</v>
      </c>
      <c r="B393" s="13"/>
      <c r="C393" s="13"/>
      <c r="D393" s="13"/>
      <c r="E393" s="13"/>
      <c r="F393" s="13">
        <v>1</v>
      </c>
      <c r="G393" s="13"/>
      <c r="H393" s="13"/>
      <c r="I393" s="13"/>
      <c r="J393" s="13"/>
      <c r="K393" s="13"/>
      <c r="L393" s="13">
        <v>1</v>
      </c>
    </row>
    <row r="394" spans="1:12">
      <c r="A394" s="12" t="s">
        <v>362</v>
      </c>
      <c r="B394" s="13"/>
      <c r="C394" s="13"/>
      <c r="D394" s="13"/>
      <c r="E394" s="13"/>
      <c r="F394" s="13">
        <v>1</v>
      </c>
      <c r="G394" s="13"/>
      <c r="H394" s="13"/>
      <c r="I394" s="13"/>
      <c r="J394" s="13"/>
      <c r="K394" s="13"/>
      <c r="L394" s="13">
        <v>1</v>
      </c>
    </row>
    <row r="395" spans="1:12">
      <c r="A395" s="12" t="s">
        <v>673</v>
      </c>
      <c r="B395" s="13"/>
      <c r="C395" s="13"/>
      <c r="D395" s="13"/>
      <c r="E395" s="13"/>
      <c r="F395" s="13"/>
      <c r="G395" s="13">
        <v>1</v>
      </c>
      <c r="H395" s="13"/>
      <c r="I395" s="13"/>
      <c r="J395" s="13"/>
      <c r="K395" s="13"/>
      <c r="L395" s="13">
        <v>1</v>
      </c>
    </row>
    <row r="396" spans="1:12">
      <c r="A396" s="12" t="s">
        <v>868</v>
      </c>
      <c r="B396" s="13"/>
      <c r="C396" s="13">
        <v>1</v>
      </c>
      <c r="D396" s="13"/>
      <c r="E396" s="13"/>
      <c r="F396" s="13"/>
      <c r="G396" s="13"/>
      <c r="H396" s="13"/>
      <c r="I396" s="13"/>
      <c r="J396" s="13"/>
      <c r="K396" s="13"/>
      <c r="L396" s="13">
        <v>1</v>
      </c>
    </row>
    <row r="397" spans="1:12">
      <c r="A397" s="12" t="s">
        <v>214</v>
      </c>
      <c r="B397" s="13"/>
      <c r="C397" s="13">
        <v>1</v>
      </c>
      <c r="D397" s="13"/>
      <c r="E397" s="13"/>
      <c r="F397" s="13"/>
      <c r="G397" s="13"/>
      <c r="H397" s="13"/>
      <c r="I397" s="13"/>
      <c r="J397" s="13"/>
      <c r="K397" s="13"/>
      <c r="L397" s="13">
        <v>1</v>
      </c>
    </row>
    <row r="398" spans="1:12">
      <c r="A398" s="12" t="s">
        <v>731</v>
      </c>
      <c r="B398" s="13"/>
      <c r="C398" s="13">
        <v>1</v>
      </c>
      <c r="D398" s="13"/>
      <c r="E398" s="13"/>
      <c r="F398" s="13"/>
      <c r="G398" s="13"/>
      <c r="H398" s="13"/>
      <c r="I398" s="13"/>
      <c r="J398" s="13"/>
      <c r="K398" s="13"/>
      <c r="L398" s="13">
        <v>1</v>
      </c>
    </row>
    <row r="399" spans="1:12">
      <c r="A399" s="12" t="s">
        <v>785</v>
      </c>
      <c r="B399" s="13"/>
      <c r="C399" s="13">
        <v>1</v>
      </c>
      <c r="D399" s="13"/>
      <c r="E399" s="13"/>
      <c r="F399" s="13"/>
      <c r="G399" s="13"/>
      <c r="H399" s="13"/>
      <c r="I399" s="13"/>
      <c r="J399" s="13"/>
      <c r="K399" s="13"/>
      <c r="L399" s="13">
        <v>1</v>
      </c>
    </row>
    <row r="400" spans="1:12">
      <c r="A400" s="12" t="s">
        <v>146</v>
      </c>
      <c r="B400" s="13"/>
      <c r="C400" s="13">
        <v>1</v>
      </c>
      <c r="D400" s="13"/>
      <c r="E400" s="13"/>
      <c r="F400" s="13"/>
      <c r="G400" s="13"/>
      <c r="H400" s="13"/>
      <c r="I400" s="13"/>
      <c r="J400" s="13"/>
      <c r="K400" s="13"/>
      <c r="L400" s="13">
        <v>1</v>
      </c>
    </row>
    <row r="401" spans="1:12">
      <c r="A401" s="12" t="s">
        <v>982</v>
      </c>
      <c r="B401" s="13"/>
      <c r="C401" s="13"/>
      <c r="D401" s="13"/>
      <c r="E401" s="13"/>
      <c r="F401" s="13"/>
      <c r="G401" s="13"/>
      <c r="H401" s="13"/>
      <c r="I401" s="13">
        <v>1</v>
      </c>
      <c r="J401" s="13"/>
      <c r="K401" s="13"/>
      <c r="L401" s="13">
        <v>1</v>
      </c>
    </row>
    <row r="402" spans="1:12">
      <c r="A402" s="12" t="s">
        <v>104</v>
      </c>
      <c r="B402" s="13"/>
      <c r="C402" s="13"/>
      <c r="D402" s="13"/>
      <c r="E402" s="13">
        <v>1</v>
      </c>
      <c r="F402" s="13"/>
      <c r="G402" s="13"/>
      <c r="H402" s="13"/>
      <c r="I402" s="13"/>
      <c r="J402" s="13"/>
      <c r="K402" s="13"/>
      <c r="L402" s="13">
        <v>1</v>
      </c>
    </row>
    <row r="403" spans="1:12">
      <c r="A403" s="12" t="s">
        <v>579</v>
      </c>
      <c r="B403" s="13"/>
      <c r="C403" s="13"/>
      <c r="D403" s="13"/>
      <c r="E403" s="13"/>
      <c r="F403" s="13">
        <v>1</v>
      </c>
      <c r="G403" s="13"/>
      <c r="H403" s="13"/>
      <c r="I403" s="13"/>
      <c r="J403" s="13"/>
      <c r="K403" s="13"/>
      <c r="L403" s="13">
        <v>1</v>
      </c>
    </row>
    <row r="404" spans="1:12">
      <c r="A404" s="12" t="s">
        <v>382</v>
      </c>
      <c r="B404" s="13"/>
      <c r="C404" s="13"/>
      <c r="D404" s="13"/>
      <c r="E404" s="13">
        <v>1</v>
      </c>
      <c r="F404" s="13"/>
      <c r="G404" s="13"/>
      <c r="H404" s="13"/>
      <c r="I404" s="13"/>
      <c r="J404" s="13"/>
      <c r="K404" s="13"/>
      <c r="L404" s="13">
        <v>1</v>
      </c>
    </row>
    <row r="405" spans="1:12">
      <c r="A405" s="12" t="s">
        <v>247</v>
      </c>
      <c r="B405" s="13"/>
      <c r="C405" s="13">
        <v>1</v>
      </c>
      <c r="D405" s="13"/>
      <c r="E405" s="13"/>
      <c r="F405" s="13"/>
      <c r="G405" s="13"/>
      <c r="H405" s="13"/>
      <c r="I405" s="13"/>
      <c r="J405" s="13"/>
      <c r="K405" s="13"/>
      <c r="L405" s="13">
        <v>1</v>
      </c>
    </row>
    <row r="406" spans="1:12">
      <c r="A406" s="12" t="s">
        <v>718</v>
      </c>
      <c r="B406" s="13"/>
      <c r="C406" s="13">
        <v>1</v>
      </c>
      <c r="D406" s="13"/>
      <c r="E406" s="13"/>
      <c r="F406" s="13"/>
      <c r="G406" s="13"/>
      <c r="H406" s="13"/>
      <c r="I406" s="13"/>
      <c r="J406" s="13"/>
      <c r="K406" s="13"/>
      <c r="L406" s="13">
        <v>1</v>
      </c>
    </row>
    <row r="407" spans="1:12">
      <c r="A407" s="12" t="s">
        <v>125</v>
      </c>
      <c r="B407" s="13"/>
      <c r="C407" s="13"/>
      <c r="D407" s="13"/>
      <c r="E407" s="13"/>
      <c r="F407" s="13">
        <v>1</v>
      </c>
      <c r="G407" s="13"/>
      <c r="H407" s="13"/>
      <c r="I407" s="13"/>
      <c r="J407" s="13"/>
      <c r="K407" s="13"/>
      <c r="L407" s="13">
        <v>1</v>
      </c>
    </row>
    <row r="408" spans="1:12">
      <c r="A408" s="12" t="s">
        <v>426</v>
      </c>
      <c r="B408" s="13"/>
      <c r="C408" s="13">
        <v>1</v>
      </c>
      <c r="D408" s="13"/>
      <c r="E408" s="13"/>
      <c r="F408" s="13"/>
      <c r="G408" s="13"/>
      <c r="H408" s="13"/>
      <c r="I408" s="13"/>
      <c r="J408" s="13"/>
      <c r="K408" s="13"/>
      <c r="L408" s="13">
        <v>1</v>
      </c>
    </row>
    <row r="409" spans="1:12">
      <c r="A409" s="12" t="s">
        <v>740</v>
      </c>
      <c r="B409" s="13"/>
      <c r="C409" s="13">
        <v>1</v>
      </c>
      <c r="D409" s="13"/>
      <c r="E409" s="13"/>
      <c r="F409" s="13"/>
      <c r="G409" s="13"/>
      <c r="H409" s="13"/>
      <c r="I409" s="13"/>
      <c r="J409" s="13"/>
      <c r="K409" s="13"/>
      <c r="L409" s="13">
        <v>1</v>
      </c>
    </row>
    <row r="410" spans="1:12">
      <c r="A410" s="12" t="s">
        <v>308</v>
      </c>
      <c r="B410" s="13"/>
      <c r="C410" s="13">
        <v>1</v>
      </c>
      <c r="D410" s="13"/>
      <c r="E410" s="13"/>
      <c r="F410" s="13"/>
      <c r="G410" s="13"/>
      <c r="H410" s="13"/>
      <c r="I410" s="13"/>
      <c r="J410" s="13"/>
      <c r="K410" s="13"/>
      <c r="L410" s="13">
        <v>1</v>
      </c>
    </row>
    <row r="411" spans="1:12">
      <c r="A411" s="12" t="s">
        <v>84</v>
      </c>
      <c r="B411" s="13"/>
      <c r="C411" s="13"/>
      <c r="D411" s="13"/>
      <c r="E411" s="13"/>
      <c r="F411" s="13">
        <v>1</v>
      </c>
      <c r="G411" s="13"/>
      <c r="H411" s="13"/>
      <c r="I411" s="13"/>
      <c r="J411" s="13"/>
      <c r="K411" s="13"/>
      <c r="L411" s="13">
        <v>1</v>
      </c>
    </row>
    <row r="412" spans="1:12">
      <c r="A412" s="12" t="s">
        <v>304</v>
      </c>
      <c r="B412" s="13"/>
      <c r="C412" s="13"/>
      <c r="D412" s="13"/>
      <c r="E412" s="13"/>
      <c r="F412" s="13">
        <v>1</v>
      </c>
      <c r="G412" s="13"/>
      <c r="H412" s="13"/>
      <c r="I412" s="13"/>
      <c r="J412" s="13"/>
      <c r="K412" s="13"/>
      <c r="L412" s="13">
        <v>1</v>
      </c>
    </row>
    <row r="413" spans="1:12">
      <c r="A413" s="12" t="s">
        <v>769</v>
      </c>
      <c r="B413" s="13"/>
      <c r="C413" s="13"/>
      <c r="D413" s="13">
        <v>1</v>
      </c>
      <c r="E413" s="13"/>
      <c r="F413" s="13"/>
      <c r="G413" s="13"/>
      <c r="H413" s="13"/>
      <c r="I413" s="13"/>
      <c r="J413" s="13"/>
      <c r="K413" s="13"/>
      <c r="L413" s="13">
        <v>1</v>
      </c>
    </row>
    <row r="414" spans="1:12">
      <c r="A414" s="12" t="s">
        <v>312</v>
      </c>
      <c r="B414" s="13"/>
      <c r="C414" s="13"/>
      <c r="D414" s="13"/>
      <c r="E414" s="13"/>
      <c r="F414" s="13">
        <v>1</v>
      </c>
      <c r="G414" s="13"/>
      <c r="H414" s="13"/>
      <c r="I414" s="13"/>
      <c r="J414" s="13"/>
      <c r="K414" s="13"/>
      <c r="L414" s="13">
        <v>1</v>
      </c>
    </row>
    <row r="415" spans="1:12">
      <c r="A415" s="12" t="s">
        <v>470</v>
      </c>
      <c r="B415" s="13">
        <v>1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>
        <v>1</v>
      </c>
    </row>
    <row r="416" spans="1:12">
      <c r="A416" s="12" t="s">
        <v>950</v>
      </c>
      <c r="B416" s="13"/>
      <c r="C416" s="13"/>
      <c r="D416" s="13"/>
      <c r="E416" s="13"/>
      <c r="F416" s="13">
        <v>1</v>
      </c>
      <c r="G416" s="13"/>
      <c r="H416" s="13"/>
      <c r="I416" s="13"/>
      <c r="J416" s="13"/>
      <c r="K416" s="13"/>
      <c r="L416" s="13">
        <v>1</v>
      </c>
    </row>
    <row r="417" spans="1:12">
      <c r="A417" s="12" t="s">
        <v>665</v>
      </c>
      <c r="B417" s="13"/>
      <c r="C417" s="13">
        <v>1</v>
      </c>
      <c r="D417" s="13"/>
      <c r="E417" s="13"/>
      <c r="F417" s="13"/>
      <c r="G417" s="13"/>
      <c r="H417" s="13"/>
      <c r="I417" s="13"/>
      <c r="J417" s="13"/>
      <c r="K417" s="13"/>
      <c r="L417" s="13">
        <v>1</v>
      </c>
    </row>
    <row r="418" spans="1:12">
      <c r="A418" s="12" t="s">
        <v>492</v>
      </c>
      <c r="B418" s="13"/>
      <c r="C418" s="13"/>
      <c r="D418" s="13"/>
      <c r="E418" s="13"/>
      <c r="F418" s="13">
        <v>1</v>
      </c>
      <c r="G418" s="13"/>
      <c r="H418" s="13"/>
      <c r="I418" s="13"/>
      <c r="J418" s="13"/>
      <c r="K418" s="13"/>
      <c r="L418" s="13">
        <v>1</v>
      </c>
    </row>
    <row r="419" spans="1:12">
      <c r="A419" s="12" t="s">
        <v>434</v>
      </c>
      <c r="B419" s="13"/>
      <c r="C419" s="13">
        <v>1</v>
      </c>
      <c r="D419" s="13"/>
      <c r="E419" s="13"/>
      <c r="F419" s="13"/>
      <c r="G419" s="13"/>
      <c r="H419" s="13"/>
      <c r="I419" s="13"/>
      <c r="J419" s="13"/>
      <c r="K419" s="13"/>
      <c r="L419" s="13">
        <v>1</v>
      </c>
    </row>
    <row r="420" spans="1:12">
      <c r="A420" s="12" t="s">
        <v>51</v>
      </c>
      <c r="B420" s="13"/>
      <c r="C420" s="13"/>
      <c r="D420" s="13">
        <v>1</v>
      </c>
      <c r="E420" s="13"/>
      <c r="F420" s="13"/>
      <c r="G420" s="13"/>
      <c r="H420" s="13"/>
      <c r="I420" s="13"/>
      <c r="J420" s="13"/>
      <c r="K420" s="13"/>
      <c r="L420" s="13">
        <v>1</v>
      </c>
    </row>
    <row r="421" spans="1:12">
      <c r="A421" s="12" t="s">
        <v>349</v>
      </c>
      <c r="B421" s="13"/>
      <c r="C421" s="13"/>
      <c r="D421" s="13"/>
      <c r="E421" s="13"/>
      <c r="F421" s="13">
        <v>1</v>
      </c>
      <c r="G421" s="13"/>
      <c r="H421" s="13"/>
      <c r="I421" s="13"/>
      <c r="J421" s="13"/>
      <c r="K421" s="13"/>
      <c r="L421" s="13">
        <v>1</v>
      </c>
    </row>
    <row r="422" spans="1:12">
      <c r="A422" s="12" t="s">
        <v>229</v>
      </c>
      <c r="B422" s="13"/>
      <c r="C422" s="13"/>
      <c r="D422" s="13"/>
      <c r="E422" s="13"/>
      <c r="F422" s="13">
        <v>1</v>
      </c>
      <c r="G422" s="13"/>
      <c r="H422" s="13"/>
      <c r="I422" s="13"/>
      <c r="J422" s="13"/>
      <c r="K422" s="13"/>
      <c r="L422" s="13">
        <v>1</v>
      </c>
    </row>
    <row r="423" spans="1:12">
      <c r="A423" s="12" t="s">
        <v>178</v>
      </c>
      <c r="B423" s="13"/>
      <c r="C423" s="13">
        <v>1</v>
      </c>
      <c r="D423" s="13"/>
      <c r="E423" s="13"/>
      <c r="F423" s="13"/>
      <c r="G423" s="13"/>
      <c r="H423" s="13"/>
      <c r="I423" s="13"/>
      <c r="J423" s="13"/>
      <c r="K423" s="13"/>
      <c r="L423" s="13">
        <v>1</v>
      </c>
    </row>
    <row r="424" spans="1:12">
      <c r="A424" s="12" t="s">
        <v>422</v>
      </c>
      <c r="B424" s="13"/>
      <c r="C424" s="13"/>
      <c r="D424" s="13"/>
      <c r="E424" s="13"/>
      <c r="F424" s="13">
        <v>1</v>
      </c>
      <c r="G424" s="13"/>
      <c r="H424" s="13"/>
      <c r="I424" s="13"/>
      <c r="J424" s="13"/>
      <c r="K424" s="13"/>
      <c r="L424" s="13">
        <v>1</v>
      </c>
    </row>
    <row r="425" spans="1:12">
      <c r="A425" s="12" t="s">
        <v>763</v>
      </c>
      <c r="B425" s="13">
        <v>1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>
        <v>1</v>
      </c>
    </row>
    <row r="426" spans="1:12">
      <c r="A426" s="12" t="s">
        <v>211</v>
      </c>
      <c r="B426" s="13">
        <v>1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>
        <v>1</v>
      </c>
    </row>
    <row r="427" spans="1:12">
      <c r="A427" s="12" t="s">
        <v>877</v>
      </c>
      <c r="B427" s="13"/>
      <c r="C427" s="13"/>
      <c r="D427" s="13"/>
      <c r="E427" s="13"/>
      <c r="F427" s="13"/>
      <c r="G427" s="13">
        <v>1</v>
      </c>
      <c r="H427" s="13"/>
      <c r="I427" s="13"/>
      <c r="J427" s="13"/>
      <c r="K427" s="13"/>
      <c r="L427" s="13">
        <v>1</v>
      </c>
    </row>
    <row r="428" spans="1:12">
      <c r="A428" s="12" t="s">
        <v>754</v>
      </c>
      <c r="B428" s="13"/>
      <c r="C428" s="13">
        <v>1</v>
      </c>
      <c r="D428" s="13"/>
      <c r="E428" s="13"/>
      <c r="F428" s="13"/>
      <c r="G428" s="13"/>
      <c r="H428" s="13"/>
      <c r="I428" s="13"/>
      <c r="J428" s="13"/>
      <c r="K428" s="13"/>
      <c r="L428" s="13">
        <v>1</v>
      </c>
    </row>
    <row r="429" spans="1:12">
      <c r="A429" s="12" t="s">
        <v>830</v>
      </c>
      <c r="B429" s="13"/>
      <c r="C429" s="13"/>
      <c r="D429" s="13"/>
      <c r="E429" s="13"/>
      <c r="F429" s="13"/>
      <c r="G429" s="13">
        <v>1</v>
      </c>
      <c r="H429" s="13"/>
      <c r="I429" s="13"/>
      <c r="J429" s="13"/>
      <c r="K429" s="13"/>
      <c r="L429" s="13">
        <v>1</v>
      </c>
    </row>
    <row r="430" spans="1:12">
      <c r="A430" s="12" t="s">
        <v>973</v>
      </c>
      <c r="B430" s="13"/>
      <c r="C430" s="13"/>
      <c r="D430" s="13">
        <v>1</v>
      </c>
      <c r="E430" s="13"/>
      <c r="F430" s="13"/>
      <c r="G430" s="13"/>
      <c r="H430" s="13"/>
      <c r="I430" s="13"/>
      <c r="J430" s="13"/>
      <c r="K430" s="13"/>
      <c r="L430" s="13">
        <v>1</v>
      </c>
    </row>
    <row r="431" spans="1:12">
      <c r="A431" s="12" t="s">
        <v>563</v>
      </c>
      <c r="B431" s="13"/>
      <c r="C431" s="13"/>
      <c r="D431" s="13">
        <v>1</v>
      </c>
      <c r="E431" s="13"/>
      <c r="F431" s="13"/>
      <c r="G431" s="13"/>
      <c r="H431" s="13"/>
      <c r="I431" s="13"/>
      <c r="J431" s="13"/>
      <c r="K431" s="13"/>
      <c r="L431" s="13">
        <v>1</v>
      </c>
    </row>
    <row r="432" spans="1:12">
      <c r="A432" s="12" t="s">
        <v>112</v>
      </c>
      <c r="B432" s="13"/>
      <c r="C432" s="13">
        <v>1</v>
      </c>
      <c r="D432" s="13"/>
      <c r="E432" s="13"/>
      <c r="F432" s="13"/>
      <c r="G432" s="13"/>
      <c r="H432" s="13"/>
      <c r="I432" s="13"/>
      <c r="J432" s="13"/>
      <c r="K432" s="13"/>
      <c r="L432" s="13">
        <v>1</v>
      </c>
    </row>
    <row r="433" spans="1:12">
      <c r="A433" s="12" t="s">
        <v>614</v>
      </c>
      <c r="B433" s="13"/>
      <c r="C433" s="13">
        <v>1</v>
      </c>
      <c r="D433" s="13"/>
      <c r="E433" s="13"/>
      <c r="F433" s="13"/>
      <c r="G433" s="13"/>
      <c r="H433" s="13"/>
      <c r="I433" s="13"/>
      <c r="J433" s="13"/>
      <c r="K433" s="13"/>
      <c r="L433" s="13">
        <v>1</v>
      </c>
    </row>
    <row r="434" spans="1:12">
      <c r="A434" s="12" t="s">
        <v>369</v>
      </c>
      <c r="B434" s="13"/>
      <c r="C434" s="13">
        <v>1</v>
      </c>
      <c r="D434" s="13"/>
      <c r="E434" s="13"/>
      <c r="F434" s="13"/>
      <c r="G434" s="13"/>
      <c r="H434" s="13"/>
      <c r="I434" s="13"/>
      <c r="J434" s="13"/>
      <c r="K434" s="13"/>
      <c r="L434" s="13">
        <v>1</v>
      </c>
    </row>
    <row r="435" spans="1:12">
      <c r="A435" s="12" t="s">
        <v>205</v>
      </c>
      <c r="B435" s="13"/>
      <c r="C435" s="13"/>
      <c r="D435" s="13">
        <v>1</v>
      </c>
      <c r="E435" s="13"/>
      <c r="F435" s="13"/>
      <c r="G435" s="13"/>
      <c r="H435" s="13"/>
      <c r="I435" s="13"/>
      <c r="J435" s="13"/>
      <c r="K435" s="13"/>
      <c r="L435" s="13">
        <v>1</v>
      </c>
    </row>
    <row r="436" spans="1:12">
      <c r="A436" s="12" t="s">
        <v>78</v>
      </c>
      <c r="B436" s="13"/>
      <c r="C436" s="13">
        <v>1</v>
      </c>
      <c r="D436" s="13"/>
      <c r="E436" s="13"/>
      <c r="F436" s="13"/>
      <c r="G436" s="13"/>
      <c r="H436" s="13"/>
      <c r="I436" s="13"/>
      <c r="J436" s="13"/>
      <c r="K436" s="13"/>
      <c r="L436" s="13">
        <v>1</v>
      </c>
    </row>
    <row r="437" spans="1:12">
      <c r="A437" s="12" t="s">
        <v>992</v>
      </c>
      <c r="B437" s="13"/>
      <c r="C437" s="13">
        <v>1</v>
      </c>
      <c r="D437" s="13"/>
      <c r="E437" s="13"/>
      <c r="F437" s="13"/>
      <c r="G437" s="13"/>
      <c r="H437" s="13"/>
      <c r="I437" s="13"/>
      <c r="J437" s="13"/>
      <c r="K437" s="13"/>
      <c r="L437" s="13">
        <v>1</v>
      </c>
    </row>
    <row r="438" spans="1:12">
      <c r="A438" s="12" t="s">
        <v>9</v>
      </c>
      <c r="B438" s="13"/>
      <c r="C438" s="13"/>
      <c r="D438" s="13"/>
      <c r="E438" s="13">
        <v>1</v>
      </c>
      <c r="F438" s="13"/>
      <c r="G438" s="13"/>
      <c r="H438" s="13"/>
      <c r="I438" s="13"/>
      <c r="J438" s="13"/>
      <c r="K438" s="13"/>
      <c r="L438" s="13">
        <v>1</v>
      </c>
    </row>
    <row r="439" spans="1:12">
      <c r="A439" s="12" t="s">
        <v>866</v>
      </c>
      <c r="B439" s="13"/>
      <c r="C439" s="13">
        <v>1</v>
      </c>
      <c r="D439" s="13"/>
      <c r="E439" s="13"/>
      <c r="F439" s="13"/>
      <c r="G439" s="13"/>
      <c r="H439" s="13"/>
      <c r="I439" s="13"/>
      <c r="J439" s="13"/>
      <c r="K439" s="13"/>
      <c r="L439" s="13">
        <v>1</v>
      </c>
    </row>
    <row r="440" spans="1:12">
      <c r="A440" s="12" t="s">
        <v>519</v>
      </c>
      <c r="B440" s="13"/>
      <c r="C440" s="13"/>
      <c r="D440" s="13"/>
      <c r="E440" s="13">
        <v>1</v>
      </c>
      <c r="F440" s="13"/>
      <c r="G440" s="13"/>
      <c r="H440" s="13"/>
      <c r="I440" s="13"/>
      <c r="J440" s="13"/>
      <c r="K440" s="13"/>
      <c r="L440" s="13">
        <v>1</v>
      </c>
    </row>
    <row r="441" spans="1:12">
      <c r="A441" s="12" t="s">
        <v>190</v>
      </c>
      <c r="B441" s="13"/>
      <c r="C441" s="13">
        <v>1</v>
      </c>
      <c r="D441" s="13"/>
      <c r="E441" s="13"/>
      <c r="F441" s="13"/>
      <c r="G441" s="13"/>
      <c r="H441" s="13"/>
      <c r="I441" s="13"/>
      <c r="J441" s="13"/>
      <c r="K441" s="13"/>
      <c r="L441" s="13">
        <v>1</v>
      </c>
    </row>
    <row r="442" spans="1:12">
      <c r="A442" s="12" t="s">
        <v>397</v>
      </c>
      <c r="B442" s="13"/>
      <c r="C442" s="13">
        <v>1</v>
      </c>
      <c r="D442" s="13"/>
      <c r="E442" s="13"/>
      <c r="F442" s="13"/>
      <c r="G442" s="13"/>
      <c r="H442" s="13"/>
      <c r="I442" s="13"/>
      <c r="J442" s="13"/>
      <c r="K442" s="13"/>
      <c r="L442" s="13">
        <v>1</v>
      </c>
    </row>
    <row r="443" spans="1:12">
      <c r="A443" s="12" t="s">
        <v>274</v>
      </c>
      <c r="B443" s="13"/>
      <c r="C443" s="13"/>
      <c r="D443" s="13"/>
      <c r="E443" s="13"/>
      <c r="F443" s="13">
        <v>1</v>
      </c>
      <c r="G443" s="13"/>
      <c r="H443" s="13"/>
      <c r="I443" s="13"/>
      <c r="J443" s="13"/>
      <c r="K443" s="13"/>
      <c r="L443" s="13">
        <v>1</v>
      </c>
    </row>
    <row r="444" spans="1:12">
      <c r="A444" s="12" t="s">
        <v>311</v>
      </c>
      <c r="B444" s="13"/>
      <c r="C444" s="13"/>
      <c r="D444" s="13"/>
      <c r="E444" s="13"/>
      <c r="F444" s="13">
        <v>1</v>
      </c>
      <c r="G444" s="13"/>
      <c r="H444" s="13"/>
      <c r="I444" s="13"/>
      <c r="J444" s="13"/>
      <c r="K444" s="13"/>
      <c r="L444" s="13">
        <v>1</v>
      </c>
    </row>
    <row r="445" spans="1:12">
      <c r="A445" s="12" t="s">
        <v>168</v>
      </c>
      <c r="B445" s="13"/>
      <c r="C445" s="13"/>
      <c r="D445" s="13"/>
      <c r="E445" s="13"/>
      <c r="F445" s="13">
        <v>1</v>
      </c>
      <c r="G445" s="13"/>
      <c r="H445" s="13"/>
      <c r="I445" s="13"/>
      <c r="J445" s="13"/>
      <c r="K445" s="13"/>
      <c r="L445" s="13">
        <v>1</v>
      </c>
    </row>
    <row r="446" spans="1:12">
      <c r="A446" s="12" t="s">
        <v>72</v>
      </c>
      <c r="B446" s="13">
        <v>1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>
        <v>1</v>
      </c>
    </row>
    <row r="447" spans="1:12">
      <c r="A447" s="12" t="s">
        <v>733</v>
      </c>
      <c r="B447" s="13"/>
      <c r="C447" s="13"/>
      <c r="D447" s="13">
        <v>1</v>
      </c>
      <c r="E447" s="13"/>
      <c r="F447" s="13"/>
      <c r="G447" s="13"/>
      <c r="H447" s="13"/>
      <c r="I447" s="13"/>
      <c r="J447" s="13"/>
      <c r="K447" s="13"/>
      <c r="L447" s="13">
        <v>1</v>
      </c>
    </row>
    <row r="448" spans="1:12">
      <c r="A448" s="12" t="s">
        <v>618</v>
      </c>
      <c r="B448" s="13"/>
      <c r="C448" s="13"/>
      <c r="D448" s="13"/>
      <c r="E448" s="13">
        <v>1</v>
      </c>
      <c r="F448" s="13"/>
      <c r="G448" s="13"/>
      <c r="H448" s="13"/>
      <c r="I448" s="13"/>
      <c r="J448" s="13"/>
      <c r="K448" s="13"/>
      <c r="L448" s="13">
        <v>1</v>
      </c>
    </row>
    <row r="449" spans="1:12">
      <c r="A449" s="12" t="s">
        <v>136</v>
      </c>
      <c r="B449" s="13"/>
      <c r="C449" s="13">
        <v>1</v>
      </c>
      <c r="D449" s="13"/>
      <c r="E449" s="13"/>
      <c r="F449" s="13"/>
      <c r="G449" s="13"/>
      <c r="H449" s="13"/>
      <c r="I449" s="13"/>
      <c r="J449" s="13"/>
      <c r="K449" s="13"/>
      <c r="L449" s="13">
        <v>1</v>
      </c>
    </row>
    <row r="450" spans="1:12">
      <c r="A450" s="12" t="s">
        <v>685</v>
      </c>
      <c r="B450" s="13"/>
      <c r="C450" s="13">
        <v>1</v>
      </c>
      <c r="D450" s="13"/>
      <c r="E450" s="13"/>
      <c r="F450" s="13"/>
      <c r="G450" s="13"/>
      <c r="H450" s="13"/>
      <c r="I450" s="13"/>
      <c r="J450" s="13"/>
      <c r="K450" s="13"/>
      <c r="L450" s="13">
        <v>1</v>
      </c>
    </row>
    <row r="451" spans="1:12">
      <c r="A451" s="12" t="s">
        <v>1010</v>
      </c>
      <c r="B451" s="13"/>
      <c r="C451" s="13"/>
      <c r="D451" s="13"/>
      <c r="E451" s="13"/>
      <c r="F451" s="13"/>
      <c r="G451" s="13">
        <v>1</v>
      </c>
      <c r="H451" s="13"/>
      <c r="I451" s="13"/>
      <c r="J451" s="13"/>
      <c r="K451" s="13"/>
      <c r="L451" s="13">
        <v>1</v>
      </c>
    </row>
    <row r="452" spans="1:12">
      <c r="A452" s="12" t="s">
        <v>427</v>
      </c>
      <c r="B452" s="13"/>
      <c r="C452" s="13"/>
      <c r="D452" s="13"/>
      <c r="E452" s="13"/>
      <c r="F452" s="13">
        <v>1</v>
      </c>
      <c r="G452" s="13"/>
      <c r="H452" s="13"/>
      <c r="I452" s="13"/>
      <c r="J452" s="13"/>
      <c r="K452" s="13"/>
      <c r="L452" s="13">
        <v>1</v>
      </c>
    </row>
    <row r="453" spans="1:12">
      <c r="A453" s="12" t="s">
        <v>184</v>
      </c>
      <c r="B453" s="13"/>
      <c r="C453" s="13"/>
      <c r="D453" s="13"/>
      <c r="E453" s="13"/>
      <c r="F453" s="13"/>
      <c r="G453" s="13"/>
      <c r="H453" s="13"/>
      <c r="I453" s="13">
        <v>1</v>
      </c>
      <c r="J453" s="13"/>
      <c r="K453" s="13"/>
      <c r="L453" s="13">
        <v>1</v>
      </c>
    </row>
    <row r="454" spans="1:12">
      <c r="A454" s="12" t="s">
        <v>1025</v>
      </c>
      <c r="B454" s="13"/>
      <c r="C454" s="13">
        <v>1</v>
      </c>
      <c r="D454" s="13"/>
      <c r="E454" s="13"/>
      <c r="F454" s="13"/>
      <c r="G454" s="13"/>
      <c r="H454" s="13"/>
      <c r="I454" s="13"/>
      <c r="J454" s="13"/>
      <c r="K454" s="13"/>
      <c r="L454" s="13">
        <v>1</v>
      </c>
    </row>
    <row r="455" spans="1:12">
      <c r="A455" s="12" t="s">
        <v>115</v>
      </c>
      <c r="B455" s="13"/>
      <c r="C455" s="13">
        <v>1</v>
      </c>
      <c r="D455" s="13"/>
      <c r="E455" s="13"/>
      <c r="F455" s="13"/>
      <c r="G455" s="13"/>
      <c r="H455" s="13"/>
      <c r="I455" s="13"/>
      <c r="J455" s="13"/>
      <c r="K455" s="13"/>
      <c r="L455" s="13">
        <v>1</v>
      </c>
    </row>
    <row r="456" spans="1:12">
      <c r="A456" s="12" t="s">
        <v>537</v>
      </c>
      <c r="B456" s="13"/>
      <c r="C456" s="13"/>
      <c r="D456" s="13">
        <v>1</v>
      </c>
      <c r="E456" s="13"/>
      <c r="F456" s="13"/>
      <c r="G456" s="13"/>
      <c r="H456" s="13"/>
      <c r="I456" s="13"/>
      <c r="J456" s="13"/>
      <c r="K456" s="13"/>
      <c r="L456" s="13">
        <v>1</v>
      </c>
    </row>
    <row r="457" spans="1:12">
      <c r="A457" s="12" t="s">
        <v>788</v>
      </c>
      <c r="B457" s="13"/>
      <c r="C457" s="13">
        <v>1</v>
      </c>
      <c r="D457" s="13"/>
      <c r="E457" s="13"/>
      <c r="F457" s="13"/>
      <c r="G457" s="13"/>
      <c r="H457" s="13"/>
      <c r="I457" s="13"/>
      <c r="J457" s="13"/>
      <c r="K457" s="13"/>
      <c r="L457" s="13">
        <v>1</v>
      </c>
    </row>
    <row r="458" spans="1:12">
      <c r="A458" s="12" t="s">
        <v>721</v>
      </c>
      <c r="B458" s="13"/>
      <c r="C458" s="13"/>
      <c r="D458" s="13"/>
      <c r="E458" s="13">
        <v>1</v>
      </c>
      <c r="F458" s="13"/>
      <c r="G458" s="13"/>
      <c r="H458" s="13"/>
      <c r="I458" s="13"/>
      <c r="J458" s="13"/>
      <c r="K458" s="13"/>
      <c r="L458" s="13">
        <v>1</v>
      </c>
    </row>
    <row r="459" spans="1:12">
      <c r="A459" s="12" t="s">
        <v>709</v>
      </c>
      <c r="B459" s="13"/>
      <c r="C459" s="13"/>
      <c r="D459" s="13"/>
      <c r="E459" s="13"/>
      <c r="F459" s="13"/>
      <c r="G459" s="13"/>
      <c r="H459" s="13"/>
      <c r="I459" s="13">
        <v>1</v>
      </c>
      <c r="J459" s="13"/>
      <c r="K459" s="13"/>
      <c r="L459" s="13">
        <v>1</v>
      </c>
    </row>
    <row r="460" spans="1:12">
      <c r="A460" s="12" t="s">
        <v>807</v>
      </c>
      <c r="B460" s="13"/>
      <c r="C460" s="13">
        <v>1</v>
      </c>
      <c r="D460" s="13"/>
      <c r="E460" s="13"/>
      <c r="F460" s="13"/>
      <c r="G460" s="13"/>
      <c r="H460" s="13"/>
      <c r="I460" s="13"/>
      <c r="J460" s="13"/>
      <c r="K460" s="13"/>
      <c r="L460" s="13">
        <v>1</v>
      </c>
    </row>
    <row r="461" spans="1:12">
      <c r="A461" s="12" t="s">
        <v>854</v>
      </c>
      <c r="B461" s="13"/>
      <c r="C461" s="13"/>
      <c r="D461" s="13">
        <v>1</v>
      </c>
      <c r="E461" s="13"/>
      <c r="F461" s="13"/>
      <c r="G461" s="13"/>
      <c r="H461" s="13"/>
      <c r="I461" s="13"/>
      <c r="J461" s="13"/>
      <c r="K461" s="13"/>
      <c r="L461" s="13">
        <v>1</v>
      </c>
    </row>
    <row r="462" spans="1:12">
      <c r="A462" s="12" t="s">
        <v>546</v>
      </c>
      <c r="B462" s="13"/>
      <c r="C462" s="13">
        <v>1</v>
      </c>
      <c r="D462" s="13"/>
      <c r="E462" s="13"/>
      <c r="F462" s="13"/>
      <c r="G462" s="13"/>
      <c r="H462" s="13"/>
      <c r="I462" s="13"/>
      <c r="J462" s="13"/>
      <c r="K462" s="13"/>
      <c r="L462" s="13">
        <v>1</v>
      </c>
    </row>
    <row r="463" spans="1:12">
      <c r="A463" s="12" t="s">
        <v>182</v>
      </c>
      <c r="B463" s="13"/>
      <c r="C463" s="13"/>
      <c r="D463" s="13"/>
      <c r="E463" s="13"/>
      <c r="F463" s="13">
        <v>1</v>
      </c>
      <c r="G463" s="13"/>
      <c r="H463" s="13"/>
      <c r="I463" s="13"/>
      <c r="J463" s="13"/>
      <c r="K463" s="13"/>
      <c r="L463" s="13">
        <v>1</v>
      </c>
    </row>
    <row r="464" spans="1:12">
      <c r="A464" s="12" t="s">
        <v>40</v>
      </c>
      <c r="B464" s="13"/>
      <c r="C464" s="13">
        <v>1</v>
      </c>
      <c r="D464" s="13"/>
      <c r="E464" s="13"/>
      <c r="F464" s="13"/>
      <c r="G464" s="13"/>
      <c r="H464" s="13"/>
      <c r="I464" s="13"/>
      <c r="J464" s="13"/>
      <c r="K464" s="13"/>
      <c r="L464" s="13">
        <v>1</v>
      </c>
    </row>
    <row r="465" spans="1:12">
      <c r="A465" s="12" t="s">
        <v>810</v>
      </c>
      <c r="B465" s="13"/>
      <c r="C465" s="13"/>
      <c r="D465" s="13"/>
      <c r="E465" s="13">
        <v>1</v>
      </c>
      <c r="F465" s="13"/>
      <c r="G465" s="13"/>
      <c r="H465" s="13"/>
      <c r="I465" s="13"/>
      <c r="J465" s="13"/>
      <c r="K465" s="13"/>
      <c r="L465" s="13">
        <v>1</v>
      </c>
    </row>
    <row r="466" spans="1:12">
      <c r="A466" s="12" t="s">
        <v>819</v>
      </c>
      <c r="B466" s="13"/>
      <c r="C466" s="13">
        <v>1</v>
      </c>
      <c r="D466" s="13"/>
      <c r="E466" s="13"/>
      <c r="F466" s="13"/>
      <c r="G466" s="13"/>
      <c r="H466" s="13"/>
      <c r="I466" s="13"/>
      <c r="J466" s="13"/>
      <c r="K466" s="13"/>
      <c r="L466" s="13">
        <v>1</v>
      </c>
    </row>
    <row r="467" spans="1:12">
      <c r="A467" s="12" t="s">
        <v>273</v>
      </c>
      <c r="B467" s="13"/>
      <c r="C467" s="13"/>
      <c r="D467" s="13"/>
      <c r="E467" s="13"/>
      <c r="F467" s="13">
        <v>1</v>
      </c>
      <c r="G467" s="13"/>
      <c r="H467" s="13"/>
      <c r="I467" s="13"/>
      <c r="J467" s="13"/>
      <c r="K467" s="13"/>
      <c r="L467" s="13">
        <v>1</v>
      </c>
    </row>
    <row r="468" spans="1:12">
      <c r="A468" s="12" t="s">
        <v>760</v>
      </c>
      <c r="B468" s="13"/>
      <c r="C468" s="13"/>
      <c r="D468" s="13"/>
      <c r="E468" s="13"/>
      <c r="F468" s="13">
        <v>1</v>
      </c>
      <c r="G468" s="13"/>
      <c r="H468" s="13"/>
      <c r="I468" s="13"/>
      <c r="J468" s="13"/>
      <c r="K468" s="13"/>
      <c r="L468" s="13">
        <v>1</v>
      </c>
    </row>
    <row r="469" spans="1:12">
      <c r="A469" s="12" t="s">
        <v>319</v>
      </c>
      <c r="B469" s="13"/>
      <c r="C469" s="13">
        <v>1</v>
      </c>
      <c r="D469" s="13"/>
      <c r="E469" s="13"/>
      <c r="F469" s="13"/>
      <c r="G469" s="13"/>
      <c r="H469" s="13"/>
      <c r="I469" s="13"/>
      <c r="J469" s="13"/>
      <c r="K469" s="13"/>
      <c r="L469" s="13">
        <v>1</v>
      </c>
    </row>
    <row r="470" spans="1:12">
      <c r="A470" s="12" t="s">
        <v>918</v>
      </c>
      <c r="B470" s="13"/>
      <c r="C470" s="13">
        <v>1</v>
      </c>
      <c r="D470" s="13"/>
      <c r="E470" s="13"/>
      <c r="F470" s="13"/>
      <c r="G470" s="13"/>
      <c r="H470" s="13"/>
      <c r="I470" s="13"/>
      <c r="J470" s="13"/>
      <c r="K470" s="13"/>
      <c r="L470" s="13">
        <v>1</v>
      </c>
    </row>
    <row r="471" spans="1:12">
      <c r="A471" s="12" t="s">
        <v>751</v>
      </c>
      <c r="B471" s="13"/>
      <c r="C471" s="13"/>
      <c r="D471" s="13"/>
      <c r="E471" s="13"/>
      <c r="F471" s="13"/>
      <c r="G471" s="13"/>
      <c r="H471" s="13">
        <v>1</v>
      </c>
      <c r="I471" s="13"/>
      <c r="J471" s="13"/>
      <c r="K471" s="13"/>
      <c r="L471" s="13">
        <v>1</v>
      </c>
    </row>
    <row r="472" spans="1:12">
      <c r="A472" s="12" t="s">
        <v>186</v>
      </c>
      <c r="B472" s="13"/>
      <c r="C472" s="13"/>
      <c r="D472" s="13"/>
      <c r="E472" s="13"/>
      <c r="F472" s="13"/>
      <c r="G472" s="13">
        <v>1</v>
      </c>
      <c r="H472" s="13"/>
      <c r="I472" s="13"/>
      <c r="J472" s="13"/>
      <c r="K472" s="13"/>
      <c r="L472" s="13">
        <v>1</v>
      </c>
    </row>
    <row r="473" spans="1:12">
      <c r="A473" s="12" t="s">
        <v>185</v>
      </c>
      <c r="B473" s="13"/>
      <c r="C473" s="13"/>
      <c r="D473" s="13"/>
      <c r="E473" s="13"/>
      <c r="F473" s="13">
        <v>1</v>
      </c>
      <c r="G473" s="13"/>
      <c r="H473" s="13"/>
      <c r="I473" s="13"/>
      <c r="J473" s="13"/>
      <c r="K473" s="13"/>
      <c r="L473" s="13">
        <v>1</v>
      </c>
    </row>
    <row r="474" spans="1:12">
      <c r="A474" s="12" t="s">
        <v>704</v>
      </c>
      <c r="B474" s="13"/>
      <c r="C474" s="13">
        <v>1</v>
      </c>
      <c r="D474" s="13"/>
      <c r="E474" s="13"/>
      <c r="F474" s="13"/>
      <c r="G474" s="13"/>
      <c r="H474" s="13"/>
      <c r="I474" s="13"/>
      <c r="J474" s="13"/>
      <c r="K474" s="13"/>
      <c r="L474" s="13">
        <v>1</v>
      </c>
    </row>
    <row r="475" spans="1:12">
      <c r="A475" s="12" t="s">
        <v>180</v>
      </c>
      <c r="B475" s="13"/>
      <c r="C475" s="13"/>
      <c r="D475" s="13"/>
      <c r="E475" s="13"/>
      <c r="F475" s="13">
        <v>1</v>
      </c>
      <c r="G475" s="13"/>
      <c r="H475" s="13"/>
      <c r="I475" s="13"/>
      <c r="J475" s="13"/>
      <c r="K475" s="13"/>
      <c r="L475" s="13">
        <v>1</v>
      </c>
    </row>
    <row r="476" spans="1:12">
      <c r="A476" s="12" t="s">
        <v>884</v>
      </c>
      <c r="B476" s="13"/>
      <c r="C476" s="13">
        <v>1</v>
      </c>
      <c r="D476" s="13"/>
      <c r="E476" s="13"/>
      <c r="F476" s="13"/>
      <c r="G476" s="13"/>
      <c r="H476" s="13"/>
      <c r="I476" s="13"/>
      <c r="J476" s="13"/>
      <c r="K476" s="13"/>
      <c r="L476" s="13">
        <v>1</v>
      </c>
    </row>
    <row r="477" spans="1:12">
      <c r="A477" s="12" t="s">
        <v>48</v>
      </c>
      <c r="B477" s="13"/>
      <c r="C477" s="13"/>
      <c r="D477" s="13">
        <v>1</v>
      </c>
      <c r="E477" s="13"/>
      <c r="F477" s="13"/>
      <c r="G477" s="13"/>
      <c r="H477" s="13"/>
      <c r="I477" s="13"/>
      <c r="J477" s="13"/>
      <c r="K477" s="13"/>
      <c r="L477" s="13">
        <v>1</v>
      </c>
    </row>
    <row r="478" spans="1:12">
      <c r="A478" s="12" t="s">
        <v>634</v>
      </c>
      <c r="B478" s="13"/>
      <c r="C478" s="13"/>
      <c r="D478" s="13"/>
      <c r="E478" s="13"/>
      <c r="F478" s="13">
        <v>1</v>
      </c>
      <c r="G478" s="13"/>
      <c r="H478" s="13"/>
      <c r="I478" s="13"/>
      <c r="J478" s="13"/>
      <c r="K478" s="13"/>
      <c r="L478" s="13">
        <v>1</v>
      </c>
    </row>
    <row r="479" spans="1:12">
      <c r="A479" s="12" t="s">
        <v>682</v>
      </c>
      <c r="B479" s="13"/>
      <c r="C479" s="13"/>
      <c r="D479" s="13"/>
      <c r="E479" s="13"/>
      <c r="F479" s="13"/>
      <c r="G479" s="13">
        <v>1</v>
      </c>
      <c r="H479" s="13"/>
      <c r="I479" s="13"/>
      <c r="J479" s="13"/>
      <c r="K479" s="13"/>
      <c r="L479" s="13">
        <v>1</v>
      </c>
    </row>
    <row r="480" spans="1:12">
      <c r="A480" s="12" t="s">
        <v>874</v>
      </c>
      <c r="B480" s="13"/>
      <c r="C480" s="13"/>
      <c r="D480" s="13"/>
      <c r="E480" s="13"/>
      <c r="F480" s="13">
        <v>1</v>
      </c>
      <c r="G480" s="13"/>
      <c r="H480" s="13"/>
      <c r="I480" s="13"/>
      <c r="J480" s="13"/>
      <c r="K480" s="13"/>
      <c r="L480" s="13">
        <v>1</v>
      </c>
    </row>
    <row r="481" spans="1:12">
      <c r="A481" s="12" t="s">
        <v>633</v>
      </c>
      <c r="B481" s="13"/>
      <c r="C481" s="13"/>
      <c r="D481" s="13"/>
      <c r="E481" s="13"/>
      <c r="F481" s="13">
        <v>1</v>
      </c>
      <c r="G481" s="13"/>
      <c r="H481" s="13"/>
      <c r="I481" s="13"/>
      <c r="J481" s="13"/>
      <c r="K481" s="13"/>
      <c r="L481" s="13">
        <v>1</v>
      </c>
    </row>
    <row r="482" spans="1:12">
      <c r="A482" s="12" t="s">
        <v>439</v>
      </c>
      <c r="B482" s="13"/>
      <c r="C482" s="13"/>
      <c r="D482" s="13"/>
      <c r="E482" s="13">
        <v>1</v>
      </c>
      <c r="F482" s="13"/>
      <c r="G482" s="13"/>
      <c r="H482" s="13"/>
      <c r="I482" s="13"/>
      <c r="J482" s="13"/>
      <c r="K482" s="13"/>
      <c r="L482" s="13">
        <v>1</v>
      </c>
    </row>
    <row r="483" spans="1:12">
      <c r="A483" s="12" t="s">
        <v>538</v>
      </c>
      <c r="B483" s="13"/>
      <c r="C483" s="13">
        <v>1</v>
      </c>
      <c r="D483" s="13"/>
      <c r="E483" s="13"/>
      <c r="F483" s="13"/>
      <c r="G483" s="13"/>
      <c r="H483" s="13"/>
      <c r="I483" s="13"/>
      <c r="J483" s="13"/>
      <c r="K483" s="13"/>
      <c r="L483" s="13">
        <v>1</v>
      </c>
    </row>
    <row r="484" spans="1:12">
      <c r="A484" s="12" t="s">
        <v>246</v>
      </c>
      <c r="B484" s="13"/>
      <c r="C484" s="13">
        <v>1</v>
      </c>
      <c r="D484" s="13"/>
      <c r="E484" s="13"/>
      <c r="F484" s="13"/>
      <c r="G484" s="13"/>
      <c r="H484" s="13"/>
      <c r="I484" s="13"/>
      <c r="J484" s="13"/>
      <c r="K484" s="13"/>
      <c r="L484" s="13">
        <v>1</v>
      </c>
    </row>
    <row r="485" spans="1:12">
      <c r="A485" s="12" t="s">
        <v>712</v>
      </c>
      <c r="B485" s="13"/>
      <c r="C485" s="13">
        <v>1</v>
      </c>
      <c r="D485" s="13"/>
      <c r="E485" s="13"/>
      <c r="F485" s="13"/>
      <c r="G485" s="13"/>
      <c r="H485" s="13"/>
      <c r="I485" s="13"/>
      <c r="J485" s="13"/>
      <c r="K485" s="13"/>
      <c r="L485" s="13">
        <v>1</v>
      </c>
    </row>
    <row r="486" spans="1:12">
      <c r="A486" s="12" t="s">
        <v>414</v>
      </c>
      <c r="B486" s="13"/>
      <c r="C486" s="13">
        <v>1</v>
      </c>
      <c r="D486" s="13"/>
      <c r="E486" s="13"/>
      <c r="F486" s="13"/>
      <c r="G486" s="13"/>
      <c r="H486" s="13"/>
      <c r="I486" s="13"/>
      <c r="J486" s="13"/>
      <c r="K486" s="13"/>
      <c r="L486" s="13">
        <v>1</v>
      </c>
    </row>
    <row r="487" spans="1:12">
      <c r="A487" s="12" t="s">
        <v>800</v>
      </c>
      <c r="B487" s="13"/>
      <c r="C487" s="13"/>
      <c r="D487" s="13">
        <v>1</v>
      </c>
      <c r="E487" s="13"/>
      <c r="F487" s="13"/>
      <c r="G487" s="13"/>
      <c r="H487" s="13"/>
      <c r="I487" s="13"/>
      <c r="J487" s="13"/>
      <c r="K487" s="13"/>
      <c r="L487" s="13">
        <v>1</v>
      </c>
    </row>
    <row r="488" spans="1:12">
      <c r="A488" s="12" t="s">
        <v>423</v>
      </c>
      <c r="B488" s="13"/>
      <c r="C488" s="13">
        <v>1</v>
      </c>
      <c r="D488" s="13"/>
      <c r="E488" s="13"/>
      <c r="F488" s="13"/>
      <c r="G488" s="13"/>
      <c r="H488" s="13"/>
      <c r="I488" s="13"/>
      <c r="J488" s="13"/>
      <c r="K488" s="13"/>
      <c r="L488" s="13">
        <v>1</v>
      </c>
    </row>
    <row r="489" spans="1:12">
      <c r="A489" s="12" t="s">
        <v>199</v>
      </c>
      <c r="B489" s="13">
        <v>1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>
        <v>1</v>
      </c>
    </row>
    <row r="490" spans="1:12">
      <c r="A490" s="12" t="s">
        <v>744</v>
      </c>
      <c r="B490" s="13"/>
      <c r="C490" s="13"/>
      <c r="D490" s="13"/>
      <c r="E490" s="13"/>
      <c r="F490" s="13">
        <v>1</v>
      </c>
      <c r="G490" s="13"/>
      <c r="H490" s="13"/>
      <c r="I490" s="13"/>
      <c r="J490" s="13"/>
      <c r="K490" s="13"/>
      <c r="L490" s="13">
        <v>1</v>
      </c>
    </row>
    <row r="491" spans="1:12">
      <c r="A491" s="12" t="s">
        <v>605</v>
      </c>
      <c r="B491" s="13"/>
      <c r="C491" s="13"/>
      <c r="D491" s="13"/>
      <c r="E491" s="13"/>
      <c r="F491" s="13">
        <v>1</v>
      </c>
      <c r="G491" s="13"/>
      <c r="H491" s="13"/>
      <c r="I491" s="13"/>
      <c r="J491" s="13"/>
      <c r="K491" s="13"/>
      <c r="L491" s="13">
        <v>1</v>
      </c>
    </row>
    <row r="492" spans="1:12">
      <c r="A492" s="12" t="s">
        <v>490</v>
      </c>
      <c r="B492" s="13"/>
      <c r="C492" s="13"/>
      <c r="D492" s="13"/>
      <c r="E492" s="13"/>
      <c r="F492" s="13">
        <v>1</v>
      </c>
      <c r="G492" s="13"/>
      <c r="H492" s="13"/>
      <c r="I492" s="13"/>
      <c r="J492" s="13"/>
      <c r="K492" s="13"/>
      <c r="L492" s="13">
        <v>1</v>
      </c>
    </row>
    <row r="493" spans="1:12">
      <c r="A493" s="12" t="s">
        <v>739</v>
      </c>
      <c r="B493" s="13"/>
      <c r="C493" s="13">
        <v>1</v>
      </c>
      <c r="D493" s="13"/>
      <c r="E493" s="13"/>
      <c r="F493" s="13"/>
      <c r="G493" s="13"/>
      <c r="H493" s="13"/>
      <c r="I493" s="13"/>
      <c r="J493" s="13"/>
      <c r="K493" s="13"/>
      <c r="L493" s="13">
        <v>1</v>
      </c>
    </row>
    <row r="494" spans="1:12">
      <c r="A494" s="12" t="s">
        <v>225</v>
      </c>
      <c r="B494" s="13"/>
      <c r="C494" s="13"/>
      <c r="D494" s="13"/>
      <c r="E494" s="13"/>
      <c r="F494" s="13">
        <v>1</v>
      </c>
      <c r="G494" s="13"/>
      <c r="H494" s="13"/>
      <c r="I494" s="13"/>
      <c r="J494" s="13"/>
      <c r="K494" s="13"/>
      <c r="L494" s="13">
        <v>1</v>
      </c>
    </row>
    <row r="495" spans="1:12">
      <c r="A495" s="12" t="s">
        <v>496</v>
      </c>
      <c r="B495" s="13"/>
      <c r="C495" s="13"/>
      <c r="D495" s="13"/>
      <c r="E495" s="13"/>
      <c r="F495" s="13">
        <v>1</v>
      </c>
      <c r="G495" s="13"/>
      <c r="H495" s="13"/>
      <c r="I495" s="13"/>
      <c r="J495" s="13"/>
      <c r="K495" s="13"/>
      <c r="L495" s="13">
        <v>1</v>
      </c>
    </row>
    <row r="496" spans="1:12">
      <c r="A496" s="12" t="s">
        <v>708</v>
      </c>
      <c r="B496" s="13"/>
      <c r="C496" s="13"/>
      <c r="D496" s="13"/>
      <c r="E496" s="13"/>
      <c r="F496" s="13">
        <v>1</v>
      </c>
      <c r="G496" s="13"/>
      <c r="H496" s="13"/>
      <c r="I496" s="13"/>
      <c r="J496" s="13"/>
      <c r="K496" s="13"/>
      <c r="L496" s="13">
        <v>1</v>
      </c>
    </row>
    <row r="497" spans="1:12">
      <c r="A497" s="12" t="s">
        <v>645</v>
      </c>
      <c r="B497" s="13"/>
      <c r="C497" s="13"/>
      <c r="D497" s="13"/>
      <c r="E497" s="13">
        <v>1</v>
      </c>
      <c r="F497" s="13"/>
      <c r="G497" s="13"/>
      <c r="H497" s="13"/>
      <c r="I497" s="13"/>
      <c r="J497" s="13"/>
      <c r="K497" s="13"/>
      <c r="L497" s="13">
        <v>1</v>
      </c>
    </row>
    <row r="498" spans="1:12">
      <c r="A498" s="12" t="s">
        <v>53</v>
      </c>
      <c r="B498" s="13"/>
      <c r="C498" s="13"/>
      <c r="D498" s="13">
        <v>1</v>
      </c>
      <c r="E498" s="13"/>
      <c r="F498" s="13"/>
      <c r="G498" s="13"/>
      <c r="H498" s="13"/>
      <c r="I498" s="13"/>
      <c r="J498" s="13"/>
      <c r="K498" s="13"/>
      <c r="L498" s="13">
        <v>1</v>
      </c>
    </row>
    <row r="499" spans="1:12">
      <c r="A499" s="12" t="s">
        <v>154</v>
      </c>
      <c r="B499" s="13"/>
      <c r="C499" s="13"/>
      <c r="D499" s="13"/>
      <c r="E499" s="13"/>
      <c r="F499" s="13">
        <v>1</v>
      </c>
      <c r="G499" s="13"/>
      <c r="H499" s="13"/>
      <c r="I499" s="13"/>
      <c r="J499" s="13"/>
      <c r="K499" s="13"/>
      <c r="L499" s="13">
        <v>1</v>
      </c>
    </row>
    <row r="500" spans="1:12">
      <c r="A500" s="12" t="s">
        <v>783</v>
      </c>
      <c r="B500" s="13"/>
      <c r="C500" s="13"/>
      <c r="D500" s="13">
        <v>1</v>
      </c>
      <c r="E500" s="13"/>
      <c r="F500" s="13"/>
      <c r="G500" s="13"/>
      <c r="H500" s="13"/>
      <c r="I500" s="13"/>
      <c r="J500" s="13"/>
      <c r="K500" s="13"/>
      <c r="L500" s="13">
        <v>1</v>
      </c>
    </row>
    <row r="501" spans="1:12">
      <c r="A501" s="12" t="s">
        <v>1005</v>
      </c>
      <c r="B501" s="13"/>
      <c r="C501" s="13"/>
      <c r="D501" s="13">
        <v>1</v>
      </c>
      <c r="E501" s="13"/>
      <c r="F501" s="13"/>
      <c r="G501" s="13"/>
      <c r="H501" s="13"/>
      <c r="I501" s="13"/>
      <c r="J501" s="13"/>
      <c r="K501" s="13"/>
      <c r="L501" s="13">
        <v>1</v>
      </c>
    </row>
    <row r="502" spans="1:12">
      <c r="A502" s="12" t="s">
        <v>828</v>
      </c>
      <c r="B502" s="13"/>
      <c r="C502" s="13"/>
      <c r="D502" s="13"/>
      <c r="E502" s="13"/>
      <c r="F502" s="13"/>
      <c r="G502" s="13">
        <v>1</v>
      </c>
      <c r="H502" s="13"/>
      <c r="I502" s="13"/>
      <c r="J502" s="13"/>
      <c r="K502" s="13"/>
      <c r="L502" s="13">
        <v>1</v>
      </c>
    </row>
    <row r="503" spans="1:12">
      <c r="A503" s="12" t="s">
        <v>237</v>
      </c>
      <c r="B503" s="13"/>
      <c r="C503" s="13">
        <v>1</v>
      </c>
      <c r="D503" s="13"/>
      <c r="E503" s="13"/>
      <c r="F503" s="13"/>
      <c r="G503" s="13"/>
      <c r="H503" s="13"/>
      <c r="I503" s="13"/>
      <c r="J503" s="13"/>
      <c r="K503" s="13"/>
      <c r="L503" s="13">
        <v>1</v>
      </c>
    </row>
    <row r="504" spans="1:12">
      <c r="A504" s="12" t="s">
        <v>814</v>
      </c>
      <c r="B504" s="13"/>
      <c r="C504" s="13">
        <v>1</v>
      </c>
      <c r="D504" s="13"/>
      <c r="E504" s="13"/>
      <c r="F504" s="13"/>
      <c r="G504" s="13"/>
      <c r="H504" s="13"/>
      <c r="I504" s="13"/>
      <c r="J504" s="13"/>
      <c r="K504" s="13"/>
      <c r="L504" s="13">
        <v>1</v>
      </c>
    </row>
    <row r="505" spans="1:12">
      <c r="A505" s="12" t="s">
        <v>775</v>
      </c>
      <c r="B505" s="13"/>
      <c r="C505" s="13">
        <v>1</v>
      </c>
      <c r="D505" s="13"/>
      <c r="E505" s="13"/>
      <c r="F505" s="13"/>
      <c r="G505" s="13"/>
      <c r="H505" s="13"/>
      <c r="I505" s="13"/>
      <c r="J505" s="13"/>
      <c r="K505" s="13"/>
      <c r="L505" s="13">
        <v>1</v>
      </c>
    </row>
    <row r="506" spans="1:12">
      <c r="A506" s="12" t="s">
        <v>527</v>
      </c>
      <c r="B506" s="13"/>
      <c r="C506" s="13"/>
      <c r="D506" s="13"/>
      <c r="E506" s="13"/>
      <c r="F506" s="13"/>
      <c r="G506" s="13">
        <v>1</v>
      </c>
      <c r="H506" s="13"/>
      <c r="I506" s="13"/>
      <c r="J506" s="13"/>
      <c r="K506" s="13"/>
      <c r="L506" s="13">
        <v>1</v>
      </c>
    </row>
    <row r="507" spans="1:12">
      <c r="A507" s="12" t="s">
        <v>838</v>
      </c>
      <c r="B507" s="13">
        <v>1</v>
      </c>
      <c r="C507" s="13"/>
      <c r="D507" s="13"/>
      <c r="E507" s="13"/>
      <c r="F507" s="13"/>
      <c r="G507" s="13"/>
      <c r="H507" s="13"/>
      <c r="I507" s="13"/>
      <c r="J507" s="13"/>
      <c r="K507" s="13"/>
      <c r="L507" s="13">
        <v>1</v>
      </c>
    </row>
    <row r="508" spans="1:12">
      <c r="A508" s="12" t="s">
        <v>141</v>
      </c>
      <c r="B508" s="13"/>
      <c r="C508" s="13"/>
      <c r="D508" s="13"/>
      <c r="E508" s="13"/>
      <c r="F508" s="13">
        <v>1</v>
      </c>
      <c r="G508" s="13"/>
      <c r="H508" s="13"/>
      <c r="I508" s="13"/>
      <c r="J508" s="13"/>
      <c r="K508" s="13"/>
      <c r="L508" s="13">
        <v>1</v>
      </c>
    </row>
    <row r="509" spans="1:12">
      <c r="A509" s="12" t="s">
        <v>394</v>
      </c>
      <c r="B509" s="13">
        <v>1</v>
      </c>
      <c r="C509" s="13"/>
      <c r="D509" s="13"/>
      <c r="E509" s="13"/>
      <c r="F509" s="13"/>
      <c r="G509" s="13"/>
      <c r="H509" s="13"/>
      <c r="I509" s="13"/>
      <c r="J509" s="13"/>
      <c r="K509" s="13"/>
      <c r="L509" s="13">
        <v>1</v>
      </c>
    </row>
    <row r="510" spans="1:12">
      <c r="A510" s="12" t="s">
        <v>1011</v>
      </c>
      <c r="B510" s="13"/>
      <c r="C510" s="13"/>
      <c r="D510" s="13"/>
      <c r="E510" s="13"/>
      <c r="F510" s="13">
        <v>1</v>
      </c>
      <c r="G510" s="13"/>
      <c r="H510" s="13"/>
      <c r="I510" s="13"/>
      <c r="J510" s="13"/>
      <c r="K510" s="13"/>
      <c r="L510" s="13">
        <v>1</v>
      </c>
    </row>
    <row r="511" spans="1:12">
      <c r="A511" s="12" t="s">
        <v>624</v>
      </c>
      <c r="B511" s="13"/>
      <c r="C511" s="13"/>
      <c r="D511" s="13">
        <v>1</v>
      </c>
      <c r="E511" s="13"/>
      <c r="F511" s="13"/>
      <c r="G511" s="13"/>
      <c r="H511" s="13"/>
      <c r="I511" s="13"/>
      <c r="J511" s="13"/>
      <c r="K511" s="13"/>
      <c r="L511" s="13">
        <v>1</v>
      </c>
    </row>
    <row r="512" spans="1:12">
      <c r="A512" s="12" t="s">
        <v>683</v>
      </c>
      <c r="B512" s="13"/>
      <c r="C512" s="13">
        <v>1</v>
      </c>
      <c r="D512" s="13"/>
      <c r="E512" s="13"/>
      <c r="F512" s="13"/>
      <c r="G512" s="13"/>
      <c r="H512" s="13"/>
      <c r="I512" s="13"/>
      <c r="J512" s="13"/>
      <c r="K512" s="13"/>
      <c r="L512" s="13">
        <v>1</v>
      </c>
    </row>
    <row r="513" spans="1:12">
      <c r="A513" s="12" t="s">
        <v>663</v>
      </c>
      <c r="B513" s="13"/>
      <c r="C513" s="13"/>
      <c r="D513" s="13">
        <v>1</v>
      </c>
      <c r="E513" s="13"/>
      <c r="F513" s="13"/>
      <c r="G513" s="13"/>
      <c r="H513" s="13"/>
      <c r="I513" s="13"/>
      <c r="J513" s="13"/>
      <c r="K513" s="13"/>
      <c r="L513" s="13">
        <v>1</v>
      </c>
    </row>
    <row r="514" spans="1:12">
      <c r="A514" s="12" t="s">
        <v>863</v>
      </c>
      <c r="B514" s="13">
        <v>1</v>
      </c>
      <c r="C514" s="13"/>
      <c r="D514" s="13"/>
      <c r="E514" s="13"/>
      <c r="F514" s="13"/>
      <c r="G514" s="13"/>
      <c r="H514" s="13"/>
      <c r="I514" s="13"/>
      <c r="J514" s="13"/>
      <c r="K514" s="13"/>
      <c r="L514" s="13">
        <v>1</v>
      </c>
    </row>
    <row r="515" spans="1:12">
      <c r="A515" s="12" t="s">
        <v>1842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>
      <c r="A516" s="12" t="s">
        <v>1843</v>
      </c>
      <c r="B516" s="13">
        <v>88</v>
      </c>
      <c r="C516" s="13">
        <v>310</v>
      </c>
      <c r="D516" s="13">
        <v>130</v>
      </c>
      <c r="E516" s="13">
        <v>59</v>
      </c>
      <c r="F516" s="13">
        <v>134</v>
      </c>
      <c r="G516" s="13">
        <v>61</v>
      </c>
      <c r="H516" s="13">
        <v>18</v>
      </c>
      <c r="I516" s="13">
        <v>15</v>
      </c>
      <c r="J516" s="13">
        <v>3</v>
      </c>
      <c r="K516" s="13"/>
      <c r="L516" s="13">
        <v>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F3CB-4AD3-424B-A2EB-91903A9C2356}">
  <dimension ref="A3:O43"/>
  <sheetViews>
    <sheetView workbookViewId="0">
      <selection activeCell="R11" sqref="R11"/>
    </sheetView>
  </sheetViews>
  <sheetFormatPr defaultRowHeight="15"/>
  <cols>
    <col min="1" max="1" width="15.85546875" bestFit="1" customWidth="1"/>
    <col min="2" max="2" width="9.7109375" bestFit="1" customWidth="1"/>
    <col min="3" max="4" width="7.85546875" bestFit="1" customWidth="1"/>
    <col min="5" max="5" width="5.7109375" bestFit="1" customWidth="1"/>
    <col min="6" max="8" width="7.85546875" bestFit="1" customWidth="1"/>
    <col min="9" max="9" width="21" bestFit="1" customWidth="1"/>
    <col min="10" max="11" width="7.85546875" bestFit="1" customWidth="1"/>
    <col min="12" max="12" width="21" bestFit="1" customWidth="1"/>
    <col min="13" max="13" width="7.85546875" bestFit="1" customWidth="1"/>
    <col min="14" max="14" width="6.7109375" bestFit="1" customWidth="1"/>
    <col min="15" max="15" width="5.28515625" bestFit="1" customWidth="1"/>
  </cols>
  <sheetData>
    <row r="3" spans="1:15">
      <c r="A3" s="11" t="s">
        <v>1846</v>
      </c>
      <c r="B3" s="11" t="s">
        <v>1845</v>
      </c>
    </row>
    <row r="4" spans="1:15">
      <c r="A4" s="11" t="s">
        <v>1841</v>
      </c>
      <c r="B4" t="s">
        <v>1304</v>
      </c>
      <c r="C4" t="s">
        <v>1169</v>
      </c>
      <c r="D4" t="s">
        <v>1106</v>
      </c>
      <c r="E4" t="s">
        <v>1425</v>
      </c>
      <c r="F4" t="s">
        <v>1061</v>
      </c>
      <c r="G4" t="s">
        <v>1072</v>
      </c>
      <c r="H4" t="s">
        <v>1066</v>
      </c>
      <c r="I4" t="s">
        <v>1372</v>
      </c>
      <c r="J4" t="s">
        <v>1048</v>
      </c>
      <c r="K4" t="s">
        <v>1057</v>
      </c>
      <c r="L4" t="s">
        <v>1159</v>
      </c>
      <c r="M4" t="s">
        <v>1586</v>
      </c>
      <c r="N4" t="s">
        <v>1842</v>
      </c>
      <c r="O4" t="s">
        <v>1843</v>
      </c>
    </row>
    <row r="5" spans="1:15">
      <c r="A5" s="12" t="s">
        <v>10</v>
      </c>
      <c r="B5" s="13">
        <v>3</v>
      </c>
      <c r="C5" s="13">
        <v>4</v>
      </c>
      <c r="D5" s="13">
        <v>7</v>
      </c>
      <c r="E5" s="13"/>
      <c r="F5" s="13">
        <v>1</v>
      </c>
      <c r="G5" s="13">
        <v>26</v>
      </c>
      <c r="H5" s="13">
        <v>46</v>
      </c>
      <c r="I5" s="13"/>
      <c r="J5" s="13">
        <v>17</v>
      </c>
      <c r="K5" s="13">
        <v>67</v>
      </c>
      <c r="L5" s="13"/>
      <c r="M5" s="13">
        <v>3</v>
      </c>
      <c r="N5" s="13"/>
      <c r="O5" s="13">
        <v>174</v>
      </c>
    </row>
    <row r="6" spans="1:15">
      <c r="A6" s="12" t="s">
        <v>49</v>
      </c>
      <c r="B6" s="13">
        <v>3</v>
      </c>
      <c r="C6" s="13">
        <v>1</v>
      </c>
      <c r="D6" s="13">
        <v>1</v>
      </c>
      <c r="E6" s="13">
        <v>1</v>
      </c>
      <c r="F6" s="13">
        <v>1</v>
      </c>
      <c r="G6" s="13">
        <v>2</v>
      </c>
      <c r="H6" s="13">
        <v>28</v>
      </c>
      <c r="I6" s="13"/>
      <c r="J6" s="13">
        <v>16</v>
      </c>
      <c r="K6" s="13">
        <v>40</v>
      </c>
      <c r="L6" s="13"/>
      <c r="M6" s="13">
        <v>1</v>
      </c>
      <c r="N6" s="13"/>
      <c r="O6" s="13">
        <v>94</v>
      </c>
    </row>
    <row r="7" spans="1:15">
      <c r="A7" s="12" t="s">
        <v>440</v>
      </c>
      <c r="B7" s="13">
        <v>1</v>
      </c>
      <c r="C7" s="13"/>
      <c r="D7" s="13">
        <v>1</v>
      </c>
      <c r="E7" s="13"/>
      <c r="F7" s="13"/>
      <c r="G7" s="13">
        <v>4</v>
      </c>
      <c r="H7" s="13">
        <v>20</v>
      </c>
      <c r="I7" s="13"/>
      <c r="J7" s="13">
        <v>10</v>
      </c>
      <c r="K7" s="13">
        <v>23</v>
      </c>
      <c r="L7" s="13">
        <v>1</v>
      </c>
      <c r="M7" s="13"/>
      <c r="N7" s="13"/>
      <c r="O7" s="13">
        <v>60</v>
      </c>
    </row>
    <row r="8" spans="1:15">
      <c r="A8" s="12" t="s">
        <v>24</v>
      </c>
      <c r="B8" s="13"/>
      <c r="C8" s="13"/>
      <c r="D8" s="13"/>
      <c r="E8" s="13"/>
      <c r="F8" s="13"/>
      <c r="G8" s="13">
        <v>4</v>
      </c>
      <c r="H8" s="13">
        <v>14</v>
      </c>
      <c r="I8" s="13"/>
      <c r="J8" s="13">
        <v>10</v>
      </c>
      <c r="K8" s="13">
        <v>26</v>
      </c>
      <c r="L8" s="13"/>
      <c r="M8" s="13"/>
      <c r="N8" s="13"/>
      <c r="O8" s="13">
        <v>54</v>
      </c>
    </row>
    <row r="9" spans="1:15">
      <c r="A9" s="12" t="s">
        <v>36</v>
      </c>
      <c r="B9" s="13"/>
      <c r="C9" s="13"/>
      <c r="D9" s="13"/>
      <c r="E9" s="13"/>
      <c r="F9" s="13"/>
      <c r="G9" s="13">
        <v>2</v>
      </c>
      <c r="H9" s="13">
        <v>19</v>
      </c>
      <c r="I9" s="13"/>
      <c r="J9" s="13">
        <v>3</v>
      </c>
      <c r="K9" s="13">
        <v>25</v>
      </c>
      <c r="L9" s="13"/>
      <c r="M9" s="13">
        <v>1</v>
      </c>
      <c r="N9" s="13"/>
      <c r="O9" s="13">
        <v>50</v>
      </c>
    </row>
    <row r="10" spans="1:15">
      <c r="A10" s="12" t="s">
        <v>19</v>
      </c>
      <c r="B10" s="13"/>
      <c r="C10" s="13"/>
      <c r="D10" s="13">
        <v>2</v>
      </c>
      <c r="E10" s="13"/>
      <c r="F10" s="13">
        <v>2</v>
      </c>
      <c r="G10" s="13">
        <v>2</v>
      </c>
      <c r="H10" s="13">
        <v>11</v>
      </c>
      <c r="I10" s="13"/>
      <c r="J10" s="13">
        <v>6</v>
      </c>
      <c r="K10" s="13">
        <v>21</v>
      </c>
      <c r="L10" s="13">
        <v>1</v>
      </c>
      <c r="M10" s="13"/>
      <c r="N10" s="13"/>
      <c r="O10" s="13">
        <v>45</v>
      </c>
    </row>
    <row r="11" spans="1:15">
      <c r="A11" s="12" t="s">
        <v>83</v>
      </c>
      <c r="B11" s="13"/>
      <c r="C11" s="13"/>
      <c r="D11" s="13"/>
      <c r="E11" s="13"/>
      <c r="F11" s="13">
        <v>1</v>
      </c>
      <c r="G11" s="13">
        <v>6</v>
      </c>
      <c r="H11" s="13">
        <v>16</v>
      </c>
      <c r="I11" s="13"/>
      <c r="J11" s="13">
        <v>4</v>
      </c>
      <c r="K11" s="13">
        <v>14</v>
      </c>
      <c r="L11" s="13"/>
      <c r="M11" s="13"/>
      <c r="N11" s="13"/>
      <c r="O11" s="13">
        <v>41</v>
      </c>
    </row>
    <row r="12" spans="1:15">
      <c r="A12" s="12" t="s">
        <v>63</v>
      </c>
      <c r="B12" s="13"/>
      <c r="C12" s="13"/>
      <c r="D12" s="13"/>
      <c r="E12" s="13"/>
      <c r="F12" s="13"/>
      <c r="G12" s="13">
        <v>1</v>
      </c>
      <c r="H12" s="13">
        <v>7</v>
      </c>
      <c r="I12" s="13"/>
      <c r="J12" s="13">
        <v>10</v>
      </c>
      <c r="K12" s="13">
        <v>17</v>
      </c>
      <c r="L12" s="13"/>
      <c r="M12" s="13"/>
      <c r="N12" s="13"/>
      <c r="O12" s="13">
        <v>35</v>
      </c>
    </row>
    <row r="13" spans="1:15">
      <c r="A13" s="12" t="s">
        <v>76</v>
      </c>
      <c r="B13" s="13"/>
      <c r="C13" s="13">
        <v>1</v>
      </c>
      <c r="D13" s="13"/>
      <c r="E13" s="13">
        <v>1</v>
      </c>
      <c r="F13" s="13">
        <v>3</v>
      </c>
      <c r="G13" s="13">
        <v>4</v>
      </c>
      <c r="H13" s="13">
        <v>9</v>
      </c>
      <c r="I13" s="13"/>
      <c r="J13" s="13">
        <v>3</v>
      </c>
      <c r="K13" s="13">
        <v>14</v>
      </c>
      <c r="L13" s="13"/>
      <c r="M13" s="13"/>
      <c r="N13" s="13"/>
      <c r="O13" s="13">
        <v>35</v>
      </c>
    </row>
    <row r="14" spans="1:15">
      <c r="A14" s="12" t="s">
        <v>66</v>
      </c>
      <c r="B14" s="13"/>
      <c r="C14" s="13"/>
      <c r="D14" s="13"/>
      <c r="E14" s="13"/>
      <c r="F14" s="13">
        <v>1</v>
      </c>
      <c r="G14" s="13">
        <v>2</v>
      </c>
      <c r="H14" s="13">
        <v>12</v>
      </c>
      <c r="I14" s="13"/>
      <c r="J14" s="13">
        <v>4</v>
      </c>
      <c r="K14" s="13">
        <v>16</v>
      </c>
      <c r="L14" s="13"/>
      <c r="M14" s="13"/>
      <c r="N14" s="13"/>
      <c r="O14" s="13">
        <v>35</v>
      </c>
    </row>
    <row r="15" spans="1:15">
      <c r="A15" s="12" t="s">
        <v>14</v>
      </c>
      <c r="B15" s="13"/>
      <c r="C15" s="13"/>
      <c r="D15" s="13"/>
      <c r="E15" s="13"/>
      <c r="F15" s="13"/>
      <c r="G15" s="13">
        <v>1</v>
      </c>
      <c r="H15" s="13">
        <v>8</v>
      </c>
      <c r="I15" s="13">
        <v>1</v>
      </c>
      <c r="J15" s="13">
        <v>3</v>
      </c>
      <c r="K15" s="13">
        <v>17</v>
      </c>
      <c r="L15" s="13">
        <v>1</v>
      </c>
      <c r="M15" s="13"/>
      <c r="N15" s="13"/>
      <c r="O15" s="13">
        <v>31</v>
      </c>
    </row>
    <row r="16" spans="1:15">
      <c r="A16" s="12" t="s">
        <v>26</v>
      </c>
      <c r="B16" s="13"/>
      <c r="C16" s="13"/>
      <c r="D16" s="13"/>
      <c r="E16" s="13"/>
      <c r="F16" s="13">
        <v>1</v>
      </c>
      <c r="G16" s="13">
        <v>1</v>
      </c>
      <c r="H16" s="13">
        <v>7</v>
      </c>
      <c r="I16" s="13"/>
      <c r="J16" s="13">
        <v>4</v>
      </c>
      <c r="K16" s="13">
        <v>11</v>
      </c>
      <c r="L16" s="13"/>
      <c r="M16" s="13"/>
      <c r="N16" s="13"/>
      <c r="O16" s="13">
        <v>24</v>
      </c>
    </row>
    <row r="17" spans="1:15">
      <c r="A17" s="12" t="s">
        <v>22</v>
      </c>
      <c r="B17" s="13"/>
      <c r="C17" s="13"/>
      <c r="D17" s="13"/>
      <c r="E17" s="13"/>
      <c r="F17" s="13">
        <v>1</v>
      </c>
      <c r="G17" s="13">
        <v>3</v>
      </c>
      <c r="H17" s="13">
        <v>7</v>
      </c>
      <c r="I17" s="13"/>
      <c r="J17" s="13">
        <v>4</v>
      </c>
      <c r="K17" s="13">
        <v>7</v>
      </c>
      <c r="L17" s="13"/>
      <c r="M17" s="13"/>
      <c r="N17" s="13"/>
      <c r="O17" s="13">
        <v>22</v>
      </c>
    </row>
    <row r="18" spans="1:15">
      <c r="A18" s="12" t="s">
        <v>31</v>
      </c>
      <c r="B18" s="13"/>
      <c r="C18" s="13"/>
      <c r="D18" s="13"/>
      <c r="E18" s="13"/>
      <c r="F18" s="13">
        <v>1</v>
      </c>
      <c r="G18" s="13"/>
      <c r="H18" s="13">
        <v>7</v>
      </c>
      <c r="I18" s="13"/>
      <c r="J18" s="13">
        <v>5</v>
      </c>
      <c r="K18" s="13">
        <v>9</v>
      </c>
      <c r="L18" s="13"/>
      <c r="M18" s="13"/>
      <c r="N18" s="13"/>
      <c r="O18" s="13">
        <v>22</v>
      </c>
    </row>
    <row r="19" spans="1:15">
      <c r="A19" s="12" t="s">
        <v>12</v>
      </c>
      <c r="B19" s="13"/>
      <c r="C19" s="13"/>
      <c r="D19" s="13"/>
      <c r="E19" s="13"/>
      <c r="F19" s="13"/>
      <c r="G19" s="13">
        <v>1</v>
      </c>
      <c r="H19" s="13">
        <v>5</v>
      </c>
      <c r="I19" s="13"/>
      <c r="J19" s="13">
        <v>5</v>
      </c>
      <c r="K19" s="13">
        <v>7</v>
      </c>
      <c r="L19" s="13"/>
      <c r="M19" s="13"/>
      <c r="N19" s="13"/>
      <c r="O19" s="13">
        <v>18</v>
      </c>
    </row>
    <row r="20" spans="1:15">
      <c r="A20" s="12" t="s">
        <v>140</v>
      </c>
      <c r="B20" s="13"/>
      <c r="C20" s="13"/>
      <c r="D20" s="13"/>
      <c r="E20" s="13"/>
      <c r="F20" s="13"/>
      <c r="G20" s="13"/>
      <c r="H20" s="13">
        <v>3</v>
      </c>
      <c r="I20" s="13"/>
      <c r="J20" s="13">
        <v>5</v>
      </c>
      <c r="K20" s="13">
        <v>3</v>
      </c>
      <c r="L20" s="13"/>
      <c r="M20" s="13"/>
      <c r="N20" s="13"/>
      <c r="O20" s="13">
        <v>11</v>
      </c>
    </row>
    <row r="21" spans="1:15">
      <c r="A21" s="12" t="s">
        <v>119</v>
      </c>
      <c r="B21" s="13"/>
      <c r="C21" s="13"/>
      <c r="D21" s="13"/>
      <c r="E21" s="13"/>
      <c r="F21" s="13"/>
      <c r="G21" s="13"/>
      <c r="H21" s="13">
        <v>2</v>
      </c>
      <c r="I21" s="13"/>
      <c r="J21" s="13"/>
      <c r="K21" s="13">
        <v>8</v>
      </c>
      <c r="L21" s="13"/>
      <c r="M21" s="13"/>
      <c r="N21" s="13"/>
      <c r="O21" s="13">
        <v>10</v>
      </c>
    </row>
    <row r="22" spans="1:15">
      <c r="A22" s="12" t="s">
        <v>137</v>
      </c>
      <c r="B22" s="13"/>
      <c r="C22" s="13"/>
      <c r="D22" s="13"/>
      <c r="E22" s="13"/>
      <c r="F22" s="13">
        <v>1</v>
      </c>
      <c r="G22" s="13">
        <v>1</v>
      </c>
      <c r="H22" s="13">
        <v>1</v>
      </c>
      <c r="I22" s="13"/>
      <c r="J22" s="13">
        <v>2</v>
      </c>
      <c r="K22" s="13">
        <v>2</v>
      </c>
      <c r="L22" s="13"/>
      <c r="M22" s="13"/>
      <c r="N22" s="13"/>
      <c r="O22" s="13">
        <v>7</v>
      </c>
    </row>
    <row r="23" spans="1:15">
      <c r="A23" s="12" t="s">
        <v>54</v>
      </c>
      <c r="B23" s="13"/>
      <c r="C23" s="13"/>
      <c r="D23" s="13">
        <v>1</v>
      </c>
      <c r="E23" s="13"/>
      <c r="F23" s="13"/>
      <c r="G23" s="13">
        <v>2</v>
      </c>
      <c r="H23" s="13">
        <v>1</v>
      </c>
      <c r="I23" s="13"/>
      <c r="J23" s="13">
        <v>2</v>
      </c>
      <c r="K23" s="13">
        <v>1</v>
      </c>
      <c r="L23" s="13"/>
      <c r="M23" s="13"/>
      <c r="N23" s="13"/>
      <c r="O23" s="13">
        <v>7</v>
      </c>
    </row>
    <row r="24" spans="1:15">
      <c r="A24" s="12" t="s">
        <v>268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>
        <v>5</v>
      </c>
      <c r="L24" s="13"/>
      <c r="M24" s="13"/>
      <c r="N24" s="13"/>
      <c r="O24" s="13">
        <v>6</v>
      </c>
    </row>
    <row r="25" spans="1:15">
      <c r="A25" s="12" t="s">
        <v>435</v>
      </c>
      <c r="B25" s="13">
        <v>3</v>
      </c>
      <c r="C25" s="13">
        <v>1</v>
      </c>
      <c r="D25" s="13"/>
      <c r="E25" s="13"/>
      <c r="F25" s="13"/>
      <c r="G25" s="13"/>
      <c r="H25" s="13">
        <v>1</v>
      </c>
      <c r="I25" s="13"/>
      <c r="J25" s="13"/>
      <c r="K25" s="13">
        <v>1</v>
      </c>
      <c r="L25" s="13"/>
      <c r="M25" s="13"/>
      <c r="N25" s="13"/>
      <c r="O25" s="13">
        <v>6</v>
      </c>
    </row>
    <row r="26" spans="1:15">
      <c r="A26" s="12" t="s">
        <v>498</v>
      </c>
      <c r="B26" s="13">
        <v>1</v>
      </c>
      <c r="C26" s="13"/>
      <c r="D26" s="13"/>
      <c r="E26" s="13"/>
      <c r="F26" s="13"/>
      <c r="G26" s="13">
        <v>1</v>
      </c>
      <c r="H26" s="13"/>
      <c r="I26" s="13"/>
      <c r="J26" s="13">
        <v>1</v>
      </c>
      <c r="K26" s="13">
        <v>2</v>
      </c>
      <c r="L26" s="13"/>
      <c r="M26" s="13"/>
      <c r="N26" s="13"/>
      <c r="O26" s="13">
        <v>5</v>
      </c>
    </row>
    <row r="27" spans="1:15">
      <c r="A27" s="12" t="s">
        <v>948</v>
      </c>
      <c r="B27" s="13"/>
      <c r="C27" s="13"/>
      <c r="D27" s="13"/>
      <c r="E27" s="13"/>
      <c r="F27" s="13"/>
      <c r="G27" s="13"/>
      <c r="H27" s="13">
        <v>2</v>
      </c>
      <c r="I27" s="13"/>
      <c r="J27" s="13">
        <v>2</v>
      </c>
      <c r="K27" s="13"/>
      <c r="L27" s="13"/>
      <c r="M27" s="13"/>
      <c r="N27" s="13"/>
      <c r="O27" s="13">
        <v>4</v>
      </c>
    </row>
    <row r="28" spans="1:15">
      <c r="A28" s="12" t="s">
        <v>892</v>
      </c>
      <c r="B28" s="13"/>
      <c r="C28" s="13"/>
      <c r="D28" s="13"/>
      <c r="E28" s="13"/>
      <c r="F28" s="13"/>
      <c r="G28" s="13"/>
      <c r="H28" s="13">
        <v>1</v>
      </c>
      <c r="I28" s="13"/>
      <c r="J28" s="13"/>
      <c r="K28" s="13">
        <v>2</v>
      </c>
      <c r="L28" s="13"/>
      <c r="M28" s="13"/>
      <c r="N28" s="13"/>
      <c r="O28" s="13">
        <v>3</v>
      </c>
    </row>
    <row r="29" spans="1:15">
      <c r="A29" s="12" t="s">
        <v>910</v>
      </c>
      <c r="B29" s="13"/>
      <c r="C29" s="13"/>
      <c r="D29" s="13"/>
      <c r="E29" s="13"/>
      <c r="F29" s="13"/>
      <c r="G29" s="13"/>
      <c r="H29" s="13">
        <v>1</v>
      </c>
      <c r="I29" s="13"/>
      <c r="J29" s="13"/>
      <c r="K29" s="13">
        <v>2</v>
      </c>
      <c r="L29" s="13"/>
      <c r="M29" s="13"/>
      <c r="N29" s="13"/>
      <c r="O29" s="13">
        <v>3</v>
      </c>
    </row>
    <row r="30" spans="1:15">
      <c r="A30" s="12" t="s">
        <v>500</v>
      </c>
      <c r="B30" s="13"/>
      <c r="C30" s="13"/>
      <c r="D30" s="13"/>
      <c r="E30" s="13">
        <v>1</v>
      </c>
      <c r="F30" s="13"/>
      <c r="G30" s="13"/>
      <c r="H30" s="13">
        <v>1</v>
      </c>
      <c r="I30" s="13"/>
      <c r="J30" s="13">
        <v>1</v>
      </c>
      <c r="K30" s="13"/>
      <c r="L30" s="13"/>
      <c r="M30" s="13"/>
      <c r="N30" s="13"/>
      <c r="O30" s="13">
        <v>3</v>
      </c>
    </row>
    <row r="31" spans="1:15">
      <c r="A31" s="12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>
        <v>2</v>
      </c>
      <c r="L31" s="13"/>
      <c r="M31" s="13"/>
      <c r="N31" s="13"/>
      <c r="O31" s="13">
        <v>2</v>
      </c>
    </row>
    <row r="32" spans="1:15">
      <c r="A32" s="12" t="s">
        <v>514</v>
      </c>
      <c r="B32" s="13">
        <v>1</v>
      </c>
      <c r="C32" s="13"/>
      <c r="D32" s="13"/>
      <c r="E32" s="13"/>
      <c r="F32" s="13"/>
      <c r="G32" s="13"/>
      <c r="H32" s="13">
        <v>1</v>
      </c>
      <c r="I32" s="13"/>
      <c r="J32" s="13"/>
      <c r="K32" s="13"/>
      <c r="L32" s="13"/>
      <c r="M32" s="13"/>
      <c r="N32" s="13"/>
      <c r="O32" s="13">
        <v>2</v>
      </c>
    </row>
    <row r="33" spans="1:15">
      <c r="A33" s="12" t="s">
        <v>433</v>
      </c>
      <c r="B33" s="13"/>
      <c r="C33" s="13"/>
      <c r="D33" s="13"/>
      <c r="E33" s="13"/>
      <c r="F33" s="13"/>
      <c r="G33" s="13"/>
      <c r="H33" s="13"/>
      <c r="I33" s="13"/>
      <c r="J33" s="13"/>
      <c r="K33" s="13">
        <v>1</v>
      </c>
      <c r="L33" s="13"/>
      <c r="M33" s="13"/>
      <c r="N33" s="13"/>
      <c r="O33" s="13">
        <v>1</v>
      </c>
    </row>
    <row r="34" spans="1:15">
      <c r="A34" s="12" t="s">
        <v>41</v>
      </c>
      <c r="B34" s="13"/>
      <c r="C34" s="13"/>
      <c r="D34" s="13"/>
      <c r="E34" s="13"/>
      <c r="F34" s="13"/>
      <c r="G34" s="13"/>
      <c r="H34" s="13"/>
      <c r="I34" s="13"/>
      <c r="J34" s="13">
        <v>1</v>
      </c>
      <c r="K34" s="13"/>
      <c r="L34" s="13"/>
      <c r="M34" s="13"/>
      <c r="N34" s="13"/>
      <c r="O34" s="13">
        <v>1</v>
      </c>
    </row>
    <row r="35" spans="1:15">
      <c r="A35" s="12" t="s">
        <v>413</v>
      </c>
      <c r="B35" s="13"/>
      <c r="C35" s="13"/>
      <c r="D35" s="13"/>
      <c r="E35" s="13"/>
      <c r="F35" s="13"/>
      <c r="G35" s="13"/>
      <c r="H35" s="13"/>
      <c r="I35" s="13"/>
      <c r="J35" s="13"/>
      <c r="K35" s="13">
        <v>1</v>
      </c>
      <c r="L35" s="13"/>
      <c r="M35" s="13"/>
      <c r="N35" s="13"/>
      <c r="O35" s="13">
        <v>1</v>
      </c>
    </row>
    <row r="36" spans="1:15">
      <c r="A36" s="12" t="s">
        <v>511</v>
      </c>
      <c r="B36" s="13"/>
      <c r="C36" s="13"/>
      <c r="D36" s="13"/>
      <c r="E36" s="13"/>
      <c r="F36" s="13"/>
      <c r="G36" s="13"/>
      <c r="H36" s="13"/>
      <c r="I36" s="13"/>
      <c r="J36" s="13"/>
      <c r="K36" s="13">
        <v>1</v>
      </c>
      <c r="L36" s="13"/>
      <c r="M36" s="13"/>
      <c r="N36" s="13"/>
      <c r="O36" s="13">
        <v>1</v>
      </c>
    </row>
    <row r="37" spans="1:15">
      <c r="A37" s="12" t="s">
        <v>448</v>
      </c>
      <c r="B37" s="13"/>
      <c r="C37" s="13"/>
      <c r="D37" s="13"/>
      <c r="E37" s="13"/>
      <c r="F37" s="13"/>
      <c r="G37" s="13"/>
      <c r="H37" s="13">
        <v>1</v>
      </c>
      <c r="I37" s="13"/>
      <c r="J37" s="13"/>
      <c r="K37" s="13"/>
      <c r="L37" s="13"/>
      <c r="M37" s="13"/>
      <c r="N37" s="13"/>
      <c r="O37" s="13">
        <v>1</v>
      </c>
    </row>
    <row r="38" spans="1:15">
      <c r="A38" s="12" t="s">
        <v>507</v>
      </c>
      <c r="B38" s="13"/>
      <c r="C38" s="13"/>
      <c r="D38" s="13"/>
      <c r="E38" s="13"/>
      <c r="F38" s="13"/>
      <c r="G38" s="13"/>
      <c r="H38" s="13">
        <v>1</v>
      </c>
      <c r="I38" s="13"/>
      <c r="J38" s="13"/>
      <c r="K38" s="13"/>
      <c r="L38" s="13"/>
      <c r="M38" s="13"/>
      <c r="N38" s="13"/>
      <c r="O38" s="13">
        <v>1</v>
      </c>
    </row>
    <row r="39" spans="1:15">
      <c r="A39" s="12" t="s">
        <v>509</v>
      </c>
      <c r="B39" s="13"/>
      <c r="C39" s="13"/>
      <c r="D39" s="13"/>
      <c r="E39" s="13"/>
      <c r="F39" s="13"/>
      <c r="G39" s="13">
        <v>1</v>
      </c>
      <c r="H39" s="13"/>
      <c r="I39" s="13"/>
      <c r="J39" s="13"/>
      <c r="K39" s="13"/>
      <c r="L39" s="13"/>
      <c r="M39" s="13"/>
      <c r="N39" s="13"/>
      <c r="O39" s="13">
        <v>1</v>
      </c>
    </row>
    <row r="40" spans="1:15">
      <c r="A40" s="12" t="s">
        <v>165</v>
      </c>
      <c r="B40" s="13"/>
      <c r="C40" s="13"/>
      <c r="D40" s="13"/>
      <c r="E40" s="13"/>
      <c r="F40" s="13"/>
      <c r="G40" s="13"/>
      <c r="H40" s="13"/>
      <c r="I40" s="13"/>
      <c r="J40" s="13">
        <v>1</v>
      </c>
      <c r="K40" s="13"/>
      <c r="L40" s="13"/>
      <c r="M40" s="13"/>
      <c r="N40" s="13"/>
      <c r="O40" s="13">
        <v>1</v>
      </c>
    </row>
    <row r="41" spans="1:15">
      <c r="A41" s="12" t="s">
        <v>97</v>
      </c>
      <c r="B41" s="13"/>
      <c r="C41" s="13"/>
      <c r="D41" s="13"/>
      <c r="E41" s="13"/>
      <c r="F41" s="13"/>
      <c r="G41" s="13"/>
      <c r="H41" s="13"/>
      <c r="I41" s="13"/>
      <c r="J41" s="13"/>
      <c r="K41" s="13">
        <v>1</v>
      </c>
      <c r="L41" s="13"/>
      <c r="M41" s="13"/>
      <c r="N41" s="13"/>
      <c r="O41" s="13">
        <v>1</v>
      </c>
    </row>
    <row r="42" spans="1:15">
      <c r="A42" s="12" t="s">
        <v>1842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2" t="s">
        <v>1843</v>
      </c>
      <c r="B43" s="13">
        <v>12</v>
      </c>
      <c r="C43" s="13">
        <v>7</v>
      </c>
      <c r="D43" s="13">
        <v>12</v>
      </c>
      <c r="E43" s="13">
        <v>3</v>
      </c>
      <c r="F43" s="13">
        <v>13</v>
      </c>
      <c r="G43" s="13">
        <v>64</v>
      </c>
      <c r="H43" s="13">
        <v>233</v>
      </c>
      <c r="I43" s="13">
        <v>1</v>
      </c>
      <c r="J43" s="13">
        <v>119</v>
      </c>
      <c r="K43" s="13">
        <v>346</v>
      </c>
      <c r="L43" s="13">
        <v>3</v>
      </c>
      <c r="M43" s="13">
        <v>5</v>
      </c>
      <c r="N43" s="13"/>
      <c r="O43" s="13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8DE8-DDC3-4C63-9A1E-0D7D4A0F2926}">
  <dimension ref="A1:G511"/>
  <sheetViews>
    <sheetView workbookViewId="0">
      <selection activeCell="M24" sqref="M24"/>
    </sheetView>
  </sheetViews>
  <sheetFormatPr defaultRowHeight="15"/>
  <cols>
    <col min="1" max="1" width="10.7109375" customWidth="1"/>
  </cols>
  <sheetData>
    <row r="1" spans="1:7">
      <c r="A1" t="s">
        <v>1036</v>
      </c>
      <c r="B1" t="s">
        <v>5</v>
      </c>
      <c r="C1" t="s">
        <v>6</v>
      </c>
      <c r="E1" s="10" t="s">
        <v>5</v>
      </c>
      <c r="F1" s="10" t="s">
        <v>1037</v>
      </c>
    </row>
    <row r="2" spans="1:7">
      <c r="A2" t="s">
        <v>9</v>
      </c>
      <c r="B2">
        <f>COUNTIF(Sheet1!K:K,工作表1!A2)</f>
        <v>1</v>
      </c>
      <c r="C2">
        <f>COUNTIF(Sheet1!N:N,工作表1!A2)</f>
        <v>1</v>
      </c>
      <c r="E2">
        <v>1</v>
      </c>
      <c r="F2">
        <f>COUNTIF(B:B,E2)</f>
        <v>305</v>
      </c>
    </row>
    <row r="3" spans="1:7">
      <c r="A3" t="s">
        <v>16</v>
      </c>
      <c r="B3">
        <f>COUNTIF(Sheet1!K:K,工作表1!A3)</f>
        <v>2</v>
      </c>
      <c r="C3">
        <f>COUNTIF(Sheet1!N:N,工作表1!A3)</f>
        <v>1</v>
      </c>
      <c r="E3">
        <v>2</v>
      </c>
      <c r="F3">
        <f t="shared" ref="F3:F9" si="0">COUNTIF(B:B,E3)</f>
        <v>136</v>
      </c>
    </row>
    <row r="4" spans="1:7">
      <c r="A4" t="s">
        <v>21</v>
      </c>
      <c r="B4">
        <f>COUNTIF(Sheet1!K:K,工作表1!A4)</f>
        <v>5</v>
      </c>
      <c r="C4">
        <f>COUNTIF(Sheet1!N:N,工作表1!A4)</f>
        <v>1</v>
      </c>
      <c r="E4">
        <v>3</v>
      </c>
      <c r="F4">
        <f t="shared" si="0"/>
        <v>46</v>
      </c>
      <c r="G4">
        <f>(E4-1)*F4</f>
        <v>92</v>
      </c>
    </row>
    <row r="5" spans="1:7">
      <c r="A5" t="s">
        <v>28</v>
      </c>
      <c r="B5">
        <f>COUNTIF(Sheet1!K:K,工作表1!A5)</f>
        <v>8</v>
      </c>
      <c r="C5">
        <f>COUNTIF(Sheet1!N:N,工作表1!A5)</f>
        <v>1</v>
      </c>
      <c r="E5">
        <v>4</v>
      </c>
      <c r="F5">
        <f t="shared" si="0"/>
        <v>17</v>
      </c>
      <c r="G5">
        <f>(E5-2)*F5</f>
        <v>34</v>
      </c>
    </row>
    <row r="6" spans="1:7">
      <c r="A6" t="s">
        <v>33</v>
      </c>
      <c r="B6">
        <f>COUNTIF(Sheet1!K:K,工作表1!A6)</f>
        <v>3</v>
      </c>
      <c r="C6">
        <f>COUNTIF(Sheet1!N:N,工作表1!A6)</f>
        <v>0</v>
      </c>
      <c r="E6">
        <v>5</v>
      </c>
      <c r="F6">
        <f t="shared" si="0"/>
        <v>4</v>
      </c>
      <c r="G6">
        <f t="shared" ref="G6:G9" si="1">(E6-2)*F6</f>
        <v>12</v>
      </c>
    </row>
    <row r="7" spans="1:7">
      <c r="A7" t="s">
        <v>38</v>
      </c>
      <c r="B7">
        <f>COUNTIF(Sheet1!K:K,工作表1!A7)</f>
        <v>3</v>
      </c>
      <c r="C7">
        <f>COUNTIF(Sheet1!N:N,工作表1!A7)</f>
        <v>4</v>
      </c>
      <c r="E7">
        <v>6</v>
      </c>
      <c r="F7">
        <f t="shared" si="0"/>
        <v>0</v>
      </c>
      <c r="G7">
        <f t="shared" si="1"/>
        <v>0</v>
      </c>
    </row>
    <row r="8" spans="1:7">
      <c r="A8" t="s">
        <v>43</v>
      </c>
      <c r="B8">
        <f>COUNTIF(Sheet1!K:K,工作表1!A8)</f>
        <v>3</v>
      </c>
      <c r="C8">
        <f>COUNTIF(Sheet1!N:N,工作表1!A8)</f>
        <v>0</v>
      </c>
      <c r="E8">
        <v>7</v>
      </c>
      <c r="F8">
        <f t="shared" si="0"/>
        <v>1</v>
      </c>
      <c r="G8">
        <f t="shared" si="1"/>
        <v>5</v>
      </c>
    </row>
    <row r="9" spans="1:7">
      <c r="A9" t="s">
        <v>48</v>
      </c>
      <c r="B9">
        <f>COUNTIF(Sheet1!K:K,工作表1!A9)</f>
        <v>1</v>
      </c>
      <c r="C9">
        <f>COUNTIF(Sheet1!N:N,工作表1!A9)</f>
        <v>0</v>
      </c>
      <c r="E9">
        <v>8</v>
      </c>
      <c r="F9">
        <f t="shared" si="0"/>
        <v>1</v>
      </c>
      <c r="G9">
        <f t="shared" si="1"/>
        <v>6</v>
      </c>
    </row>
    <row r="10" spans="1:7">
      <c r="A10" t="s">
        <v>53</v>
      </c>
      <c r="B10">
        <f>COUNTIF(Sheet1!K:K,工作表1!A10)</f>
        <v>1</v>
      </c>
      <c r="C10">
        <f>COUNTIF(Sheet1!N:N,工作表1!A10)</f>
        <v>0</v>
      </c>
    </row>
    <row r="11" spans="1:7">
      <c r="A11" t="s">
        <v>58</v>
      </c>
      <c r="B11">
        <f>COUNTIF(Sheet1!K:K,工作表1!A11)</f>
        <v>2</v>
      </c>
      <c r="C11">
        <f>COUNTIF(Sheet1!N:N,工作表1!A11)</f>
        <v>0</v>
      </c>
      <c r="E11" t="s">
        <v>1038</v>
      </c>
      <c r="F11">
        <f>SUM(F2:F9)</f>
        <v>510</v>
      </c>
    </row>
    <row r="12" spans="1:7">
      <c r="A12" t="s">
        <v>62</v>
      </c>
      <c r="B12">
        <f>COUNTIF(Sheet1!K:K,工作表1!A12)</f>
        <v>3</v>
      </c>
      <c r="C12">
        <f>COUNTIF(Sheet1!N:N,工作表1!A12)</f>
        <v>0</v>
      </c>
    </row>
    <row r="13" spans="1:7">
      <c r="A13" t="s">
        <v>67</v>
      </c>
      <c r="B13">
        <f>COUNTIF(Sheet1!K:K,工作表1!A13)</f>
        <v>3</v>
      </c>
      <c r="C13">
        <f>COUNTIF(Sheet1!N:N,工作表1!A13)</f>
        <v>2</v>
      </c>
    </row>
    <row r="14" spans="1:7">
      <c r="A14" t="s">
        <v>70</v>
      </c>
      <c r="B14">
        <f>COUNTIF(Sheet1!K:K,工作表1!A14)</f>
        <v>1</v>
      </c>
      <c r="C14">
        <f>COUNTIF(Sheet1!N:N,工作表1!A14)</f>
        <v>0</v>
      </c>
    </row>
    <row r="15" spans="1:7">
      <c r="A15" t="s">
        <v>74</v>
      </c>
      <c r="B15">
        <f>COUNTIF(Sheet1!K:K,工作表1!A15)</f>
        <v>5</v>
      </c>
      <c r="C15">
        <f>COUNTIF(Sheet1!N:N,工作表1!A15)</f>
        <v>0</v>
      </c>
    </row>
    <row r="16" spans="1:7">
      <c r="A16" t="s">
        <v>78</v>
      </c>
      <c r="B16">
        <f>COUNTIF(Sheet1!K:K,工作表1!A16)</f>
        <v>1</v>
      </c>
      <c r="C16">
        <f>COUNTIF(Sheet1!N:N,工作表1!A16)</f>
        <v>0</v>
      </c>
    </row>
    <row r="17" spans="1:3">
      <c r="A17" t="s">
        <v>81</v>
      </c>
      <c r="B17">
        <f>COUNTIF(Sheet1!K:K,工作表1!A17)</f>
        <v>2</v>
      </c>
      <c r="C17">
        <f>COUNTIF(Sheet1!N:N,工作表1!A17)</f>
        <v>2</v>
      </c>
    </row>
    <row r="18" spans="1:3">
      <c r="A18" t="s">
        <v>85</v>
      </c>
      <c r="B18">
        <f>COUNTIF(Sheet1!K:K,工作表1!A18)</f>
        <v>3</v>
      </c>
      <c r="C18">
        <f>COUNTIF(Sheet1!N:N,工作表1!A18)</f>
        <v>0</v>
      </c>
    </row>
    <row r="19" spans="1:3">
      <c r="A19" t="s">
        <v>88</v>
      </c>
      <c r="B19">
        <f>COUNTIF(Sheet1!K:K,工作表1!A19)</f>
        <v>1</v>
      </c>
      <c r="C19">
        <f>COUNTIF(Sheet1!N:N,工作表1!A19)</f>
        <v>0</v>
      </c>
    </row>
    <row r="20" spans="1:3">
      <c r="A20" t="s">
        <v>92</v>
      </c>
      <c r="B20">
        <f>COUNTIF(Sheet1!K:K,工作表1!A20)</f>
        <v>2</v>
      </c>
      <c r="C20">
        <f>COUNTIF(Sheet1!N:N,工作表1!A20)</f>
        <v>1</v>
      </c>
    </row>
    <row r="21" spans="1:3">
      <c r="A21" t="s">
        <v>95</v>
      </c>
      <c r="B21">
        <f>COUNTIF(Sheet1!K:K,工作表1!A21)</f>
        <v>2</v>
      </c>
      <c r="C21">
        <f>COUNTIF(Sheet1!N:N,工作表1!A21)</f>
        <v>3</v>
      </c>
    </row>
    <row r="22" spans="1:3">
      <c r="A22" t="s">
        <v>99</v>
      </c>
      <c r="B22">
        <f>COUNTIF(Sheet1!K:K,工作表1!A22)</f>
        <v>2</v>
      </c>
      <c r="C22">
        <f>COUNTIF(Sheet1!N:N,工作表1!A22)</f>
        <v>1</v>
      </c>
    </row>
    <row r="23" spans="1:3">
      <c r="A23" t="s">
        <v>102</v>
      </c>
      <c r="B23">
        <f>COUNTIF(Sheet1!K:K,工作表1!A23)</f>
        <v>2</v>
      </c>
      <c r="C23">
        <f>COUNTIF(Sheet1!N:N,工作表1!A23)</f>
        <v>1</v>
      </c>
    </row>
    <row r="24" spans="1:3">
      <c r="A24" t="s">
        <v>105</v>
      </c>
      <c r="B24">
        <f>COUNTIF(Sheet1!K:K,工作表1!A24)</f>
        <v>1</v>
      </c>
      <c r="C24">
        <f>COUNTIF(Sheet1!N:N,工作表1!A24)</f>
        <v>0</v>
      </c>
    </row>
    <row r="25" spans="1:3">
      <c r="A25" t="s">
        <v>108</v>
      </c>
      <c r="B25">
        <f>COUNTIF(Sheet1!K:K,工作表1!A25)</f>
        <v>1</v>
      </c>
      <c r="C25">
        <f>COUNTIF(Sheet1!N:N,工作表1!A25)</f>
        <v>0</v>
      </c>
    </row>
    <row r="26" spans="1:3">
      <c r="A26" t="s">
        <v>111</v>
      </c>
      <c r="B26">
        <f>COUNTIF(Sheet1!K:K,工作表1!A26)</f>
        <v>2</v>
      </c>
      <c r="C26">
        <f>COUNTIF(Sheet1!N:N,工作表1!A26)</f>
        <v>1</v>
      </c>
    </row>
    <row r="27" spans="1:3">
      <c r="A27" t="s">
        <v>114</v>
      </c>
      <c r="B27">
        <f>COUNTIF(Sheet1!K:K,工作表1!A27)</f>
        <v>3</v>
      </c>
      <c r="C27">
        <f>COUNTIF(Sheet1!N:N,工作表1!A27)</f>
        <v>0</v>
      </c>
    </row>
    <row r="28" spans="1:3">
      <c r="A28" t="s">
        <v>117</v>
      </c>
      <c r="B28">
        <f>COUNTIF(Sheet1!K:K,工作表1!A28)</f>
        <v>1</v>
      </c>
      <c r="C28">
        <f>COUNTIF(Sheet1!N:N,工作表1!A28)</f>
        <v>0</v>
      </c>
    </row>
    <row r="29" spans="1:3">
      <c r="A29" t="s">
        <v>121</v>
      </c>
      <c r="B29">
        <f>COUNTIF(Sheet1!K:K,工作表1!A29)</f>
        <v>2</v>
      </c>
      <c r="C29">
        <f>COUNTIF(Sheet1!N:N,工作表1!A29)</f>
        <v>1</v>
      </c>
    </row>
    <row r="30" spans="1:3">
      <c r="A30" t="s">
        <v>125</v>
      </c>
      <c r="B30">
        <f>COUNTIF(Sheet1!K:K,工作表1!A30)</f>
        <v>1</v>
      </c>
      <c r="C30">
        <f>COUNTIF(Sheet1!N:N,工作表1!A30)</f>
        <v>0</v>
      </c>
    </row>
    <row r="31" spans="1:3">
      <c r="A31" t="s">
        <v>128</v>
      </c>
      <c r="B31">
        <f>COUNTIF(Sheet1!K:K,工作表1!A31)</f>
        <v>2</v>
      </c>
      <c r="C31">
        <f>COUNTIF(Sheet1!N:N,工作表1!A31)</f>
        <v>0</v>
      </c>
    </row>
    <row r="32" spans="1:3">
      <c r="A32" t="s">
        <v>131</v>
      </c>
      <c r="B32">
        <f>COUNTIF(Sheet1!K:K,工作表1!A32)</f>
        <v>3</v>
      </c>
      <c r="C32">
        <f>COUNTIF(Sheet1!N:N,工作表1!A32)</f>
        <v>1</v>
      </c>
    </row>
    <row r="33" spans="1:3">
      <c r="A33" t="s">
        <v>133</v>
      </c>
      <c r="B33">
        <f>COUNTIF(Sheet1!K:K,工作表1!A33)</f>
        <v>3</v>
      </c>
      <c r="C33">
        <f>COUNTIF(Sheet1!N:N,工作表1!A33)</f>
        <v>0</v>
      </c>
    </row>
    <row r="34" spans="1:3">
      <c r="A34" t="s">
        <v>136</v>
      </c>
      <c r="B34">
        <f>COUNTIF(Sheet1!K:K,工作表1!A34)</f>
        <v>1</v>
      </c>
      <c r="C34">
        <f>COUNTIF(Sheet1!N:N,工作表1!A34)</f>
        <v>0</v>
      </c>
    </row>
    <row r="35" spans="1:3">
      <c r="A35" t="s">
        <v>141</v>
      </c>
      <c r="B35">
        <f>COUNTIF(Sheet1!K:K,工作表1!A35)</f>
        <v>1</v>
      </c>
      <c r="C35">
        <f>COUNTIF(Sheet1!N:N,工作表1!A35)</f>
        <v>0</v>
      </c>
    </row>
    <row r="36" spans="1:3">
      <c r="A36" t="s">
        <v>143</v>
      </c>
      <c r="B36">
        <f>COUNTIF(Sheet1!K:K,工作表1!A36)</f>
        <v>3</v>
      </c>
      <c r="C36">
        <f>COUNTIF(Sheet1!N:N,工作表1!A36)</f>
        <v>0</v>
      </c>
    </row>
    <row r="37" spans="1:3">
      <c r="A37" t="s">
        <v>146</v>
      </c>
      <c r="B37">
        <f>COUNTIF(Sheet1!K:K,工作表1!A37)</f>
        <v>1</v>
      </c>
      <c r="C37">
        <f>COUNTIF(Sheet1!N:N,工作表1!A37)</f>
        <v>2</v>
      </c>
    </row>
    <row r="38" spans="1:3">
      <c r="A38" t="s">
        <v>150</v>
      </c>
      <c r="B38">
        <f>COUNTIF(Sheet1!K:K,工作表1!A38)</f>
        <v>3</v>
      </c>
      <c r="C38">
        <f>COUNTIF(Sheet1!N:N,工作表1!A38)</f>
        <v>1</v>
      </c>
    </row>
    <row r="39" spans="1:3">
      <c r="A39" t="s">
        <v>153</v>
      </c>
      <c r="B39">
        <f>COUNTIF(Sheet1!K:K,工作表1!A39)</f>
        <v>2</v>
      </c>
      <c r="C39">
        <f>COUNTIF(Sheet1!N:N,工作表1!A39)</f>
        <v>0</v>
      </c>
    </row>
    <row r="40" spans="1:3">
      <c r="A40" t="s">
        <v>156</v>
      </c>
      <c r="B40">
        <f>COUNTIF(Sheet1!K:K,工作表1!A40)</f>
        <v>4</v>
      </c>
      <c r="C40">
        <f>COUNTIF(Sheet1!N:N,工作表1!A40)</f>
        <v>2</v>
      </c>
    </row>
    <row r="41" spans="1:3">
      <c r="A41" t="s">
        <v>158</v>
      </c>
      <c r="B41">
        <f>COUNTIF(Sheet1!K:K,工作表1!A41)</f>
        <v>4</v>
      </c>
      <c r="C41">
        <f>COUNTIF(Sheet1!N:N,工作表1!A41)</f>
        <v>2</v>
      </c>
    </row>
    <row r="42" spans="1:3">
      <c r="A42" t="s">
        <v>160</v>
      </c>
      <c r="B42">
        <f>COUNTIF(Sheet1!K:K,工作表1!A42)</f>
        <v>3</v>
      </c>
      <c r="C42">
        <f>COUNTIF(Sheet1!N:N,工作表1!A42)</f>
        <v>2</v>
      </c>
    </row>
    <row r="43" spans="1:3">
      <c r="A43" t="s">
        <v>163</v>
      </c>
      <c r="B43">
        <f>COUNTIF(Sheet1!K:K,工作表1!A43)</f>
        <v>1</v>
      </c>
      <c r="C43">
        <f>COUNTIF(Sheet1!N:N,工作表1!A43)</f>
        <v>0</v>
      </c>
    </row>
    <row r="44" spans="1:3">
      <c r="A44" t="s">
        <v>167</v>
      </c>
      <c r="B44">
        <f>COUNTIF(Sheet1!K:K,工作表1!A44)</f>
        <v>2</v>
      </c>
      <c r="C44">
        <f>COUNTIF(Sheet1!N:N,工作表1!A44)</f>
        <v>1</v>
      </c>
    </row>
    <row r="45" spans="1:3">
      <c r="A45" t="s">
        <v>170</v>
      </c>
      <c r="B45">
        <f>COUNTIF(Sheet1!K:K,工作表1!A45)</f>
        <v>2</v>
      </c>
      <c r="C45">
        <f>COUNTIF(Sheet1!N:N,工作表1!A45)</f>
        <v>0</v>
      </c>
    </row>
    <row r="46" spans="1:3">
      <c r="A46" t="s">
        <v>173</v>
      </c>
      <c r="B46">
        <f>COUNTIF(Sheet1!K:K,工作表1!A46)</f>
        <v>4</v>
      </c>
      <c r="C46">
        <f>COUNTIF(Sheet1!N:N,工作表1!A46)</f>
        <v>2</v>
      </c>
    </row>
    <row r="47" spans="1:3">
      <c r="A47" t="s">
        <v>176</v>
      </c>
      <c r="B47">
        <f>COUNTIF(Sheet1!K:K,工作表1!A47)</f>
        <v>1</v>
      </c>
      <c r="C47">
        <f>COUNTIF(Sheet1!N:N,工作表1!A47)</f>
        <v>2</v>
      </c>
    </row>
    <row r="48" spans="1:3">
      <c r="A48" t="s">
        <v>180</v>
      </c>
      <c r="B48">
        <f>COUNTIF(Sheet1!K:K,工作表1!A48)</f>
        <v>1</v>
      </c>
      <c r="C48">
        <f>COUNTIF(Sheet1!N:N,工作表1!A48)</f>
        <v>0</v>
      </c>
    </row>
    <row r="49" spans="1:3">
      <c r="A49" t="s">
        <v>183</v>
      </c>
      <c r="B49">
        <f>COUNTIF(Sheet1!K:K,工作表1!A49)</f>
        <v>1</v>
      </c>
      <c r="C49">
        <f>COUNTIF(Sheet1!N:N,工作表1!A49)</f>
        <v>0</v>
      </c>
    </row>
    <row r="50" spans="1:3">
      <c r="A50" t="s">
        <v>185</v>
      </c>
      <c r="B50">
        <f>COUNTIF(Sheet1!K:K,工作表1!A50)</f>
        <v>1</v>
      </c>
      <c r="C50">
        <f>COUNTIF(Sheet1!N:N,工作表1!A50)</f>
        <v>0</v>
      </c>
    </row>
    <row r="51" spans="1:3">
      <c r="A51" t="s">
        <v>69</v>
      </c>
      <c r="B51">
        <f>COUNTIF(Sheet1!K:K,工作表1!A51)</f>
        <v>1</v>
      </c>
      <c r="C51">
        <f>COUNTIF(Sheet1!N:N,工作表1!A51)</f>
        <v>1</v>
      </c>
    </row>
    <row r="52" spans="1:3">
      <c r="A52" t="s">
        <v>189</v>
      </c>
      <c r="B52">
        <f>COUNTIF(Sheet1!K:K,工作表1!A52)</f>
        <v>2</v>
      </c>
      <c r="C52">
        <f>COUNTIF(Sheet1!N:N,工作表1!A52)</f>
        <v>3</v>
      </c>
    </row>
    <row r="53" spans="1:3">
      <c r="A53" t="s">
        <v>192</v>
      </c>
      <c r="B53">
        <f>COUNTIF(Sheet1!K:K,工作表1!A53)</f>
        <v>2</v>
      </c>
      <c r="C53">
        <f>COUNTIF(Sheet1!N:N,工作表1!A53)</f>
        <v>2</v>
      </c>
    </row>
    <row r="54" spans="1:3">
      <c r="A54" t="s">
        <v>197</v>
      </c>
      <c r="B54">
        <f>COUNTIF(Sheet1!K:K,工作表1!A54)</f>
        <v>1</v>
      </c>
      <c r="C54">
        <f>COUNTIF(Sheet1!N:N,工作表1!A54)</f>
        <v>2</v>
      </c>
    </row>
    <row r="55" spans="1:3">
      <c r="A55" t="s">
        <v>199</v>
      </c>
      <c r="B55">
        <f>COUNTIF(Sheet1!K:K,工作表1!A55)</f>
        <v>1</v>
      </c>
      <c r="C55">
        <f>COUNTIF(Sheet1!N:N,工作表1!A55)</f>
        <v>0</v>
      </c>
    </row>
    <row r="56" spans="1:3">
      <c r="A56" t="s">
        <v>201</v>
      </c>
      <c r="B56">
        <f>COUNTIF(Sheet1!K:K,工作表1!A56)</f>
        <v>3</v>
      </c>
      <c r="C56">
        <f>COUNTIF(Sheet1!N:N,工作表1!A56)</f>
        <v>0</v>
      </c>
    </row>
    <row r="57" spans="1:3">
      <c r="A57" t="s">
        <v>204</v>
      </c>
      <c r="B57">
        <f>COUNTIF(Sheet1!K:K,工作表1!A57)</f>
        <v>1</v>
      </c>
      <c r="C57">
        <f>COUNTIF(Sheet1!N:N,工作表1!A57)</f>
        <v>1</v>
      </c>
    </row>
    <row r="58" spans="1:3">
      <c r="A58" t="s">
        <v>207</v>
      </c>
      <c r="B58">
        <f>COUNTIF(Sheet1!K:K,工作表1!A58)</f>
        <v>1</v>
      </c>
      <c r="C58">
        <f>COUNTIF(Sheet1!N:N,工作表1!A58)</f>
        <v>1</v>
      </c>
    </row>
    <row r="59" spans="1:3">
      <c r="A59" t="s">
        <v>112</v>
      </c>
      <c r="B59">
        <f>COUNTIF(Sheet1!K:K,工作表1!A59)</f>
        <v>1</v>
      </c>
      <c r="C59">
        <f>COUNTIF(Sheet1!N:N,工作表1!A59)</f>
        <v>1</v>
      </c>
    </row>
    <row r="60" spans="1:3">
      <c r="A60" t="s">
        <v>211</v>
      </c>
      <c r="B60">
        <f>COUNTIF(Sheet1!K:K,工作表1!A60)</f>
        <v>1</v>
      </c>
      <c r="C60">
        <f>COUNTIF(Sheet1!N:N,工作表1!A60)</f>
        <v>0</v>
      </c>
    </row>
    <row r="61" spans="1:3">
      <c r="A61" t="s">
        <v>216</v>
      </c>
      <c r="B61">
        <f>COUNTIF(Sheet1!K:K,工作表1!A61)</f>
        <v>1</v>
      </c>
      <c r="C61">
        <f>COUNTIF(Sheet1!N:N,工作表1!A61)</f>
        <v>1</v>
      </c>
    </row>
    <row r="62" spans="1:3">
      <c r="A62" t="s">
        <v>220</v>
      </c>
      <c r="B62">
        <f>COUNTIF(Sheet1!K:K,工作表1!A62)</f>
        <v>3</v>
      </c>
      <c r="C62">
        <f>COUNTIF(Sheet1!N:N,工作表1!A62)</f>
        <v>2</v>
      </c>
    </row>
    <row r="63" spans="1:3">
      <c r="A63" t="s">
        <v>223</v>
      </c>
      <c r="B63">
        <f>COUNTIF(Sheet1!K:K,工作表1!A63)</f>
        <v>1</v>
      </c>
      <c r="C63">
        <f>COUNTIF(Sheet1!N:N,工作表1!A63)</f>
        <v>1</v>
      </c>
    </row>
    <row r="64" spans="1:3">
      <c r="A64" t="s">
        <v>225</v>
      </c>
      <c r="B64">
        <f>COUNTIF(Sheet1!K:K,工作表1!A64)</f>
        <v>1</v>
      </c>
      <c r="C64">
        <f>COUNTIF(Sheet1!N:N,工作表1!A64)</f>
        <v>1</v>
      </c>
    </row>
    <row r="65" spans="1:3">
      <c r="A65" t="s">
        <v>228</v>
      </c>
      <c r="B65">
        <f>COUNTIF(Sheet1!K:K,工作表1!A65)</f>
        <v>1</v>
      </c>
      <c r="C65">
        <f>COUNTIF(Sheet1!N:N,工作表1!A65)</f>
        <v>0</v>
      </c>
    </row>
    <row r="66" spans="1:3">
      <c r="A66" t="s">
        <v>230</v>
      </c>
      <c r="B66">
        <f>COUNTIF(Sheet1!K:K,工作表1!A66)</f>
        <v>1</v>
      </c>
      <c r="C66">
        <f>COUNTIF(Sheet1!N:N,工作表1!A66)</f>
        <v>2</v>
      </c>
    </row>
    <row r="67" spans="1:3">
      <c r="A67" t="s">
        <v>232</v>
      </c>
      <c r="B67">
        <f>COUNTIF(Sheet1!K:K,工作表1!A67)</f>
        <v>3</v>
      </c>
      <c r="C67">
        <f>COUNTIF(Sheet1!N:N,工作表1!A67)</f>
        <v>1</v>
      </c>
    </row>
    <row r="68" spans="1:3">
      <c r="A68" t="s">
        <v>235</v>
      </c>
      <c r="B68">
        <f>COUNTIF(Sheet1!K:K,工作表1!A68)</f>
        <v>4</v>
      </c>
      <c r="C68">
        <f>COUNTIF(Sheet1!N:N,工作表1!A68)</f>
        <v>2</v>
      </c>
    </row>
    <row r="69" spans="1:3">
      <c r="A69" t="s">
        <v>238</v>
      </c>
      <c r="B69">
        <f>COUNTIF(Sheet1!K:K,工作表1!A69)</f>
        <v>2</v>
      </c>
      <c r="C69">
        <f>COUNTIF(Sheet1!N:N,工作表1!A69)</f>
        <v>3</v>
      </c>
    </row>
    <row r="70" spans="1:3">
      <c r="A70" t="s">
        <v>132</v>
      </c>
      <c r="B70">
        <f>COUNTIF(Sheet1!K:K,工作表1!A70)</f>
        <v>1</v>
      </c>
      <c r="C70">
        <f>COUNTIF(Sheet1!N:N,工作表1!A70)</f>
        <v>1</v>
      </c>
    </row>
    <row r="71" spans="1:3">
      <c r="A71" t="s">
        <v>151</v>
      </c>
      <c r="B71">
        <f>COUNTIF(Sheet1!K:K,工作表1!A71)</f>
        <v>2</v>
      </c>
      <c r="C71">
        <f>COUNTIF(Sheet1!N:N,工作表1!A71)</f>
        <v>2</v>
      </c>
    </row>
    <row r="72" spans="1:3">
      <c r="A72" t="s">
        <v>245</v>
      </c>
      <c r="B72">
        <f>COUNTIF(Sheet1!K:K,工作表1!A72)</f>
        <v>3</v>
      </c>
      <c r="C72">
        <f>COUNTIF(Sheet1!N:N,工作表1!A72)</f>
        <v>1</v>
      </c>
    </row>
    <row r="73" spans="1:3">
      <c r="A73" t="s">
        <v>247</v>
      </c>
      <c r="B73">
        <f>COUNTIF(Sheet1!K:K,工作表1!A73)</f>
        <v>1</v>
      </c>
      <c r="C73">
        <f>COUNTIF(Sheet1!N:N,工作表1!A73)</f>
        <v>1</v>
      </c>
    </row>
    <row r="74" spans="1:3">
      <c r="A74" t="s">
        <v>18</v>
      </c>
      <c r="B74">
        <f>COUNTIF(Sheet1!K:K,工作表1!A74)</f>
        <v>2</v>
      </c>
      <c r="C74">
        <f>COUNTIF(Sheet1!N:N,工作表1!A74)</f>
        <v>0</v>
      </c>
    </row>
    <row r="75" spans="1:3">
      <c r="A75" t="s">
        <v>250</v>
      </c>
      <c r="B75">
        <f>COUNTIF(Sheet1!K:K,工作表1!A75)</f>
        <v>7</v>
      </c>
      <c r="C75">
        <f>COUNTIF(Sheet1!N:N,工作表1!A75)</f>
        <v>1</v>
      </c>
    </row>
    <row r="76" spans="1:3">
      <c r="A76" t="s">
        <v>253</v>
      </c>
      <c r="B76">
        <f>COUNTIF(Sheet1!K:K,工作表1!A76)</f>
        <v>2</v>
      </c>
      <c r="C76">
        <f>COUNTIF(Sheet1!N:N,工作表1!A76)</f>
        <v>3</v>
      </c>
    </row>
    <row r="77" spans="1:3">
      <c r="A77" t="s">
        <v>256</v>
      </c>
      <c r="B77">
        <f>COUNTIF(Sheet1!K:K,工作表1!A77)</f>
        <v>1</v>
      </c>
      <c r="C77">
        <f>COUNTIF(Sheet1!N:N,工作表1!A77)</f>
        <v>0</v>
      </c>
    </row>
    <row r="78" spans="1:3">
      <c r="A78" t="s">
        <v>115</v>
      </c>
      <c r="B78">
        <f>COUNTIF(Sheet1!K:K,工作表1!A78)</f>
        <v>1</v>
      </c>
      <c r="C78">
        <f>COUNTIF(Sheet1!N:N,工作表1!A78)</f>
        <v>1</v>
      </c>
    </row>
    <row r="79" spans="1:3">
      <c r="A79" t="s">
        <v>260</v>
      </c>
      <c r="B79">
        <f>COUNTIF(Sheet1!K:K,工作表1!A79)</f>
        <v>4</v>
      </c>
      <c r="C79">
        <f>COUNTIF(Sheet1!N:N,工作表1!A79)</f>
        <v>2</v>
      </c>
    </row>
    <row r="80" spans="1:3">
      <c r="A80" t="s">
        <v>56</v>
      </c>
      <c r="B80">
        <f>COUNTIF(Sheet1!K:K,工作表1!A80)</f>
        <v>1</v>
      </c>
      <c r="C80">
        <f>COUNTIF(Sheet1!N:N,工作表1!A80)</f>
        <v>0</v>
      </c>
    </row>
    <row r="81" spans="1:3">
      <c r="A81" t="s">
        <v>265</v>
      </c>
      <c r="B81">
        <f>COUNTIF(Sheet1!K:K,工作表1!A81)</f>
        <v>1</v>
      </c>
      <c r="C81">
        <f>COUNTIF(Sheet1!N:N,工作表1!A81)</f>
        <v>0</v>
      </c>
    </row>
    <row r="82" spans="1:3">
      <c r="A82" t="s">
        <v>269</v>
      </c>
      <c r="B82">
        <f>COUNTIF(Sheet1!K:K,工作表1!A82)</f>
        <v>2</v>
      </c>
      <c r="C82">
        <f>COUNTIF(Sheet1!N:N,工作表1!A82)</f>
        <v>1</v>
      </c>
    </row>
    <row r="83" spans="1:3">
      <c r="A83" t="s">
        <v>272</v>
      </c>
      <c r="B83">
        <f>COUNTIF(Sheet1!K:K,工作表1!A83)</f>
        <v>1</v>
      </c>
      <c r="C83">
        <f>COUNTIF(Sheet1!N:N,工作表1!A83)</f>
        <v>1</v>
      </c>
    </row>
    <row r="84" spans="1:3">
      <c r="A84" t="s">
        <v>275</v>
      </c>
      <c r="B84">
        <f>COUNTIF(Sheet1!K:K,工作表1!A84)</f>
        <v>5</v>
      </c>
      <c r="C84">
        <f>COUNTIF(Sheet1!N:N,工作表1!A84)</f>
        <v>1</v>
      </c>
    </row>
    <row r="85" spans="1:3">
      <c r="A85" t="s">
        <v>278</v>
      </c>
      <c r="B85">
        <f>COUNTIF(Sheet1!K:K,工作表1!A85)</f>
        <v>2</v>
      </c>
      <c r="C85">
        <f>COUNTIF(Sheet1!N:N,工作表1!A85)</f>
        <v>2</v>
      </c>
    </row>
    <row r="86" spans="1:3">
      <c r="A86" t="s">
        <v>87</v>
      </c>
      <c r="B86">
        <f>COUNTIF(Sheet1!K:K,工作表1!A86)</f>
        <v>1</v>
      </c>
      <c r="C86">
        <f>COUNTIF(Sheet1!N:N,工作表1!A86)</f>
        <v>1</v>
      </c>
    </row>
    <row r="87" spans="1:3">
      <c r="A87" t="s">
        <v>186</v>
      </c>
      <c r="B87">
        <f>COUNTIF(Sheet1!K:K,工作表1!A87)</f>
        <v>1</v>
      </c>
      <c r="C87">
        <f>COUNTIF(Sheet1!N:N,工作表1!A87)</f>
        <v>0</v>
      </c>
    </row>
    <row r="88" spans="1:3">
      <c r="A88" t="s">
        <v>282</v>
      </c>
      <c r="B88">
        <f>COUNTIF(Sheet1!K:K,工作表1!A88)</f>
        <v>2</v>
      </c>
      <c r="C88">
        <f>COUNTIF(Sheet1!N:N,工作表1!A88)</f>
        <v>0</v>
      </c>
    </row>
    <row r="89" spans="1:3">
      <c r="A89" t="s">
        <v>286</v>
      </c>
      <c r="B89">
        <f>COUNTIF(Sheet1!K:K,工作表1!A89)</f>
        <v>1</v>
      </c>
      <c r="C89">
        <f>COUNTIF(Sheet1!N:N,工作表1!A89)</f>
        <v>1</v>
      </c>
    </row>
    <row r="90" spans="1:3">
      <c r="A90" t="s">
        <v>277</v>
      </c>
      <c r="B90">
        <f>COUNTIF(Sheet1!K:K,工作表1!A90)</f>
        <v>2</v>
      </c>
      <c r="C90">
        <f>COUNTIF(Sheet1!N:N,工作表1!A90)</f>
        <v>2</v>
      </c>
    </row>
    <row r="91" spans="1:3">
      <c r="A91" t="s">
        <v>178</v>
      </c>
      <c r="B91">
        <f>COUNTIF(Sheet1!K:K,工作表1!A91)</f>
        <v>1</v>
      </c>
      <c r="C91">
        <f>COUNTIF(Sheet1!N:N,工作表1!A91)</f>
        <v>0</v>
      </c>
    </row>
    <row r="92" spans="1:3">
      <c r="A92" t="s">
        <v>290</v>
      </c>
      <c r="B92">
        <f>COUNTIF(Sheet1!K:K,工作表1!A92)</f>
        <v>2</v>
      </c>
      <c r="C92">
        <f>COUNTIF(Sheet1!N:N,工作表1!A92)</f>
        <v>3</v>
      </c>
    </row>
    <row r="93" spans="1:3">
      <c r="A93" t="s">
        <v>50</v>
      </c>
      <c r="B93">
        <f>COUNTIF(Sheet1!K:K,工作表1!A93)</f>
        <v>2</v>
      </c>
      <c r="C93">
        <f>COUNTIF(Sheet1!N:N,工作表1!A93)</f>
        <v>1</v>
      </c>
    </row>
    <row r="94" spans="1:3">
      <c r="A94" t="s">
        <v>293</v>
      </c>
      <c r="B94">
        <f>COUNTIF(Sheet1!K:K,工作表1!A94)</f>
        <v>2</v>
      </c>
      <c r="C94">
        <f>COUNTIF(Sheet1!N:N,工作表1!A94)</f>
        <v>0</v>
      </c>
    </row>
    <row r="95" spans="1:3">
      <c r="A95" t="s">
        <v>161</v>
      </c>
      <c r="B95">
        <f>COUNTIF(Sheet1!K:K,工作表1!A95)</f>
        <v>1</v>
      </c>
      <c r="C95">
        <f>COUNTIF(Sheet1!N:N,工作表1!A95)</f>
        <v>4</v>
      </c>
    </row>
    <row r="96" spans="1:3">
      <c r="A96" t="s">
        <v>300</v>
      </c>
      <c r="B96">
        <f>COUNTIF(Sheet1!K:K,工作表1!A96)</f>
        <v>2</v>
      </c>
      <c r="C96">
        <f>COUNTIF(Sheet1!N:N,工作表1!A96)</f>
        <v>1</v>
      </c>
    </row>
    <row r="97" spans="1:3">
      <c r="A97" t="s">
        <v>302</v>
      </c>
      <c r="B97">
        <f>COUNTIF(Sheet1!K:K,工作表1!A97)</f>
        <v>2</v>
      </c>
      <c r="C97">
        <f>COUNTIF(Sheet1!N:N,工作表1!A97)</f>
        <v>1</v>
      </c>
    </row>
    <row r="98" spans="1:3">
      <c r="A98" t="s">
        <v>159</v>
      </c>
      <c r="B98">
        <f>COUNTIF(Sheet1!K:K,工作表1!A98)</f>
        <v>1</v>
      </c>
      <c r="C98">
        <f>COUNTIF(Sheet1!N:N,工作表1!A98)</f>
        <v>0</v>
      </c>
    </row>
    <row r="99" spans="1:3">
      <c r="A99" t="s">
        <v>306</v>
      </c>
      <c r="B99">
        <f>COUNTIF(Sheet1!K:K,工作表1!A99)</f>
        <v>2</v>
      </c>
      <c r="C99">
        <f>COUNTIF(Sheet1!N:N,工作表1!A99)</f>
        <v>2</v>
      </c>
    </row>
    <row r="100" spans="1:3">
      <c r="A100" t="s">
        <v>307</v>
      </c>
      <c r="B100">
        <f>COUNTIF(Sheet1!K:K,工作表1!A100)</f>
        <v>2</v>
      </c>
      <c r="C100">
        <f>COUNTIF(Sheet1!N:N,工作表1!A100)</f>
        <v>0</v>
      </c>
    </row>
    <row r="101" spans="1:3">
      <c r="A101" t="s">
        <v>193</v>
      </c>
      <c r="B101">
        <f>COUNTIF(Sheet1!K:K,工作表1!A101)</f>
        <v>2</v>
      </c>
      <c r="C101">
        <f>COUNTIF(Sheet1!N:N,工作表1!A101)</f>
        <v>2</v>
      </c>
    </row>
    <row r="102" spans="1:3">
      <c r="A102" t="s">
        <v>311</v>
      </c>
      <c r="B102">
        <f>COUNTIF(Sheet1!K:K,工作表1!A102)</f>
        <v>1</v>
      </c>
      <c r="C102">
        <f>COUNTIF(Sheet1!N:N,工作表1!A102)</f>
        <v>1</v>
      </c>
    </row>
    <row r="103" spans="1:3">
      <c r="A103" t="s">
        <v>315</v>
      </c>
      <c r="B103">
        <f>COUNTIF(Sheet1!K:K,工作表1!A103)</f>
        <v>1</v>
      </c>
      <c r="C103">
        <f>COUNTIF(Sheet1!N:N,工作表1!A103)</f>
        <v>0</v>
      </c>
    </row>
    <row r="104" spans="1:3">
      <c r="A104" t="s">
        <v>316</v>
      </c>
      <c r="B104">
        <f>COUNTIF(Sheet1!K:K,工作表1!A104)</f>
        <v>2</v>
      </c>
      <c r="C104">
        <f>COUNTIF(Sheet1!N:N,工作表1!A104)</f>
        <v>0</v>
      </c>
    </row>
    <row r="105" spans="1:3">
      <c r="A105" t="s">
        <v>202</v>
      </c>
      <c r="B105">
        <f>COUNTIF(Sheet1!K:K,工作表1!A105)</f>
        <v>1</v>
      </c>
      <c r="C105">
        <f>COUNTIF(Sheet1!N:N,工作表1!A105)</f>
        <v>2</v>
      </c>
    </row>
    <row r="106" spans="1:3">
      <c r="A106" t="s">
        <v>319</v>
      </c>
      <c r="B106">
        <f>COUNTIF(Sheet1!K:K,工作表1!A106)</f>
        <v>1</v>
      </c>
      <c r="C106">
        <f>COUNTIF(Sheet1!N:N,工作表1!A106)</f>
        <v>0</v>
      </c>
    </row>
    <row r="107" spans="1:3">
      <c r="A107" t="s">
        <v>321</v>
      </c>
      <c r="B107">
        <f>COUNTIF(Sheet1!K:K,工作表1!A107)</f>
        <v>2</v>
      </c>
      <c r="C107">
        <f>COUNTIF(Sheet1!N:N,工作表1!A107)</f>
        <v>0</v>
      </c>
    </row>
    <row r="108" spans="1:3">
      <c r="A108" t="s">
        <v>323</v>
      </c>
      <c r="B108">
        <f>COUNTIF(Sheet1!K:K,工作表1!A108)</f>
        <v>3</v>
      </c>
      <c r="C108">
        <f>COUNTIF(Sheet1!N:N,工作表1!A108)</f>
        <v>3</v>
      </c>
    </row>
    <row r="109" spans="1:3">
      <c r="A109" t="s">
        <v>129</v>
      </c>
      <c r="B109">
        <f>COUNTIF(Sheet1!K:K,工作表1!A109)</f>
        <v>1</v>
      </c>
      <c r="C109">
        <f>COUNTIF(Sheet1!N:N,工作表1!A109)</f>
        <v>2</v>
      </c>
    </row>
    <row r="110" spans="1:3">
      <c r="A110" t="s">
        <v>327</v>
      </c>
      <c r="B110">
        <f>COUNTIF(Sheet1!K:K,工作表1!A110)</f>
        <v>2</v>
      </c>
      <c r="C110">
        <f>COUNTIF(Sheet1!N:N,工作表1!A110)</f>
        <v>2</v>
      </c>
    </row>
    <row r="111" spans="1:3">
      <c r="A111" t="s">
        <v>328</v>
      </c>
      <c r="B111">
        <f>COUNTIF(Sheet1!K:K,工作表1!A111)</f>
        <v>1</v>
      </c>
      <c r="C111">
        <f>COUNTIF(Sheet1!N:N,工作表1!A111)</f>
        <v>1</v>
      </c>
    </row>
    <row r="112" spans="1:3">
      <c r="A112" t="s">
        <v>330</v>
      </c>
      <c r="B112">
        <f>COUNTIF(Sheet1!K:K,工作表1!A112)</f>
        <v>2</v>
      </c>
      <c r="C112">
        <f>COUNTIF(Sheet1!N:N,工作表1!A112)</f>
        <v>1</v>
      </c>
    </row>
    <row r="113" spans="1:3">
      <c r="A113" t="s">
        <v>334</v>
      </c>
      <c r="B113">
        <f>COUNTIF(Sheet1!K:K,工作表1!A113)</f>
        <v>2</v>
      </c>
      <c r="C113">
        <f>COUNTIF(Sheet1!N:N,工作表1!A113)</f>
        <v>0</v>
      </c>
    </row>
    <row r="114" spans="1:3">
      <c r="A114" t="s">
        <v>337</v>
      </c>
      <c r="B114">
        <f>COUNTIF(Sheet1!K:K,工作表1!A114)</f>
        <v>2</v>
      </c>
      <c r="C114">
        <f>COUNTIF(Sheet1!N:N,工作表1!A114)</f>
        <v>1</v>
      </c>
    </row>
    <row r="115" spans="1:3">
      <c r="A115" t="s">
        <v>270</v>
      </c>
      <c r="B115">
        <f>COUNTIF(Sheet1!K:K,工作表1!A115)</f>
        <v>3</v>
      </c>
      <c r="C115">
        <f>COUNTIF(Sheet1!N:N,工作表1!A115)</f>
        <v>2</v>
      </c>
    </row>
    <row r="116" spans="1:3">
      <c r="A116" t="s">
        <v>340</v>
      </c>
      <c r="B116">
        <f>COUNTIF(Sheet1!K:K,工作表1!A116)</f>
        <v>1</v>
      </c>
      <c r="C116">
        <f>COUNTIF(Sheet1!N:N,工作表1!A116)</f>
        <v>0</v>
      </c>
    </row>
    <row r="117" spans="1:3">
      <c r="A117" t="s">
        <v>71</v>
      </c>
      <c r="B117">
        <f>COUNTIF(Sheet1!K:K,工作表1!A117)</f>
        <v>1</v>
      </c>
      <c r="C117">
        <f>COUNTIF(Sheet1!N:N,工作表1!A117)</f>
        <v>1</v>
      </c>
    </row>
    <row r="118" spans="1:3">
      <c r="A118" t="s">
        <v>254</v>
      </c>
      <c r="B118">
        <f>COUNTIF(Sheet1!K:K,工作表1!A118)</f>
        <v>2</v>
      </c>
      <c r="C118">
        <f>COUNTIF(Sheet1!N:N,工作表1!A118)</f>
        <v>2</v>
      </c>
    </row>
    <row r="119" spans="1:3">
      <c r="A119" t="s">
        <v>229</v>
      </c>
      <c r="B119">
        <f>COUNTIF(Sheet1!K:K,工作表1!A119)</f>
        <v>1</v>
      </c>
      <c r="C119">
        <f>COUNTIF(Sheet1!N:N,工作表1!A119)</f>
        <v>1</v>
      </c>
    </row>
    <row r="120" spans="1:3">
      <c r="A120" t="s">
        <v>240</v>
      </c>
      <c r="B120">
        <f>COUNTIF(Sheet1!K:K,工作表1!A120)</f>
        <v>1</v>
      </c>
      <c r="C120">
        <f>COUNTIF(Sheet1!N:N,工作表1!A120)</f>
        <v>1</v>
      </c>
    </row>
    <row r="121" spans="1:3">
      <c r="A121" t="s">
        <v>353</v>
      </c>
      <c r="B121">
        <f>COUNTIF(Sheet1!K:K,工作表1!A121)</f>
        <v>2</v>
      </c>
      <c r="C121">
        <f>COUNTIF(Sheet1!N:N,工作表1!A121)</f>
        <v>2</v>
      </c>
    </row>
    <row r="122" spans="1:3">
      <c r="A122" t="s">
        <v>227</v>
      </c>
      <c r="B122">
        <f>COUNTIF(Sheet1!K:K,工作表1!A122)</f>
        <v>1</v>
      </c>
      <c r="C122">
        <f>COUNTIF(Sheet1!N:N,工作表1!A122)</f>
        <v>1</v>
      </c>
    </row>
    <row r="123" spans="1:3">
      <c r="A123" t="s">
        <v>360</v>
      </c>
      <c r="B123">
        <f>COUNTIF(Sheet1!K:K,工作表1!A123)</f>
        <v>1</v>
      </c>
      <c r="C123">
        <f>COUNTIF(Sheet1!N:N,工作表1!A123)</f>
        <v>1</v>
      </c>
    </row>
    <row r="124" spans="1:3">
      <c r="A124" t="s">
        <v>361</v>
      </c>
      <c r="B124">
        <f>COUNTIF(Sheet1!K:K,工作表1!A124)</f>
        <v>1</v>
      </c>
      <c r="C124">
        <f>COUNTIF(Sheet1!N:N,工作表1!A124)</f>
        <v>2</v>
      </c>
    </row>
    <row r="125" spans="1:3">
      <c r="A125" t="s">
        <v>363</v>
      </c>
      <c r="B125">
        <f>COUNTIF(Sheet1!K:K,工作表1!A125)</f>
        <v>2</v>
      </c>
      <c r="C125">
        <f>COUNTIF(Sheet1!N:N,工作表1!A125)</f>
        <v>2</v>
      </c>
    </row>
    <row r="126" spans="1:3">
      <c r="A126" t="s">
        <v>367</v>
      </c>
      <c r="B126">
        <f>COUNTIF(Sheet1!K:K,工作表1!A126)</f>
        <v>1</v>
      </c>
      <c r="C126">
        <f>COUNTIF(Sheet1!N:N,工作表1!A126)</f>
        <v>0</v>
      </c>
    </row>
    <row r="127" spans="1:3">
      <c r="A127" t="s">
        <v>39</v>
      </c>
      <c r="B127">
        <f>COUNTIF(Sheet1!K:K,工作表1!A127)</f>
        <v>4</v>
      </c>
      <c r="C127">
        <f>COUNTIF(Sheet1!N:N,工作表1!A127)</f>
        <v>4</v>
      </c>
    </row>
    <row r="128" spans="1:3">
      <c r="A128" t="s">
        <v>200</v>
      </c>
      <c r="B128">
        <f>COUNTIF(Sheet1!K:K,工作表1!A128)</f>
        <v>4</v>
      </c>
      <c r="C128">
        <f>COUNTIF(Sheet1!N:N,工作表1!A128)</f>
        <v>2</v>
      </c>
    </row>
    <row r="129" spans="1:3">
      <c r="A129" t="s">
        <v>373</v>
      </c>
      <c r="B129">
        <f>COUNTIF(Sheet1!K:K,工作表1!A129)</f>
        <v>2</v>
      </c>
      <c r="C129">
        <f>COUNTIF(Sheet1!N:N,工作表1!A129)</f>
        <v>1</v>
      </c>
    </row>
    <row r="130" spans="1:3">
      <c r="A130" t="s">
        <v>298</v>
      </c>
      <c r="B130">
        <f>COUNTIF(Sheet1!K:K,工作表1!A130)</f>
        <v>2</v>
      </c>
      <c r="C130">
        <f>COUNTIF(Sheet1!N:N,工作表1!A130)</f>
        <v>2</v>
      </c>
    </row>
    <row r="131" spans="1:3">
      <c r="A131" t="s">
        <v>376</v>
      </c>
      <c r="B131">
        <f>COUNTIF(Sheet1!K:K,工作表1!A131)</f>
        <v>3</v>
      </c>
      <c r="C131">
        <f>COUNTIF(Sheet1!N:N,工作表1!A131)</f>
        <v>1</v>
      </c>
    </row>
    <row r="132" spans="1:3">
      <c r="A132" t="s">
        <v>217</v>
      </c>
      <c r="B132">
        <f>COUNTIF(Sheet1!K:K,工作表1!A132)</f>
        <v>2</v>
      </c>
      <c r="C132">
        <f>COUNTIF(Sheet1!N:N,工作表1!A132)</f>
        <v>2</v>
      </c>
    </row>
    <row r="133" spans="1:3">
      <c r="A133" t="s">
        <v>40</v>
      </c>
      <c r="B133">
        <f>COUNTIF(Sheet1!K:K,工作表1!A133)</f>
        <v>1</v>
      </c>
      <c r="C133">
        <f>COUNTIF(Sheet1!N:N,工作表1!A133)</f>
        <v>1</v>
      </c>
    </row>
    <row r="134" spans="1:3">
      <c r="A134" t="s">
        <v>381</v>
      </c>
      <c r="B134">
        <f>COUNTIF(Sheet1!K:K,工作表1!A134)</f>
        <v>1</v>
      </c>
      <c r="C134">
        <f>COUNTIF(Sheet1!N:N,工作表1!A134)</f>
        <v>0</v>
      </c>
    </row>
    <row r="135" spans="1:3">
      <c r="A135" t="s">
        <v>385</v>
      </c>
      <c r="B135">
        <f>COUNTIF(Sheet1!K:K,工作表1!A135)</f>
        <v>1</v>
      </c>
      <c r="C135">
        <f>COUNTIF(Sheet1!N:N,工作表1!A135)</f>
        <v>0</v>
      </c>
    </row>
    <row r="136" spans="1:3">
      <c r="A136" t="s">
        <v>387</v>
      </c>
      <c r="B136">
        <f>COUNTIF(Sheet1!K:K,工作表1!A136)</f>
        <v>1</v>
      </c>
      <c r="C136">
        <f>COUNTIF(Sheet1!N:N,工作表1!A136)</f>
        <v>2</v>
      </c>
    </row>
    <row r="137" spans="1:3">
      <c r="A137" t="s">
        <v>138</v>
      </c>
      <c r="B137">
        <f>COUNTIF(Sheet1!K:K,工作表1!A137)</f>
        <v>1</v>
      </c>
      <c r="C137">
        <f>COUNTIF(Sheet1!N:N,工作表1!A137)</f>
        <v>3</v>
      </c>
    </row>
    <row r="138" spans="1:3">
      <c r="A138" t="s">
        <v>391</v>
      </c>
      <c r="B138">
        <f>COUNTIF(Sheet1!K:K,工作表1!A138)</f>
        <v>1</v>
      </c>
      <c r="C138">
        <f>COUNTIF(Sheet1!N:N,工作表1!A138)</f>
        <v>0</v>
      </c>
    </row>
    <row r="139" spans="1:3">
      <c r="A139" t="s">
        <v>394</v>
      </c>
      <c r="B139">
        <f>COUNTIF(Sheet1!K:K,工作表1!A139)</f>
        <v>1</v>
      </c>
      <c r="C139">
        <f>COUNTIF(Sheet1!N:N,工作表1!A139)</f>
        <v>1</v>
      </c>
    </row>
    <row r="140" spans="1:3">
      <c r="A140" t="s">
        <v>222</v>
      </c>
      <c r="B140">
        <f>COUNTIF(Sheet1!K:K,工作表1!A140)</f>
        <v>1</v>
      </c>
      <c r="C140">
        <f>COUNTIF(Sheet1!N:N,工作表1!A140)</f>
        <v>0</v>
      </c>
    </row>
    <row r="141" spans="1:3">
      <c r="A141" t="s">
        <v>397</v>
      </c>
      <c r="B141">
        <f>COUNTIF(Sheet1!K:K,工作表1!A141)</f>
        <v>1</v>
      </c>
      <c r="C141">
        <f>COUNTIF(Sheet1!N:N,工作表1!A141)</f>
        <v>1</v>
      </c>
    </row>
    <row r="142" spans="1:3">
      <c r="A142" t="s">
        <v>400</v>
      </c>
      <c r="B142">
        <f>COUNTIF(Sheet1!K:K,工作表1!A142)</f>
        <v>3</v>
      </c>
      <c r="C142">
        <f>COUNTIF(Sheet1!N:N,工作表1!A142)</f>
        <v>0</v>
      </c>
    </row>
    <row r="143" spans="1:3">
      <c r="A143" t="s">
        <v>198</v>
      </c>
      <c r="B143">
        <f>COUNTIF(Sheet1!K:K,工作表1!A143)</f>
        <v>2</v>
      </c>
      <c r="C143">
        <f>COUNTIF(Sheet1!N:N,工作表1!A143)</f>
        <v>0</v>
      </c>
    </row>
    <row r="144" spans="1:3">
      <c r="A144" t="s">
        <v>405</v>
      </c>
      <c r="B144">
        <f>COUNTIF(Sheet1!K:K,工作表1!A144)</f>
        <v>3</v>
      </c>
      <c r="C144">
        <f>COUNTIF(Sheet1!N:N,工作表1!A144)</f>
        <v>0</v>
      </c>
    </row>
    <row r="145" spans="1:3">
      <c r="A145" t="s">
        <v>152</v>
      </c>
      <c r="B145">
        <f>COUNTIF(Sheet1!K:K,工作表1!A145)</f>
        <v>2</v>
      </c>
      <c r="C145">
        <f>COUNTIF(Sheet1!N:N,工作表1!A145)</f>
        <v>1</v>
      </c>
    </row>
    <row r="146" spans="1:3">
      <c r="A146" t="s">
        <v>318</v>
      </c>
      <c r="B146">
        <f>COUNTIF(Sheet1!K:K,工作表1!A146)</f>
        <v>2</v>
      </c>
      <c r="C146">
        <f>COUNTIF(Sheet1!N:N,工作表1!A146)</f>
        <v>0</v>
      </c>
    </row>
    <row r="147" spans="1:3">
      <c r="A147" t="s">
        <v>332</v>
      </c>
      <c r="B147">
        <f>COUNTIF(Sheet1!K:K,工作表1!A147)</f>
        <v>2</v>
      </c>
      <c r="C147">
        <f>COUNTIF(Sheet1!N:N,工作表1!A147)</f>
        <v>1</v>
      </c>
    </row>
    <row r="148" spans="1:3">
      <c r="A148" t="s">
        <v>350</v>
      </c>
      <c r="B148">
        <f>COUNTIF(Sheet1!K:K,工作表1!A148)</f>
        <v>2</v>
      </c>
      <c r="C148">
        <f>COUNTIF(Sheet1!N:N,工作表1!A148)</f>
        <v>1</v>
      </c>
    </row>
    <row r="149" spans="1:3">
      <c r="A149" t="s">
        <v>414</v>
      </c>
      <c r="B149">
        <f>COUNTIF(Sheet1!K:K,工作表1!A149)</f>
        <v>1</v>
      </c>
      <c r="C149">
        <f>COUNTIF(Sheet1!N:N,工作表1!A149)</f>
        <v>0</v>
      </c>
    </row>
    <row r="150" spans="1:3">
      <c r="A150" t="s">
        <v>418</v>
      </c>
      <c r="B150">
        <f>COUNTIF(Sheet1!K:K,工作表1!A150)</f>
        <v>1</v>
      </c>
      <c r="C150">
        <f>COUNTIF(Sheet1!N:N,工作表1!A150)</f>
        <v>0</v>
      </c>
    </row>
    <row r="151" spans="1:3">
      <c r="A151" t="s">
        <v>267</v>
      </c>
      <c r="B151">
        <f>COUNTIF(Sheet1!K:K,工作表1!A151)</f>
        <v>1</v>
      </c>
      <c r="C151">
        <f>COUNTIF(Sheet1!N:N,工作表1!A151)</f>
        <v>0</v>
      </c>
    </row>
    <row r="152" spans="1:3">
      <c r="A152" t="s">
        <v>421</v>
      </c>
      <c r="B152">
        <f>COUNTIF(Sheet1!K:K,工作表1!A152)</f>
        <v>1</v>
      </c>
      <c r="C152">
        <f>COUNTIF(Sheet1!N:N,工作表1!A152)</f>
        <v>0</v>
      </c>
    </row>
    <row r="153" spans="1:3">
      <c r="A153" t="s">
        <v>423</v>
      </c>
      <c r="B153">
        <f>COUNTIF(Sheet1!K:K,工作表1!A153)</f>
        <v>1</v>
      </c>
      <c r="C153">
        <f>COUNTIF(Sheet1!N:N,工作表1!A153)</f>
        <v>1</v>
      </c>
    </row>
    <row r="154" spans="1:3">
      <c r="A154" t="s">
        <v>426</v>
      </c>
      <c r="B154">
        <f>COUNTIF(Sheet1!K:K,工作表1!A154)</f>
        <v>1</v>
      </c>
      <c r="C154">
        <f>COUNTIF(Sheet1!N:N,工作表1!A154)</f>
        <v>0</v>
      </c>
    </row>
    <row r="155" spans="1:3">
      <c r="A155" t="s">
        <v>427</v>
      </c>
      <c r="B155">
        <f>COUNTIF(Sheet1!K:K,工作表1!A155)</f>
        <v>1</v>
      </c>
      <c r="C155">
        <f>COUNTIF(Sheet1!N:N,工作表1!A155)</f>
        <v>1</v>
      </c>
    </row>
    <row r="156" spans="1:3">
      <c r="A156" t="s">
        <v>428</v>
      </c>
      <c r="B156">
        <f>COUNTIF(Sheet1!K:K,工作表1!A156)</f>
        <v>3</v>
      </c>
      <c r="C156">
        <f>COUNTIF(Sheet1!N:N,工作表1!A156)</f>
        <v>0</v>
      </c>
    </row>
    <row r="157" spans="1:3">
      <c r="A157" t="s">
        <v>432</v>
      </c>
      <c r="B157">
        <f>COUNTIF(Sheet1!K:K,工作表1!A157)</f>
        <v>3</v>
      </c>
      <c r="C157">
        <f>COUNTIF(Sheet1!N:N,工作表1!A157)</f>
        <v>2</v>
      </c>
    </row>
    <row r="158" spans="1:3">
      <c r="A158" t="s">
        <v>326</v>
      </c>
      <c r="B158">
        <f>COUNTIF(Sheet1!K:K,工作表1!A158)</f>
        <v>2</v>
      </c>
      <c r="C158">
        <f>COUNTIF(Sheet1!N:N,工作表1!A158)</f>
        <v>3</v>
      </c>
    </row>
    <row r="159" spans="1:3">
      <c r="A159" t="s">
        <v>437</v>
      </c>
      <c r="B159">
        <f>COUNTIF(Sheet1!K:K,工作表1!A159)</f>
        <v>3</v>
      </c>
      <c r="C159">
        <f>COUNTIF(Sheet1!N:N,工作表1!A159)</f>
        <v>0</v>
      </c>
    </row>
    <row r="160" spans="1:3">
      <c r="A160" t="s">
        <v>443</v>
      </c>
      <c r="B160">
        <f>COUNTIF(Sheet1!K:K,工作表1!A160)</f>
        <v>4</v>
      </c>
      <c r="C160">
        <f>COUNTIF(Sheet1!N:N,工作表1!A160)</f>
        <v>1</v>
      </c>
    </row>
    <row r="161" spans="1:3">
      <c r="A161" t="s">
        <v>445</v>
      </c>
      <c r="B161">
        <f>COUNTIF(Sheet1!K:K,工作表1!A161)</f>
        <v>3</v>
      </c>
      <c r="C161">
        <f>COUNTIF(Sheet1!N:N,工作表1!A161)</f>
        <v>3</v>
      </c>
    </row>
    <row r="162" spans="1:3">
      <c r="A162" t="s">
        <v>34</v>
      </c>
      <c r="B162">
        <f>COUNTIF(Sheet1!K:K,工作表1!A162)</f>
        <v>2</v>
      </c>
      <c r="C162">
        <f>COUNTIF(Sheet1!N:N,工作表1!A162)</f>
        <v>2</v>
      </c>
    </row>
    <row r="163" spans="1:3">
      <c r="A163" t="s">
        <v>451</v>
      </c>
      <c r="B163">
        <f>COUNTIF(Sheet1!K:K,工作表1!A163)</f>
        <v>1</v>
      </c>
      <c r="C163">
        <f>COUNTIF(Sheet1!N:N,工作表1!A163)</f>
        <v>1</v>
      </c>
    </row>
    <row r="164" spans="1:3">
      <c r="A164" t="s">
        <v>453</v>
      </c>
      <c r="B164">
        <f>COUNTIF(Sheet1!K:K,工作表1!A164)</f>
        <v>1</v>
      </c>
      <c r="C164">
        <f>COUNTIF(Sheet1!N:N,工作表1!A164)</f>
        <v>1</v>
      </c>
    </row>
    <row r="165" spans="1:3">
      <c r="A165" t="s">
        <v>127</v>
      </c>
      <c r="B165">
        <f>COUNTIF(Sheet1!K:K,工作表1!A165)</f>
        <v>1</v>
      </c>
      <c r="C165">
        <f>COUNTIF(Sheet1!N:N,工作表1!A165)</f>
        <v>1</v>
      </c>
    </row>
    <row r="166" spans="1:3">
      <c r="A166" t="s">
        <v>210</v>
      </c>
      <c r="B166">
        <f>COUNTIF(Sheet1!K:K,工作表1!A166)</f>
        <v>2</v>
      </c>
      <c r="C166">
        <f>COUNTIF(Sheet1!N:N,工作表1!A166)</f>
        <v>1</v>
      </c>
    </row>
    <row r="167" spans="1:3">
      <c r="A167" t="s">
        <v>457</v>
      </c>
      <c r="B167">
        <f>COUNTIF(Sheet1!K:K,工作表1!A167)</f>
        <v>5</v>
      </c>
      <c r="C167">
        <f>COUNTIF(Sheet1!N:N,工作表1!A167)</f>
        <v>0</v>
      </c>
    </row>
    <row r="168" spans="1:3">
      <c r="A168" t="s">
        <v>460</v>
      </c>
      <c r="B168">
        <f>COUNTIF(Sheet1!K:K,工作表1!A168)</f>
        <v>4</v>
      </c>
      <c r="C168">
        <f>COUNTIF(Sheet1!N:N,工作表1!A168)</f>
        <v>0</v>
      </c>
    </row>
    <row r="169" spans="1:3">
      <c r="A169" t="s">
        <v>345</v>
      </c>
      <c r="B169">
        <f>COUNTIF(Sheet1!K:K,工作表1!A169)</f>
        <v>4</v>
      </c>
      <c r="C169">
        <f>COUNTIF(Sheet1!N:N,工作表1!A169)</f>
        <v>2</v>
      </c>
    </row>
    <row r="170" spans="1:3">
      <c r="A170" t="s">
        <v>258</v>
      </c>
      <c r="B170">
        <f>COUNTIF(Sheet1!K:K,工作表1!A170)</f>
        <v>1</v>
      </c>
      <c r="C170">
        <f>COUNTIF(Sheet1!N:N,工作表1!A170)</f>
        <v>0</v>
      </c>
    </row>
    <row r="171" spans="1:3">
      <c r="A171" t="s">
        <v>382</v>
      </c>
      <c r="B171">
        <f>COUNTIF(Sheet1!K:K,工作表1!A171)</f>
        <v>1</v>
      </c>
      <c r="C171">
        <f>COUNTIF(Sheet1!N:N,工作表1!A171)</f>
        <v>1</v>
      </c>
    </row>
    <row r="172" spans="1:3">
      <c r="A172" t="s">
        <v>271</v>
      </c>
      <c r="B172">
        <f>COUNTIF(Sheet1!K:K,工作表1!A172)</f>
        <v>1</v>
      </c>
      <c r="C172">
        <f>COUNTIF(Sheet1!N:N,工作表1!A172)</f>
        <v>1</v>
      </c>
    </row>
    <row r="173" spans="1:3">
      <c r="A173" t="s">
        <v>470</v>
      </c>
      <c r="B173">
        <f>COUNTIF(Sheet1!K:K,工作表1!A173)</f>
        <v>1</v>
      </c>
      <c r="C173">
        <f>COUNTIF(Sheet1!N:N,工作表1!A173)</f>
        <v>2</v>
      </c>
    </row>
    <row r="174" spans="1:3">
      <c r="A174" t="s">
        <v>472</v>
      </c>
      <c r="B174">
        <f>COUNTIF(Sheet1!K:K,工作表1!A174)</f>
        <v>2</v>
      </c>
      <c r="C174">
        <f>COUNTIF(Sheet1!N:N,工作表1!A174)</f>
        <v>0</v>
      </c>
    </row>
    <row r="175" spans="1:3">
      <c r="A175" t="s">
        <v>354</v>
      </c>
      <c r="B175">
        <f>COUNTIF(Sheet1!K:K,工作表1!A175)</f>
        <v>1</v>
      </c>
      <c r="C175">
        <f>COUNTIF(Sheet1!N:N,工作表1!A175)</f>
        <v>1</v>
      </c>
    </row>
    <row r="176" spans="1:3">
      <c r="A176" t="s">
        <v>475</v>
      </c>
      <c r="B176">
        <f>COUNTIF(Sheet1!K:K,工作表1!A176)</f>
        <v>3</v>
      </c>
      <c r="C176">
        <f>COUNTIF(Sheet1!N:N,工作表1!A176)</f>
        <v>1</v>
      </c>
    </row>
    <row r="177" spans="1:3">
      <c r="A177" t="s">
        <v>241</v>
      </c>
      <c r="B177">
        <f>COUNTIF(Sheet1!K:K,工作表1!A177)</f>
        <v>3</v>
      </c>
      <c r="C177">
        <f>COUNTIF(Sheet1!N:N,工作表1!A177)</f>
        <v>3</v>
      </c>
    </row>
    <row r="178" spans="1:3">
      <c r="A178" t="s">
        <v>479</v>
      </c>
      <c r="B178">
        <f>COUNTIF(Sheet1!K:K,工作表1!A178)</f>
        <v>2</v>
      </c>
      <c r="C178">
        <f>COUNTIF(Sheet1!N:N,工作表1!A178)</f>
        <v>2</v>
      </c>
    </row>
    <row r="179" spans="1:3">
      <c r="A179" t="s">
        <v>336</v>
      </c>
      <c r="B179">
        <f>COUNTIF(Sheet1!K:K,工作表1!A179)</f>
        <v>2</v>
      </c>
      <c r="C179">
        <f>COUNTIF(Sheet1!N:N,工作表1!A179)</f>
        <v>0</v>
      </c>
    </row>
    <row r="180" spans="1:3">
      <c r="A180" t="s">
        <v>154</v>
      </c>
      <c r="B180">
        <f>COUNTIF(Sheet1!K:K,工作表1!A180)</f>
        <v>1</v>
      </c>
      <c r="C180">
        <f>COUNTIF(Sheet1!N:N,工作表1!A180)</f>
        <v>1</v>
      </c>
    </row>
    <row r="181" spans="1:3">
      <c r="A181" t="s">
        <v>486</v>
      </c>
      <c r="B181">
        <f>COUNTIF(Sheet1!K:K,工作表1!A181)</f>
        <v>1</v>
      </c>
      <c r="C181">
        <f>COUNTIF(Sheet1!N:N,工作表1!A181)</f>
        <v>0</v>
      </c>
    </row>
    <row r="182" spans="1:3">
      <c r="A182" t="s">
        <v>488</v>
      </c>
      <c r="B182">
        <f>COUNTIF(Sheet1!K:K,工作表1!A182)</f>
        <v>1</v>
      </c>
      <c r="C182">
        <f>COUNTIF(Sheet1!N:N,工作表1!A182)</f>
        <v>0</v>
      </c>
    </row>
    <row r="183" spans="1:3">
      <c r="A183" t="s">
        <v>496</v>
      </c>
      <c r="B183">
        <f>COUNTIF(Sheet1!K:K,工作表1!A183)</f>
        <v>1</v>
      </c>
      <c r="C183">
        <f>COUNTIF(Sheet1!N:N,工作表1!A183)</f>
        <v>2</v>
      </c>
    </row>
    <row r="184" spans="1:3">
      <c r="A184" t="s">
        <v>182</v>
      </c>
      <c r="B184">
        <f>COUNTIF(Sheet1!K:K,工作表1!A184)</f>
        <v>1</v>
      </c>
      <c r="C184">
        <f>COUNTIF(Sheet1!N:N,工作表1!A184)</f>
        <v>2</v>
      </c>
    </row>
    <row r="185" spans="1:3">
      <c r="A185" t="s">
        <v>224</v>
      </c>
      <c r="B185">
        <f>COUNTIF(Sheet1!K:K,工作表1!A185)</f>
        <v>2</v>
      </c>
      <c r="C185">
        <f>COUNTIF(Sheet1!N:N,工作表1!A185)</f>
        <v>2</v>
      </c>
    </row>
    <row r="186" spans="1:3">
      <c r="A186" t="s">
        <v>456</v>
      </c>
      <c r="B186">
        <f>COUNTIF(Sheet1!K:K,工作表1!A186)</f>
        <v>1</v>
      </c>
      <c r="C186">
        <f>COUNTIF(Sheet1!N:N,工作表1!A186)</f>
        <v>1</v>
      </c>
    </row>
    <row r="187" spans="1:3">
      <c r="A187" t="s">
        <v>458</v>
      </c>
      <c r="B187">
        <f>COUNTIF(Sheet1!K:K,工作表1!A187)</f>
        <v>2</v>
      </c>
      <c r="C187">
        <f>COUNTIF(Sheet1!N:N,工作表1!A187)</f>
        <v>0</v>
      </c>
    </row>
    <row r="188" spans="1:3">
      <c r="A188" t="s">
        <v>513</v>
      </c>
      <c r="B188">
        <f>COUNTIF(Sheet1!K:K,工作表1!A188)</f>
        <v>1</v>
      </c>
      <c r="C188">
        <f>COUNTIF(Sheet1!N:N,工作表1!A188)</f>
        <v>0</v>
      </c>
    </row>
    <row r="189" spans="1:3">
      <c r="A189" t="s">
        <v>320</v>
      </c>
      <c r="B189">
        <f>COUNTIF(Sheet1!K:K,工作表1!A189)</f>
        <v>4</v>
      </c>
      <c r="C189">
        <f>COUNTIF(Sheet1!N:N,工作表1!A189)</f>
        <v>1</v>
      </c>
    </row>
    <row r="190" spans="1:3">
      <c r="A190" t="s">
        <v>412</v>
      </c>
      <c r="B190">
        <f>COUNTIF(Sheet1!K:K,工作表1!A190)</f>
        <v>1</v>
      </c>
      <c r="C190">
        <f>COUNTIF(Sheet1!N:N,工作表1!A190)</f>
        <v>1</v>
      </c>
    </row>
    <row r="191" spans="1:3">
      <c r="A191" t="s">
        <v>526</v>
      </c>
      <c r="B191">
        <f>COUNTIF(Sheet1!K:K,工作表1!A191)</f>
        <v>2</v>
      </c>
      <c r="C191">
        <f>COUNTIF(Sheet1!N:N,工作表1!A191)</f>
        <v>1</v>
      </c>
    </row>
    <row r="192" spans="1:3">
      <c r="A192" t="s">
        <v>181</v>
      </c>
      <c r="B192">
        <f>COUNTIF(Sheet1!K:K,工作表1!A192)</f>
        <v>1</v>
      </c>
      <c r="C192">
        <f>COUNTIF(Sheet1!N:N,工作表1!A192)</f>
        <v>3</v>
      </c>
    </row>
    <row r="193" spans="1:3">
      <c r="A193" t="s">
        <v>530</v>
      </c>
      <c r="B193">
        <f>COUNTIF(Sheet1!K:K,工作表1!A193)</f>
        <v>1</v>
      </c>
      <c r="C193">
        <f>COUNTIF(Sheet1!N:N,工作表1!A193)</f>
        <v>2</v>
      </c>
    </row>
    <row r="194" spans="1:3">
      <c r="A194" t="s">
        <v>252</v>
      </c>
      <c r="B194">
        <f>COUNTIF(Sheet1!K:K,工作表1!A194)</f>
        <v>3</v>
      </c>
      <c r="C194">
        <f>COUNTIF(Sheet1!N:N,工作表1!A194)</f>
        <v>1</v>
      </c>
    </row>
    <row r="195" spans="1:3">
      <c r="A195" t="s">
        <v>532</v>
      </c>
      <c r="B195">
        <f>COUNTIF(Sheet1!K:K,工作表1!A195)</f>
        <v>2</v>
      </c>
      <c r="C195">
        <f>COUNTIF(Sheet1!N:N,工作表1!A195)</f>
        <v>0</v>
      </c>
    </row>
    <row r="196" spans="1:3">
      <c r="A196" t="s">
        <v>60</v>
      </c>
      <c r="B196">
        <f>COUNTIF(Sheet1!K:K,工作表1!A196)</f>
        <v>4</v>
      </c>
      <c r="C196">
        <f>COUNTIF(Sheet1!N:N,工作表1!A196)</f>
        <v>1</v>
      </c>
    </row>
    <row r="197" spans="1:3">
      <c r="A197" t="s">
        <v>370</v>
      </c>
      <c r="B197">
        <f>COUNTIF(Sheet1!K:K,工作表1!A197)</f>
        <v>2</v>
      </c>
      <c r="C197">
        <f>COUNTIF(Sheet1!N:N,工作表1!A197)</f>
        <v>1</v>
      </c>
    </row>
    <row r="198" spans="1:3">
      <c r="A198" t="s">
        <v>538</v>
      </c>
      <c r="B198">
        <f>COUNTIF(Sheet1!K:K,工作表1!A198)</f>
        <v>1</v>
      </c>
      <c r="C198">
        <f>COUNTIF(Sheet1!N:N,工作表1!A198)</f>
        <v>1</v>
      </c>
    </row>
    <row r="199" spans="1:3">
      <c r="A199" t="s">
        <v>540</v>
      </c>
      <c r="B199">
        <f>COUNTIF(Sheet1!K:K,工作表1!A199)</f>
        <v>3</v>
      </c>
      <c r="C199">
        <f>COUNTIF(Sheet1!N:N,工作表1!A199)</f>
        <v>2</v>
      </c>
    </row>
    <row r="200" spans="1:3">
      <c r="A200" t="s">
        <v>208</v>
      </c>
      <c r="B200">
        <f>COUNTIF(Sheet1!K:K,工作表1!A200)</f>
        <v>1</v>
      </c>
      <c r="C200">
        <f>COUNTIF(Sheet1!N:N,工作表1!A200)</f>
        <v>3</v>
      </c>
    </row>
    <row r="201" spans="1:3">
      <c r="A201" t="s">
        <v>463</v>
      </c>
      <c r="B201">
        <f>COUNTIF(Sheet1!K:K,工作表1!A201)</f>
        <v>1</v>
      </c>
      <c r="C201">
        <f>COUNTIF(Sheet1!N:N,工作表1!A201)</f>
        <v>0</v>
      </c>
    </row>
    <row r="202" spans="1:3">
      <c r="A202" t="s">
        <v>546</v>
      </c>
      <c r="B202">
        <f>COUNTIF(Sheet1!K:K,工作表1!A202)</f>
        <v>1</v>
      </c>
      <c r="C202">
        <f>COUNTIF(Sheet1!N:N,工作表1!A202)</f>
        <v>1</v>
      </c>
    </row>
    <row r="203" spans="1:3">
      <c r="A203" t="s">
        <v>80</v>
      </c>
      <c r="B203">
        <f>COUNTIF(Sheet1!K:K,工作表1!A203)</f>
        <v>2</v>
      </c>
      <c r="C203">
        <f>COUNTIF(Sheet1!N:N,工作表1!A203)</f>
        <v>1</v>
      </c>
    </row>
    <row r="204" spans="1:3">
      <c r="A204" t="s">
        <v>550</v>
      </c>
      <c r="B204">
        <f>COUNTIF(Sheet1!K:K,工作表1!A204)</f>
        <v>1</v>
      </c>
      <c r="C204">
        <f>COUNTIF(Sheet1!N:N,工作表1!A204)</f>
        <v>0</v>
      </c>
    </row>
    <row r="205" spans="1:3">
      <c r="A205" t="s">
        <v>446</v>
      </c>
      <c r="B205">
        <f>COUNTIF(Sheet1!K:K,工作表1!A205)</f>
        <v>1</v>
      </c>
      <c r="C205">
        <f>COUNTIF(Sheet1!N:N,工作表1!A205)</f>
        <v>1</v>
      </c>
    </row>
    <row r="206" spans="1:3">
      <c r="A206" t="s">
        <v>483</v>
      </c>
      <c r="B206">
        <f>COUNTIF(Sheet1!K:K,工作表1!A206)</f>
        <v>1</v>
      </c>
      <c r="C206">
        <f>COUNTIF(Sheet1!N:N,工作表1!A206)</f>
        <v>0</v>
      </c>
    </row>
    <row r="207" spans="1:3">
      <c r="A207" t="s">
        <v>554</v>
      </c>
      <c r="B207">
        <f>COUNTIF(Sheet1!K:K,工作表1!A207)</f>
        <v>2</v>
      </c>
      <c r="C207">
        <f>COUNTIF(Sheet1!N:N,工作表1!A207)</f>
        <v>1</v>
      </c>
    </row>
    <row r="208" spans="1:3">
      <c r="A208" t="s">
        <v>239</v>
      </c>
      <c r="B208">
        <f>COUNTIF(Sheet1!K:K,工作表1!A208)</f>
        <v>2</v>
      </c>
      <c r="C208">
        <f>COUNTIF(Sheet1!N:N,工作表1!A208)</f>
        <v>2</v>
      </c>
    </row>
    <row r="209" spans="1:3">
      <c r="A209" t="s">
        <v>556</v>
      </c>
      <c r="B209">
        <f>COUNTIF(Sheet1!K:K,工作表1!A209)</f>
        <v>3</v>
      </c>
      <c r="C209">
        <f>COUNTIF(Sheet1!N:N,工作表1!A209)</f>
        <v>0</v>
      </c>
    </row>
    <row r="210" spans="1:3">
      <c r="A210" t="s">
        <v>502</v>
      </c>
      <c r="B210">
        <f>COUNTIF(Sheet1!K:K,工作表1!A210)</f>
        <v>2</v>
      </c>
      <c r="C210">
        <f>COUNTIF(Sheet1!N:N,工作表1!A210)</f>
        <v>1</v>
      </c>
    </row>
    <row r="211" spans="1:3">
      <c r="A211" t="s">
        <v>559</v>
      </c>
      <c r="B211">
        <f>COUNTIF(Sheet1!K:K,工作表1!A211)</f>
        <v>2</v>
      </c>
      <c r="C211">
        <f>COUNTIF(Sheet1!N:N,工作表1!A211)</f>
        <v>1</v>
      </c>
    </row>
    <row r="212" spans="1:3">
      <c r="A212" t="s">
        <v>425</v>
      </c>
      <c r="B212">
        <f>COUNTIF(Sheet1!K:K,工作表1!A212)</f>
        <v>4</v>
      </c>
      <c r="C212">
        <f>COUNTIF(Sheet1!N:N,工作表1!A212)</f>
        <v>3</v>
      </c>
    </row>
    <row r="213" spans="1:3">
      <c r="A213" t="s">
        <v>563</v>
      </c>
      <c r="B213">
        <f>COUNTIF(Sheet1!K:K,工作表1!A213)</f>
        <v>1</v>
      </c>
      <c r="C213">
        <f>COUNTIF(Sheet1!N:N,工作表1!A213)</f>
        <v>0</v>
      </c>
    </row>
    <row r="214" spans="1:3">
      <c r="A214" t="s">
        <v>104</v>
      </c>
      <c r="B214">
        <f>COUNTIF(Sheet1!K:K,工作表1!A214)</f>
        <v>1</v>
      </c>
      <c r="C214">
        <f>COUNTIF(Sheet1!N:N,工作表1!A214)</f>
        <v>1</v>
      </c>
    </row>
    <row r="215" spans="1:3">
      <c r="A215" t="s">
        <v>566</v>
      </c>
      <c r="B215">
        <f>COUNTIF(Sheet1!K:K,工作表1!A215)</f>
        <v>3</v>
      </c>
      <c r="C215">
        <f>COUNTIF(Sheet1!N:N,工作表1!A215)</f>
        <v>1</v>
      </c>
    </row>
    <row r="216" spans="1:3">
      <c r="A216" t="s">
        <v>205</v>
      </c>
      <c r="B216">
        <f>COUNTIF(Sheet1!K:K,工作表1!A216)</f>
        <v>1</v>
      </c>
      <c r="C216">
        <f>COUNTIF(Sheet1!N:N,工作表1!A216)</f>
        <v>2</v>
      </c>
    </row>
    <row r="217" spans="1:3">
      <c r="A217" t="s">
        <v>569</v>
      </c>
      <c r="B217">
        <f>COUNTIF(Sheet1!K:K,工作表1!A217)</f>
        <v>2</v>
      </c>
      <c r="C217">
        <f>COUNTIF(Sheet1!N:N,工作表1!A217)</f>
        <v>0</v>
      </c>
    </row>
    <row r="218" spans="1:3">
      <c r="A218" t="s">
        <v>79</v>
      </c>
      <c r="B218">
        <f>COUNTIF(Sheet1!K:K,工作表1!A218)</f>
        <v>1</v>
      </c>
      <c r="C218">
        <f>COUNTIF(Sheet1!N:N,工作表1!A218)</f>
        <v>1</v>
      </c>
    </row>
    <row r="219" spans="1:3">
      <c r="A219" t="s">
        <v>335</v>
      </c>
      <c r="B219">
        <f>COUNTIF(Sheet1!K:K,工作表1!A219)</f>
        <v>3</v>
      </c>
      <c r="C219">
        <f>COUNTIF(Sheet1!N:N,工作表1!A219)</f>
        <v>4</v>
      </c>
    </row>
    <row r="220" spans="1:3">
      <c r="A220" t="s">
        <v>304</v>
      </c>
      <c r="B220">
        <f>COUNTIF(Sheet1!K:K,工作表1!A220)</f>
        <v>1</v>
      </c>
      <c r="C220">
        <f>COUNTIF(Sheet1!N:N,工作表1!A220)</f>
        <v>0</v>
      </c>
    </row>
    <row r="221" spans="1:3">
      <c r="A221" t="s">
        <v>574</v>
      </c>
      <c r="B221">
        <f>COUNTIF(Sheet1!K:K,工作表1!A221)</f>
        <v>2</v>
      </c>
      <c r="C221">
        <f>COUNTIF(Sheet1!N:N,工作表1!A221)</f>
        <v>0</v>
      </c>
    </row>
    <row r="222" spans="1:3">
      <c r="A222" t="s">
        <v>576</v>
      </c>
      <c r="B222">
        <f>COUNTIF(Sheet1!K:K,工作表1!A222)</f>
        <v>1</v>
      </c>
      <c r="C222">
        <f>COUNTIF(Sheet1!N:N,工作表1!A222)</f>
        <v>0</v>
      </c>
    </row>
    <row r="223" spans="1:3">
      <c r="A223" t="s">
        <v>579</v>
      </c>
      <c r="B223">
        <f>COUNTIF(Sheet1!K:K,工作表1!A223)</f>
        <v>1</v>
      </c>
      <c r="C223">
        <f>COUNTIF(Sheet1!N:N,工作表1!A223)</f>
        <v>2</v>
      </c>
    </row>
    <row r="224" spans="1:3">
      <c r="A224" t="s">
        <v>537</v>
      </c>
      <c r="B224">
        <f>COUNTIF(Sheet1!K:K,工作表1!A224)</f>
        <v>1</v>
      </c>
      <c r="C224">
        <f>COUNTIF(Sheet1!N:N,工作表1!A224)</f>
        <v>0</v>
      </c>
    </row>
    <row r="225" spans="1:3">
      <c r="A225" t="s">
        <v>582</v>
      </c>
      <c r="B225">
        <f>COUNTIF(Sheet1!K:K,工作表1!A225)</f>
        <v>2</v>
      </c>
      <c r="C225">
        <f>COUNTIF(Sheet1!N:N,工作表1!A225)</f>
        <v>2</v>
      </c>
    </row>
    <row r="226" spans="1:3">
      <c r="A226" t="s">
        <v>586</v>
      </c>
      <c r="B226">
        <f>COUNTIF(Sheet1!K:K,工作表1!A226)</f>
        <v>3</v>
      </c>
      <c r="C226">
        <f>COUNTIF(Sheet1!N:N,工作表1!A226)</f>
        <v>0</v>
      </c>
    </row>
    <row r="227" spans="1:3">
      <c r="A227" t="s">
        <v>587</v>
      </c>
      <c r="B227">
        <f>COUNTIF(Sheet1!K:K,工作表1!A227)</f>
        <v>1</v>
      </c>
      <c r="C227">
        <f>COUNTIF(Sheet1!N:N,工作表1!A227)</f>
        <v>0</v>
      </c>
    </row>
    <row r="228" spans="1:3">
      <c r="A228" t="s">
        <v>589</v>
      </c>
      <c r="B228">
        <f>COUNTIF(Sheet1!K:K,工作表1!A228)</f>
        <v>1</v>
      </c>
      <c r="C228">
        <f>COUNTIF(Sheet1!N:N,工作表1!A228)</f>
        <v>0</v>
      </c>
    </row>
    <row r="229" spans="1:3">
      <c r="A229" t="s">
        <v>177</v>
      </c>
      <c r="B229">
        <f>COUNTIF(Sheet1!K:K,工作表1!A229)</f>
        <v>1</v>
      </c>
      <c r="C229">
        <f>COUNTIF(Sheet1!N:N,工作表1!A229)</f>
        <v>2</v>
      </c>
    </row>
    <row r="230" spans="1:3">
      <c r="A230" t="s">
        <v>310</v>
      </c>
      <c r="B230">
        <f>COUNTIF(Sheet1!K:K,工作表1!A230)</f>
        <v>2</v>
      </c>
      <c r="C230">
        <f>COUNTIF(Sheet1!N:N,工作表1!A230)</f>
        <v>1</v>
      </c>
    </row>
    <row r="231" spans="1:3">
      <c r="A231" t="s">
        <v>322</v>
      </c>
      <c r="B231">
        <f>COUNTIF(Sheet1!K:K,工作表1!A231)</f>
        <v>1</v>
      </c>
      <c r="C231">
        <f>COUNTIF(Sheet1!N:N,工作表1!A231)</f>
        <v>0</v>
      </c>
    </row>
    <row r="232" spans="1:3">
      <c r="A232" t="s">
        <v>603</v>
      </c>
      <c r="B232">
        <f>COUNTIF(Sheet1!K:K,工作表1!A232)</f>
        <v>1</v>
      </c>
      <c r="C232">
        <f>COUNTIF(Sheet1!N:N,工作表1!A232)</f>
        <v>0</v>
      </c>
    </row>
    <row r="233" spans="1:3">
      <c r="A233" t="s">
        <v>553</v>
      </c>
      <c r="B233">
        <f>COUNTIF(Sheet1!K:K,工作表1!A233)</f>
        <v>2</v>
      </c>
      <c r="C233">
        <f>COUNTIF(Sheet1!N:N,工作表1!A233)</f>
        <v>0</v>
      </c>
    </row>
    <row r="234" spans="1:3">
      <c r="A234" t="s">
        <v>422</v>
      </c>
      <c r="B234">
        <f>COUNTIF(Sheet1!K:K,工作表1!A234)</f>
        <v>1</v>
      </c>
      <c r="C234">
        <f>COUNTIF(Sheet1!N:N,工作表1!A234)</f>
        <v>2</v>
      </c>
    </row>
    <row r="235" spans="1:3">
      <c r="A235" t="s">
        <v>608</v>
      </c>
      <c r="B235">
        <f>COUNTIF(Sheet1!K:K,工作表1!A235)</f>
        <v>2</v>
      </c>
      <c r="C235">
        <f>COUNTIF(Sheet1!N:N,工作表1!A235)</f>
        <v>0</v>
      </c>
    </row>
    <row r="236" spans="1:3">
      <c r="A236" t="s">
        <v>611</v>
      </c>
      <c r="B236">
        <f>COUNTIF(Sheet1!K:K,工作表1!A236)</f>
        <v>1</v>
      </c>
      <c r="C236">
        <f>COUNTIF(Sheet1!N:N,工作表1!A236)</f>
        <v>0</v>
      </c>
    </row>
    <row r="237" spans="1:3">
      <c r="A237" t="s">
        <v>484</v>
      </c>
      <c r="B237">
        <f>COUNTIF(Sheet1!K:K,工作表1!A237)</f>
        <v>2</v>
      </c>
      <c r="C237">
        <f>COUNTIF(Sheet1!N:N,工作表1!A237)</f>
        <v>2</v>
      </c>
    </row>
    <row r="238" spans="1:3">
      <c r="A238" t="s">
        <v>544</v>
      </c>
      <c r="B238">
        <f>COUNTIF(Sheet1!K:K,工作表1!A238)</f>
        <v>2</v>
      </c>
      <c r="C238">
        <f>COUNTIF(Sheet1!N:N,工作表1!A238)</f>
        <v>1</v>
      </c>
    </row>
    <row r="239" spans="1:3">
      <c r="A239" t="s">
        <v>614</v>
      </c>
      <c r="B239">
        <f>COUNTIF(Sheet1!K:K,工作表1!A239)</f>
        <v>1</v>
      </c>
      <c r="C239">
        <f>COUNTIF(Sheet1!N:N,工作表1!A239)</f>
        <v>1</v>
      </c>
    </row>
    <row r="240" spans="1:3">
      <c r="A240" t="s">
        <v>617</v>
      </c>
      <c r="B240">
        <f>COUNTIF(Sheet1!K:K,工作表1!A240)</f>
        <v>2</v>
      </c>
      <c r="C240">
        <f>COUNTIF(Sheet1!N:N,工作表1!A240)</f>
        <v>0</v>
      </c>
    </row>
    <row r="241" spans="1:3">
      <c r="A241" t="s">
        <v>619</v>
      </c>
      <c r="B241">
        <f>COUNTIF(Sheet1!K:K,工作表1!A241)</f>
        <v>2</v>
      </c>
      <c r="C241">
        <f>COUNTIF(Sheet1!N:N,工作表1!A241)</f>
        <v>0</v>
      </c>
    </row>
    <row r="242" spans="1:3">
      <c r="A242" t="s">
        <v>621</v>
      </c>
      <c r="B242">
        <f>COUNTIF(Sheet1!K:K,工作表1!A242)</f>
        <v>2</v>
      </c>
      <c r="C242">
        <f>COUNTIF(Sheet1!N:N,工作表1!A242)</f>
        <v>3</v>
      </c>
    </row>
    <row r="243" spans="1:3">
      <c r="A243" t="s">
        <v>622</v>
      </c>
      <c r="B243">
        <f>COUNTIF(Sheet1!K:K,工作表1!A243)</f>
        <v>2</v>
      </c>
      <c r="C243">
        <f>COUNTIF(Sheet1!N:N,工作表1!A243)</f>
        <v>0</v>
      </c>
    </row>
    <row r="244" spans="1:3">
      <c r="A244" t="s">
        <v>518</v>
      </c>
      <c r="B244">
        <f>COUNTIF(Sheet1!K:K,工作表1!A244)</f>
        <v>1</v>
      </c>
      <c r="C244">
        <f>COUNTIF(Sheet1!N:N,工作表1!A244)</f>
        <v>1</v>
      </c>
    </row>
    <row r="245" spans="1:3">
      <c r="A245" t="s">
        <v>624</v>
      </c>
      <c r="B245">
        <f>COUNTIF(Sheet1!K:K,工作表1!A245)</f>
        <v>1</v>
      </c>
      <c r="C245">
        <f>COUNTIF(Sheet1!N:N,工作表1!A245)</f>
        <v>0</v>
      </c>
    </row>
    <row r="246" spans="1:3">
      <c r="A246" t="s">
        <v>626</v>
      </c>
      <c r="B246">
        <f>COUNTIF(Sheet1!K:K,工作表1!A246)</f>
        <v>1</v>
      </c>
      <c r="C246">
        <f>COUNTIF(Sheet1!N:N,工作表1!A246)</f>
        <v>0</v>
      </c>
    </row>
    <row r="247" spans="1:3">
      <c r="A247" t="s">
        <v>531</v>
      </c>
      <c r="B247">
        <f>COUNTIF(Sheet1!K:K,工作表1!A247)</f>
        <v>2</v>
      </c>
      <c r="C247">
        <f>COUNTIF(Sheet1!N:N,工作表1!A247)</f>
        <v>0</v>
      </c>
    </row>
    <row r="248" spans="1:3">
      <c r="A248" t="s">
        <v>190</v>
      </c>
      <c r="B248">
        <f>COUNTIF(Sheet1!K:K,工作表1!A248)</f>
        <v>1</v>
      </c>
      <c r="C248">
        <f>COUNTIF(Sheet1!N:N,工作表1!A248)</f>
        <v>2</v>
      </c>
    </row>
    <row r="249" spans="1:3">
      <c r="A249" t="s">
        <v>118</v>
      </c>
      <c r="B249">
        <f>COUNTIF(Sheet1!K:K,工作表1!A249)</f>
        <v>2</v>
      </c>
      <c r="C249">
        <f>COUNTIF(Sheet1!N:N,工作表1!A249)</f>
        <v>1</v>
      </c>
    </row>
    <row r="250" spans="1:3">
      <c r="A250" t="s">
        <v>389</v>
      </c>
      <c r="B250">
        <f>COUNTIF(Sheet1!K:K,工作表1!A250)</f>
        <v>1</v>
      </c>
      <c r="C250">
        <f>COUNTIF(Sheet1!N:N,工作表1!A250)</f>
        <v>1</v>
      </c>
    </row>
    <row r="251" spans="1:3">
      <c r="A251" t="s">
        <v>633</v>
      </c>
      <c r="B251">
        <f>COUNTIF(Sheet1!K:K,工作表1!A251)</f>
        <v>1</v>
      </c>
      <c r="C251">
        <f>COUNTIF(Sheet1!N:N,工作表1!A251)</f>
        <v>0</v>
      </c>
    </row>
    <row r="252" spans="1:3">
      <c r="A252" t="s">
        <v>560</v>
      </c>
      <c r="B252">
        <f>COUNTIF(Sheet1!K:K,工作表1!A252)</f>
        <v>1</v>
      </c>
      <c r="C252">
        <f>COUNTIF(Sheet1!N:N,工作表1!A252)</f>
        <v>2</v>
      </c>
    </row>
    <row r="253" spans="1:3">
      <c r="A253" t="s">
        <v>637</v>
      </c>
      <c r="B253">
        <f>COUNTIF(Sheet1!K:K,工作表1!A253)</f>
        <v>1</v>
      </c>
      <c r="C253">
        <f>COUNTIF(Sheet1!N:N,工作表1!A253)</f>
        <v>1</v>
      </c>
    </row>
    <row r="254" spans="1:3">
      <c r="A254" t="s">
        <v>639</v>
      </c>
      <c r="B254">
        <f>COUNTIF(Sheet1!K:K,工作表1!A254)</f>
        <v>2</v>
      </c>
      <c r="C254">
        <f>COUNTIF(Sheet1!N:N,工作表1!A254)</f>
        <v>2</v>
      </c>
    </row>
    <row r="255" spans="1:3">
      <c r="A255" t="s">
        <v>640</v>
      </c>
      <c r="B255">
        <f>COUNTIF(Sheet1!K:K,工作表1!A255)</f>
        <v>1</v>
      </c>
      <c r="C255">
        <f>COUNTIF(Sheet1!N:N,工作表1!A255)</f>
        <v>0</v>
      </c>
    </row>
    <row r="256" spans="1:3">
      <c r="A256" t="s">
        <v>641</v>
      </c>
      <c r="B256">
        <f>COUNTIF(Sheet1!K:K,工作表1!A256)</f>
        <v>1</v>
      </c>
      <c r="C256">
        <f>COUNTIF(Sheet1!N:N,工作表1!A256)</f>
        <v>0</v>
      </c>
    </row>
    <row r="257" spans="1:3">
      <c r="A257" t="s">
        <v>642</v>
      </c>
      <c r="B257">
        <f>COUNTIF(Sheet1!K:K,工作表1!A257)</f>
        <v>2</v>
      </c>
      <c r="C257">
        <f>COUNTIF(Sheet1!N:N,工作表1!A257)</f>
        <v>2</v>
      </c>
    </row>
    <row r="258" spans="1:3">
      <c r="A258" t="s">
        <v>564</v>
      </c>
      <c r="B258">
        <f>COUNTIF(Sheet1!K:K,工作表1!A258)</f>
        <v>1</v>
      </c>
      <c r="C258">
        <f>COUNTIF(Sheet1!N:N,工作表1!A258)</f>
        <v>2</v>
      </c>
    </row>
    <row r="259" spans="1:3">
      <c r="A259" t="s">
        <v>416</v>
      </c>
      <c r="B259">
        <f>COUNTIF(Sheet1!K:K,工作表1!A259)</f>
        <v>3</v>
      </c>
      <c r="C259">
        <f>COUNTIF(Sheet1!N:N,工作表1!A259)</f>
        <v>1</v>
      </c>
    </row>
    <row r="260" spans="1:3">
      <c r="A260" t="s">
        <v>647</v>
      </c>
      <c r="B260">
        <f>COUNTIF(Sheet1!K:K,工作表1!A260)</f>
        <v>2</v>
      </c>
      <c r="C260">
        <f>COUNTIF(Sheet1!N:N,工作表1!A260)</f>
        <v>0</v>
      </c>
    </row>
    <row r="261" spans="1:3">
      <c r="A261" t="s">
        <v>184</v>
      </c>
      <c r="B261">
        <f>COUNTIF(Sheet1!K:K,工作表1!A261)</f>
        <v>1</v>
      </c>
      <c r="C261">
        <f>COUNTIF(Sheet1!N:N,工作表1!A261)</f>
        <v>1</v>
      </c>
    </row>
    <row r="262" spans="1:3">
      <c r="A262" t="s">
        <v>312</v>
      </c>
      <c r="B262">
        <f>COUNTIF(Sheet1!K:K,工作表1!A262)</f>
        <v>1</v>
      </c>
      <c r="C262">
        <f>COUNTIF(Sheet1!N:N,工作表1!A262)</f>
        <v>1</v>
      </c>
    </row>
    <row r="263" spans="1:3">
      <c r="A263" t="s">
        <v>344</v>
      </c>
      <c r="B263">
        <f>COUNTIF(Sheet1!K:K,工作表1!A263)</f>
        <v>2</v>
      </c>
      <c r="C263">
        <f>COUNTIF(Sheet1!N:N,工作表1!A263)</f>
        <v>0</v>
      </c>
    </row>
    <row r="264" spans="1:3">
      <c r="A264" t="s">
        <v>524</v>
      </c>
      <c r="B264">
        <f>COUNTIF(Sheet1!K:K,工作表1!A264)</f>
        <v>1</v>
      </c>
      <c r="C264">
        <f>COUNTIF(Sheet1!N:N,工作表1!A264)</f>
        <v>1</v>
      </c>
    </row>
    <row r="265" spans="1:3">
      <c r="A265" t="s">
        <v>478</v>
      </c>
      <c r="B265">
        <f>COUNTIF(Sheet1!K:K,工作表1!A265)</f>
        <v>2</v>
      </c>
      <c r="C265">
        <f>COUNTIF(Sheet1!N:N,工作表1!A265)</f>
        <v>1</v>
      </c>
    </row>
    <row r="266" spans="1:3">
      <c r="A266" t="s">
        <v>660</v>
      </c>
      <c r="B266">
        <f>COUNTIF(Sheet1!K:K,工作表1!A266)</f>
        <v>3</v>
      </c>
      <c r="C266">
        <f>COUNTIF(Sheet1!N:N,工作表1!A266)</f>
        <v>2</v>
      </c>
    </row>
    <row r="267" spans="1:3">
      <c r="A267" t="s">
        <v>374</v>
      </c>
      <c r="B267">
        <f>COUNTIF(Sheet1!K:K,工作表1!A267)</f>
        <v>4</v>
      </c>
      <c r="C267">
        <f>COUNTIF(Sheet1!N:N,工作表1!A267)</f>
        <v>1</v>
      </c>
    </row>
    <row r="268" spans="1:3">
      <c r="A268" t="s">
        <v>662</v>
      </c>
      <c r="B268">
        <f>COUNTIF(Sheet1!K:K,工作表1!A268)</f>
        <v>2</v>
      </c>
      <c r="C268">
        <f>COUNTIF(Sheet1!N:N,工作表1!A268)</f>
        <v>1</v>
      </c>
    </row>
    <row r="269" spans="1:3">
      <c r="A269" t="s">
        <v>663</v>
      </c>
      <c r="B269">
        <f>COUNTIF(Sheet1!K:K,工作表1!A269)</f>
        <v>1</v>
      </c>
      <c r="C269">
        <f>COUNTIF(Sheet1!N:N,工作表1!A269)</f>
        <v>0</v>
      </c>
    </row>
    <row r="270" spans="1:3">
      <c r="A270" t="s">
        <v>555</v>
      </c>
      <c r="B270">
        <f>COUNTIF(Sheet1!K:K,工作表1!A270)</f>
        <v>1</v>
      </c>
      <c r="C270">
        <f>COUNTIF(Sheet1!N:N,工作表1!A270)</f>
        <v>2</v>
      </c>
    </row>
    <row r="271" spans="1:3">
      <c r="A271" t="s">
        <v>371</v>
      </c>
      <c r="B271">
        <f>COUNTIF(Sheet1!K:K,工作表1!A271)</f>
        <v>1</v>
      </c>
      <c r="C271">
        <f>COUNTIF(Sheet1!N:N,工作表1!A271)</f>
        <v>5</v>
      </c>
    </row>
    <row r="272" spans="1:3">
      <c r="A272" t="s">
        <v>583</v>
      </c>
      <c r="B272">
        <f>COUNTIF(Sheet1!K:K,工作表1!A272)</f>
        <v>2</v>
      </c>
      <c r="C272">
        <f>COUNTIF(Sheet1!N:N,工作表1!A272)</f>
        <v>2</v>
      </c>
    </row>
    <row r="273" spans="1:3">
      <c r="A273" t="s">
        <v>672</v>
      </c>
      <c r="B273">
        <f>COUNTIF(Sheet1!K:K,工作表1!A273)</f>
        <v>2</v>
      </c>
      <c r="C273">
        <f>COUNTIF(Sheet1!N:N,工作表1!A273)</f>
        <v>1</v>
      </c>
    </row>
    <row r="274" spans="1:3">
      <c r="A274" t="s">
        <v>51</v>
      </c>
      <c r="B274">
        <f>COUNTIF(Sheet1!K:K,工作表1!A274)</f>
        <v>1</v>
      </c>
      <c r="C274">
        <f>COUNTIF(Sheet1!N:N,工作表1!A274)</f>
        <v>1</v>
      </c>
    </row>
    <row r="275" spans="1:3">
      <c r="A275" t="s">
        <v>676</v>
      </c>
      <c r="B275">
        <f>COUNTIF(Sheet1!K:K,工作表1!A275)</f>
        <v>1</v>
      </c>
      <c r="C275">
        <f>COUNTIF(Sheet1!N:N,工作表1!A275)</f>
        <v>1</v>
      </c>
    </row>
    <row r="276" spans="1:3">
      <c r="A276" t="s">
        <v>155</v>
      </c>
      <c r="B276">
        <f>COUNTIF(Sheet1!K:K,工作表1!A276)</f>
        <v>1</v>
      </c>
      <c r="C276">
        <f>COUNTIF(Sheet1!N:N,工作表1!A276)</f>
        <v>0</v>
      </c>
    </row>
    <row r="277" spans="1:3">
      <c r="A277" t="s">
        <v>490</v>
      </c>
      <c r="B277">
        <f>COUNTIF(Sheet1!K:K,工作表1!A277)</f>
        <v>1</v>
      </c>
      <c r="C277">
        <f>COUNTIF(Sheet1!N:N,工作表1!A277)</f>
        <v>1</v>
      </c>
    </row>
    <row r="278" spans="1:3">
      <c r="A278" t="s">
        <v>683</v>
      </c>
      <c r="B278">
        <f>COUNTIF(Sheet1!K:K,工作表1!A278)</f>
        <v>1</v>
      </c>
      <c r="C278">
        <f>COUNTIF(Sheet1!N:N,工作表1!A278)</f>
        <v>0</v>
      </c>
    </row>
    <row r="279" spans="1:3">
      <c r="A279" t="s">
        <v>685</v>
      </c>
      <c r="B279">
        <f>COUNTIF(Sheet1!K:K,工作表1!A279)</f>
        <v>1</v>
      </c>
      <c r="C279">
        <f>COUNTIF(Sheet1!N:N,工作表1!A279)</f>
        <v>1</v>
      </c>
    </row>
    <row r="280" spans="1:3">
      <c r="A280" t="s">
        <v>492</v>
      </c>
      <c r="B280">
        <f>COUNTIF(Sheet1!K:K,工作表1!A280)</f>
        <v>1</v>
      </c>
      <c r="C280">
        <f>COUNTIF(Sheet1!N:N,工作表1!A280)</f>
        <v>1</v>
      </c>
    </row>
    <row r="281" spans="1:3">
      <c r="A281" t="s">
        <v>558</v>
      </c>
      <c r="B281">
        <f>COUNTIF(Sheet1!K:K,工作表1!A281)</f>
        <v>1</v>
      </c>
      <c r="C281">
        <f>COUNTIF(Sheet1!N:N,工作表1!A281)</f>
        <v>3</v>
      </c>
    </row>
    <row r="282" spans="1:3">
      <c r="A282" t="s">
        <v>687</v>
      </c>
      <c r="B282">
        <f>COUNTIF(Sheet1!K:K,工作表1!A282)</f>
        <v>2</v>
      </c>
      <c r="C282">
        <f>COUNTIF(Sheet1!N:N,工作表1!A282)</f>
        <v>1</v>
      </c>
    </row>
    <row r="283" spans="1:3">
      <c r="A283" t="s">
        <v>255</v>
      </c>
      <c r="B283">
        <f>COUNTIF(Sheet1!K:K,工作表1!A283)</f>
        <v>1</v>
      </c>
      <c r="C283">
        <f>COUNTIF(Sheet1!N:N,工作表1!A283)</f>
        <v>0</v>
      </c>
    </row>
    <row r="284" spans="1:3">
      <c r="A284" t="s">
        <v>284</v>
      </c>
      <c r="B284">
        <f>COUNTIF(Sheet1!K:K,工作表1!A284)</f>
        <v>1</v>
      </c>
      <c r="C284">
        <f>COUNTIF(Sheet1!N:N,工作表1!A284)</f>
        <v>0</v>
      </c>
    </row>
    <row r="285" spans="1:3">
      <c r="A285" t="s">
        <v>44</v>
      </c>
      <c r="B285">
        <f>COUNTIF(Sheet1!K:K,工作表1!A285)</f>
        <v>1</v>
      </c>
      <c r="C285">
        <f>COUNTIF(Sheet1!N:N,工作表1!A285)</f>
        <v>2</v>
      </c>
    </row>
    <row r="286" spans="1:3">
      <c r="A286" t="s">
        <v>605</v>
      </c>
      <c r="B286">
        <f>COUNTIF(Sheet1!K:K,工作表1!A286)</f>
        <v>1</v>
      </c>
      <c r="C286">
        <f>COUNTIF(Sheet1!N:N,工作表1!A286)</f>
        <v>1</v>
      </c>
    </row>
    <row r="287" spans="1:3">
      <c r="A287" t="s">
        <v>628</v>
      </c>
      <c r="B287">
        <f>COUNTIF(Sheet1!K:K,工作表1!A287)</f>
        <v>3</v>
      </c>
      <c r="C287">
        <f>COUNTIF(Sheet1!N:N,工作表1!A287)</f>
        <v>1</v>
      </c>
    </row>
    <row r="288" spans="1:3">
      <c r="A288" t="s">
        <v>692</v>
      </c>
      <c r="B288">
        <f>COUNTIF(Sheet1!K:K,工作表1!A288)</f>
        <v>2</v>
      </c>
      <c r="C288">
        <f>COUNTIF(Sheet1!N:N,工作表1!A288)</f>
        <v>0</v>
      </c>
    </row>
    <row r="289" spans="1:3">
      <c r="A289" t="s">
        <v>607</v>
      </c>
      <c r="B289">
        <f>COUNTIF(Sheet1!K:K,工作表1!A289)</f>
        <v>1</v>
      </c>
      <c r="C289">
        <f>COUNTIF(Sheet1!N:N,工作表1!A289)</f>
        <v>2</v>
      </c>
    </row>
    <row r="290" spans="1:3">
      <c r="A290" t="s">
        <v>694</v>
      </c>
      <c r="B290">
        <f>COUNTIF(Sheet1!K:K,工作表1!A290)</f>
        <v>1</v>
      </c>
      <c r="C290">
        <f>COUNTIF(Sheet1!N:N,工作表1!A290)</f>
        <v>0</v>
      </c>
    </row>
    <row r="291" spans="1:3">
      <c r="A291" t="s">
        <v>695</v>
      </c>
      <c r="B291">
        <f>COUNTIF(Sheet1!K:K,工作表1!A291)</f>
        <v>1</v>
      </c>
      <c r="C291">
        <f>COUNTIF(Sheet1!N:N,工作表1!A291)</f>
        <v>0</v>
      </c>
    </row>
    <row r="292" spans="1:3">
      <c r="A292" t="s">
        <v>697</v>
      </c>
      <c r="B292">
        <f>COUNTIF(Sheet1!K:K,工作表1!A292)</f>
        <v>2</v>
      </c>
      <c r="C292">
        <f>COUNTIF(Sheet1!N:N,工作表1!A292)</f>
        <v>0</v>
      </c>
    </row>
    <row r="293" spans="1:3">
      <c r="A293" t="s">
        <v>618</v>
      </c>
      <c r="B293">
        <f>COUNTIF(Sheet1!K:K,工作表1!A293)</f>
        <v>1</v>
      </c>
      <c r="C293">
        <f>COUNTIF(Sheet1!N:N,工作表1!A293)</f>
        <v>2</v>
      </c>
    </row>
    <row r="294" spans="1:3">
      <c r="A294" t="s">
        <v>390</v>
      </c>
      <c r="B294">
        <f>COUNTIF(Sheet1!K:K,工作表1!A294)</f>
        <v>4</v>
      </c>
      <c r="C294">
        <f>COUNTIF(Sheet1!N:N,工作表1!A294)</f>
        <v>2</v>
      </c>
    </row>
    <row r="295" spans="1:3">
      <c r="A295" t="s">
        <v>379</v>
      </c>
      <c r="B295">
        <f>COUNTIF(Sheet1!K:K,工作表1!A295)</f>
        <v>1</v>
      </c>
      <c r="C295">
        <f>COUNTIF(Sheet1!N:N,工作表1!A295)</f>
        <v>0</v>
      </c>
    </row>
    <row r="296" spans="1:3">
      <c r="A296" t="s">
        <v>645</v>
      </c>
      <c r="B296">
        <f>COUNTIF(Sheet1!K:K,工作表1!A296)</f>
        <v>1</v>
      </c>
      <c r="C296">
        <f>COUNTIF(Sheet1!N:N,工作表1!A296)</f>
        <v>2</v>
      </c>
    </row>
    <row r="297" spans="1:3">
      <c r="A297" t="s">
        <v>476</v>
      </c>
      <c r="B297">
        <f>COUNTIF(Sheet1!K:K,工作表1!A297)</f>
        <v>1</v>
      </c>
      <c r="C297">
        <f>COUNTIF(Sheet1!N:N,工作表1!A297)</f>
        <v>1</v>
      </c>
    </row>
    <row r="298" spans="1:3">
      <c r="A298" t="s">
        <v>396</v>
      </c>
      <c r="B298">
        <f>COUNTIF(Sheet1!K:K,工作表1!A298)</f>
        <v>1</v>
      </c>
      <c r="C298">
        <f>COUNTIF(Sheet1!N:N,工作表1!A298)</f>
        <v>1</v>
      </c>
    </row>
    <row r="299" spans="1:3">
      <c r="A299" t="s">
        <v>712</v>
      </c>
      <c r="B299">
        <f>COUNTIF(Sheet1!K:K,工作表1!A299)</f>
        <v>1</v>
      </c>
      <c r="C299">
        <f>COUNTIF(Sheet1!N:N,工作表1!A299)</f>
        <v>0</v>
      </c>
    </row>
    <row r="300" spans="1:3">
      <c r="A300" t="s">
        <v>713</v>
      </c>
      <c r="B300">
        <f>COUNTIF(Sheet1!K:K,工作表1!A300)</f>
        <v>1</v>
      </c>
      <c r="C300">
        <f>COUNTIF(Sheet1!N:N,工作表1!A300)</f>
        <v>0</v>
      </c>
    </row>
    <row r="301" spans="1:3">
      <c r="A301" t="s">
        <v>714</v>
      </c>
      <c r="B301">
        <f>COUNTIF(Sheet1!K:K,工作表1!A301)</f>
        <v>1</v>
      </c>
      <c r="C301">
        <f>COUNTIF(Sheet1!N:N,工作表1!A301)</f>
        <v>2</v>
      </c>
    </row>
    <row r="302" spans="1:3">
      <c r="A302" t="s">
        <v>338</v>
      </c>
      <c r="B302">
        <f>COUNTIF(Sheet1!K:K,工作表1!A302)</f>
        <v>2</v>
      </c>
      <c r="C302">
        <f>COUNTIF(Sheet1!N:N,工作表1!A302)</f>
        <v>3</v>
      </c>
    </row>
    <row r="303" spans="1:3">
      <c r="A303" t="s">
        <v>13</v>
      </c>
      <c r="B303">
        <f>COUNTIF(Sheet1!K:K,工作表1!A303)</f>
        <v>1</v>
      </c>
      <c r="C303">
        <f>COUNTIF(Sheet1!N:N,工作表1!A303)</f>
        <v>0</v>
      </c>
    </row>
    <row r="304" spans="1:3">
      <c r="A304" t="s">
        <v>717</v>
      </c>
      <c r="B304">
        <f>COUNTIF(Sheet1!K:K,工作表1!A304)</f>
        <v>1</v>
      </c>
      <c r="C304">
        <f>COUNTIF(Sheet1!N:N,工作表1!A304)</f>
        <v>0</v>
      </c>
    </row>
    <row r="305" spans="1:3">
      <c r="A305" t="s">
        <v>567</v>
      </c>
      <c r="B305">
        <f>COUNTIF(Sheet1!K:K,工作表1!A305)</f>
        <v>2</v>
      </c>
      <c r="C305">
        <f>COUNTIF(Sheet1!N:N,工作表1!A305)</f>
        <v>1</v>
      </c>
    </row>
    <row r="306" spans="1:3">
      <c r="A306" t="s">
        <v>164</v>
      </c>
      <c r="B306">
        <f>COUNTIF(Sheet1!K:K,工作表1!A306)</f>
        <v>1</v>
      </c>
      <c r="C306">
        <f>COUNTIF(Sheet1!N:N,工作表1!A306)</f>
        <v>3</v>
      </c>
    </row>
    <row r="307" spans="1:3">
      <c r="A307" t="s">
        <v>477</v>
      </c>
      <c r="B307">
        <f>COUNTIF(Sheet1!K:K,工作表1!A307)</f>
        <v>1</v>
      </c>
      <c r="C307">
        <f>COUNTIF(Sheet1!N:N,工作表1!A307)</f>
        <v>2</v>
      </c>
    </row>
    <row r="308" spans="1:3">
      <c r="A308" t="s">
        <v>474</v>
      </c>
      <c r="B308">
        <f>COUNTIF(Sheet1!K:K,工作表1!A308)</f>
        <v>2</v>
      </c>
      <c r="C308">
        <f>COUNTIF(Sheet1!N:N,工作表1!A308)</f>
        <v>0</v>
      </c>
    </row>
    <row r="309" spans="1:3">
      <c r="A309" t="s">
        <v>438</v>
      </c>
      <c r="B309">
        <f>COUNTIF(Sheet1!K:K,工作表1!A309)</f>
        <v>3</v>
      </c>
      <c r="C309">
        <f>COUNTIF(Sheet1!N:N,工作表1!A309)</f>
        <v>4</v>
      </c>
    </row>
    <row r="310" spans="1:3">
      <c r="A310" t="s">
        <v>64</v>
      </c>
      <c r="B310">
        <f>COUNTIF(Sheet1!K:K,工作表1!A310)</f>
        <v>1</v>
      </c>
      <c r="C310">
        <f>COUNTIF(Sheet1!N:N,工作表1!A310)</f>
        <v>1</v>
      </c>
    </row>
    <row r="311" spans="1:3">
      <c r="A311" t="s">
        <v>575</v>
      </c>
      <c r="B311">
        <f>COUNTIF(Sheet1!K:K,工作表1!A311)</f>
        <v>4</v>
      </c>
      <c r="C311">
        <f>COUNTIF(Sheet1!N:N,工作表1!A311)</f>
        <v>1</v>
      </c>
    </row>
    <row r="312" spans="1:3">
      <c r="A312" t="s">
        <v>731</v>
      </c>
      <c r="B312">
        <f>COUNTIF(Sheet1!K:K,工作表1!A312)</f>
        <v>1</v>
      </c>
      <c r="C312">
        <f>COUNTIF(Sheet1!N:N,工作表1!A312)</f>
        <v>3</v>
      </c>
    </row>
    <row r="313" spans="1:3">
      <c r="A313" t="s">
        <v>733</v>
      </c>
      <c r="B313">
        <f>COUNTIF(Sheet1!K:K,工作表1!A313)</f>
        <v>1</v>
      </c>
      <c r="C313">
        <f>COUNTIF(Sheet1!N:N,工作表1!A313)</f>
        <v>0</v>
      </c>
    </row>
    <row r="314" spans="1:3">
      <c r="A314" t="s">
        <v>734</v>
      </c>
      <c r="B314">
        <f>COUNTIF(Sheet1!K:K,工作表1!A314)</f>
        <v>2</v>
      </c>
      <c r="C314">
        <f>COUNTIF(Sheet1!N:N,工作表1!A314)</f>
        <v>2</v>
      </c>
    </row>
    <row r="315" spans="1:3">
      <c r="A315" t="s">
        <v>590</v>
      </c>
      <c r="B315">
        <f>COUNTIF(Sheet1!K:K,工作表1!A315)</f>
        <v>2</v>
      </c>
      <c r="C315">
        <f>COUNTIF(Sheet1!N:N,工作表1!A315)</f>
        <v>4</v>
      </c>
    </row>
    <row r="316" spans="1:3">
      <c r="A316" t="s">
        <v>737</v>
      </c>
      <c r="B316">
        <f>COUNTIF(Sheet1!K:K,工作表1!A316)</f>
        <v>1</v>
      </c>
      <c r="C316">
        <f>COUNTIF(Sheet1!N:N,工作表1!A316)</f>
        <v>1</v>
      </c>
    </row>
    <row r="317" spans="1:3">
      <c r="A317" t="s">
        <v>739</v>
      </c>
      <c r="B317">
        <f>COUNTIF(Sheet1!K:K,工作表1!A317)</f>
        <v>1</v>
      </c>
      <c r="C317">
        <f>COUNTIF(Sheet1!N:N,工作表1!A317)</f>
        <v>1</v>
      </c>
    </row>
    <row r="318" spans="1:3">
      <c r="A318" t="s">
        <v>742</v>
      </c>
      <c r="B318">
        <f>COUNTIF(Sheet1!K:K,工作表1!A318)</f>
        <v>1</v>
      </c>
      <c r="C318">
        <f>COUNTIF(Sheet1!N:N,工作表1!A318)</f>
        <v>1</v>
      </c>
    </row>
    <row r="319" spans="1:3">
      <c r="A319" t="s">
        <v>75</v>
      </c>
      <c r="B319">
        <f>COUNTIF(Sheet1!K:K,工作表1!A319)</f>
        <v>2</v>
      </c>
      <c r="C319">
        <f>COUNTIF(Sheet1!N:N,工作表1!A319)</f>
        <v>3</v>
      </c>
    </row>
    <row r="320" spans="1:3">
      <c r="A320" t="s">
        <v>634</v>
      </c>
      <c r="B320">
        <f>COUNTIF(Sheet1!K:K,工作表1!A320)</f>
        <v>1</v>
      </c>
      <c r="C320">
        <f>COUNTIF(Sheet1!N:N,工作表1!A320)</f>
        <v>1</v>
      </c>
    </row>
    <row r="321" spans="1:3">
      <c r="A321" t="s">
        <v>505</v>
      </c>
      <c r="B321">
        <f>COUNTIF(Sheet1!K:K,工作表1!A321)</f>
        <v>1</v>
      </c>
      <c r="C321">
        <f>COUNTIF(Sheet1!N:N,工作表1!A321)</f>
        <v>4</v>
      </c>
    </row>
    <row r="322" spans="1:3">
      <c r="A322" t="s">
        <v>750</v>
      </c>
      <c r="B322">
        <f>COUNTIF(Sheet1!K:K,工作表1!A322)</f>
        <v>2</v>
      </c>
      <c r="C322">
        <f>COUNTIF(Sheet1!N:N,工作表1!A322)</f>
        <v>0</v>
      </c>
    </row>
    <row r="323" spans="1:3">
      <c r="A323" t="s">
        <v>755</v>
      </c>
      <c r="B323">
        <f>COUNTIF(Sheet1!K:K,工作表1!A323)</f>
        <v>3</v>
      </c>
      <c r="C323">
        <f>COUNTIF(Sheet1!N:N,工作表1!A323)</f>
        <v>0</v>
      </c>
    </row>
    <row r="324" spans="1:3">
      <c r="A324" t="s">
        <v>84</v>
      </c>
      <c r="B324">
        <f>COUNTIF(Sheet1!K:K,工作表1!A324)</f>
        <v>1</v>
      </c>
      <c r="C324">
        <f>COUNTIF(Sheet1!N:N,工作表1!A324)</f>
        <v>0</v>
      </c>
    </row>
    <row r="325" spans="1:3">
      <c r="A325" t="s">
        <v>760</v>
      </c>
      <c r="B325">
        <f>COUNTIF(Sheet1!K:K,工作表1!A325)</f>
        <v>1</v>
      </c>
      <c r="C325">
        <f>COUNTIF(Sheet1!N:N,工作表1!A325)</f>
        <v>0</v>
      </c>
    </row>
    <row r="326" spans="1:3">
      <c r="A326" t="s">
        <v>616</v>
      </c>
      <c r="B326">
        <f>COUNTIF(Sheet1!K:K,工作表1!A326)</f>
        <v>2</v>
      </c>
      <c r="C326">
        <f>COUNTIF(Sheet1!N:N,工作表1!A326)</f>
        <v>0</v>
      </c>
    </row>
    <row r="327" spans="1:3">
      <c r="A327" t="s">
        <v>709</v>
      </c>
      <c r="B327">
        <f>COUNTIF(Sheet1!K:K,工作表1!A327)</f>
        <v>1</v>
      </c>
      <c r="C327">
        <f>COUNTIF(Sheet1!N:N,工作表1!A327)</f>
        <v>2</v>
      </c>
    </row>
    <row r="328" spans="1:3">
      <c r="A328" t="s">
        <v>203</v>
      </c>
      <c r="B328">
        <f>COUNTIF(Sheet1!K:K,工作表1!A328)</f>
        <v>2</v>
      </c>
      <c r="C328">
        <f>COUNTIF(Sheet1!N:N,工作表1!A328)</f>
        <v>2</v>
      </c>
    </row>
    <row r="329" spans="1:3">
      <c r="A329" t="s">
        <v>763</v>
      </c>
      <c r="B329">
        <f>COUNTIF(Sheet1!K:K,工作表1!A329)</f>
        <v>1</v>
      </c>
      <c r="C329">
        <f>COUNTIF(Sheet1!N:N,工作表1!A329)</f>
        <v>0</v>
      </c>
    </row>
    <row r="330" spans="1:3">
      <c r="A330" t="s">
        <v>698</v>
      </c>
      <c r="B330">
        <f>COUNTIF(Sheet1!K:K,工作表1!A330)</f>
        <v>1</v>
      </c>
      <c r="C330">
        <f>COUNTIF(Sheet1!N:N,工作表1!A330)</f>
        <v>0</v>
      </c>
    </row>
    <row r="331" spans="1:3">
      <c r="A331" t="s">
        <v>30</v>
      </c>
      <c r="B331">
        <f>COUNTIF(Sheet1!K:K,工作表1!A331)</f>
        <v>1</v>
      </c>
      <c r="C331">
        <f>COUNTIF(Sheet1!N:N,工作表1!A331)</f>
        <v>0</v>
      </c>
    </row>
    <row r="332" spans="1:3">
      <c r="A332" t="s">
        <v>424</v>
      </c>
      <c r="B332">
        <f>COUNTIF(Sheet1!K:K,工作表1!A332)</f>
        <v>2</v>
      </c>
      <c r="C332">
        <f>COUNTIF(Sheet1!N:N,工作表1!A332)</f>
        <v>2</v>
      </c>
    </row>
    <row r="333" spans="1:3">
      <c r="A333" t="s">
        <v>699</v>
      </c>
      <c r="B333">
        <f>COUNTIF(Sheet1!K:K,工作表1!A333)</f>
        <v>1</v>
      </c>
      <c r="C333">
        <f>COUNTIF(Sheet1!N:N,工作表1!A333)</f>
        <v>3</v>
      </c>
    </row>
    <row r="334" spans="1:3">
      <c r="A334" t="s">
        <v>273</v>
      </c>
      <c r="B334">
        <f>COUNTIF(Sheet1!K:K,工作表1!A334)</f>
        <v>1</v>
      </c>
      <c r="C334">
        <f>COUNTIF(Sheet1!N:N,工作表1!A334)</f>
        <v>1</v>
      </c>
    </row>
    <row r="335" spans="1:3">
      <c r="A335" t="s">
        <v>520</v>
      </c>
      <c r="B335">
        <f>COUNTIF(Sheet1!K:K,工作表1!A335)</f>
        <v>1</v>
      </c>
      <c r="C335">
        <f>COUNTIF(Sheet1!N:N,工作表1!A335)</f>
        <v>2</v>
      </c>
    </row>
    <row r="336" spans="1:3">
      <c r="A336" t="s">
        <v>724</v>
      </c>
      <c r="B336">
        <f>COUNTIF(Sheet1!K:K,工作表1!A336)</f>
        <v>1</v>
      </c>
      <c r="C336">
        <f>COUNTIF(Sheet1!N:N,工作表1!A336)</f>
        <v>1</v>
      </c>
    </row>
    <row r="337" spans="1:3">
      <c r="A337" t="s">
        <v>168</v>
      </c>
      <c r="B337">
        <f>COUNTIF(Sheet1!K:K,工作表1!A337)</f>
        <v>1</v>
      </c>
      <c r="C337">
        <f>COUNTIF(Sheet1!N:N,工作表1!A337)</f>
        <v>1</v>
      </c>
    </row>
    <row r="338" spans="1:3">
      <c r="A338" t="s">
        <v>775</v>
      </c>
      <c r="B338">
        <f>COUNTIF(Sheet1!K:K,工作表1!A338)</f>
        <v>1</v>
      </c>
      <c r="C338">
        <f>COUNTIF(Sheet1!N:N,工作表1!A338)</f>
        <v>0</v>
      </c>
    </row>
    <row r="339" spans="1:3">
      <c r="A339" t="s">
        <v>429</v>
      </c>
      <c r="B339">
        <f>COUNTIF(Sheet1!K:K,工作表1!A339)</f>
        <v>1</v>
      </c>
      <c r="C339">
        <f>COUNTIF(Sheet1!N:N,工作表1!A339)</f>
        <v>1</v>
      </c>
    </row>
    <row r="340" spans="1:3">
      <c r="A340" t="s">
        <v>638</v>
      </c>
      <c r="B340">
        <f>COUNTIF(Sheet1!K:K,工作表1!A340)</f>
        <v>1</v>
      </c>
      <c r="C340">
        <f>COUNTIF(Sheet1!N:N,工作表1!A340)</f>
        <v>1</v>
      </c>
    </row>
    <row r="341" spans="1:3">
      <c r="A341" t="s">
        <v>781</v>
      </c>
      <c r="B341">
        <f>COUNTIF(Sheet1!K:K,工作表1!A341)</f>
        <v>2</v>
      </c>
      <c r="C341">
        <f>COUNTIF(Sheet1!N:N,工作表1!A341)</f>
        <v>0</v>
      </c>
    </row>
    <row r="342" spans="1:3">
      <c r="A342" t="s">
        <v>120</v>
      </c>
      <c r="B342">
        <f>COUNTIF(Sheet1!K:K,工作表1!A342)</f>
        <v>1</v>
      </c>
      <c r="C342">
        <f>COUNTIF(Sheet1!N:N,工作表1!A342)</f>
        <v>1</v>
      </c>
    </row>
    <row r="343" spans="1:3">
      <c r="A343" t="s">
        <v>783</v>
      </c>
      <c r="B343">
        <f>COUNTIF(Sheet1!K:K,工作表1!A343)</f>
        <v>1</v>
      </c>
      <c r="C343">
        <f>COUNTIF(Sheet1!N:N,工作表1!A343)</f>
        <v>1</v>
      </c>
    </row>
    <row r="344" spans="1:3">
      <c r="A344" t="s">
        <v>673</v>
      </c>
      <c r="B344">
        <f>COUNTIF(Sheet1!K:K,工作表1!A344)</f>
        <v>1</v>
      </c>
      <c r="C344">
        <f>COUNTIF(Sheet1!N:N,工作表1!A344)</f>
        <v>0</v>
      </c>
    </row>
    <row r="345" spans="1:3">
      <c r="A345" t="s">
        <v>35</v>
      </c>
      <c r="B345">
        <f>COUNTIF(Sheet1!K:K,工作表1!A345)</f>
        <v>1</v>
      </c>
      <c r="C345">
        <f>COUNTIF(Sheet1!N:N,工作表1!A345)</f>
        <v>2</v>
      </c>
    </row>
    <row r="346" spans="1:3">
      <c r="A346" t="s">
        <v>508</v>
      </c>
      <c r="B346">
        <f>COUNTIF(Sheet1!K:K,工作表1!A346)</f>
        <v>4</v>
      </c>
      <c r="C346">
        <f>COUNTIF(Sheet1!N:N,工作表1!A346)</f>
        <v>2</v>
      </c>
    </row>
    <row r="347" spans="1:3">
      <c r="A347" t="s">
        <v>441</v>
      </c>
      <c r="B347">
        <f>COUNTIF(Sheet1!K:K,工作表1!A347)</f>
        <v>3</v>
      </c>
      <c r="C347">
        <f>COUNTIF(Sheet1!N:N,工作表1!A347)</f>
        <v>1</v>
      </c>
    </row>
    <row r="348" spans="1:3">
      <c r="A348" t="s">
        <v>527</v>
      </c>
      <c r="B348">
        <f>COUNTIF(Sheet1!K:K,工作表1!A348)</f>
        <v>1</v>
      </c>
      <c r="C348">
        <f>COUNTIF(Sheet1!N:N,工作表1!A348)</f>
        <v>1</v>
      </c>
    </row>
    <row r="349" spans="1:3">
      <c r="A349" t="s">
        <v>147</v>
      </c>
      <c r="B349">
        <f>COUNTIF(Sheet1!K:K,工作表1!A349)</f>
        <v>2</v>
      </c>
      <c r="C349">
        <f>COUNTIF(Sheet1!N:N,工作表1!A349)</f>
        <v>1</v>
      </c>
    </row>
    <row r="350" spans="1:3">
      <c r="A350" t="s">
        <v>215</v>
      </c>
      <c r="B350">
        <f>COUNTIF(Sheet1!K:K,工作表1!A350)</f>
        <v>1</v>
      </c>
      <c r="C350">
        <f>COUNTIF(Sheet1!N:N,工作表1!A350)</f>
        <v>1</v>
      </c>
    </row>
    <row r="351" spans="1:3">
      <c r="A351" t="s">
        <v>792</v>
      </c>
      <c r="B351">
        <f>COUNTIF(Sheet1!K:K,工作表1!A351)</f>
        <v>1</v>
      </c>
      <c r="C351">
        <f>COUNTIF(Sheet1!N:N,工作表1!A351)</f>
        <v>1</v>
      </c>
    </row>
    <row r="352" spans="1:3">
      <c r="A352" t="s">
        <v>794</v>
      </c>
      <c r="B352">
        <f>COUNTIF(Sheet1!K:K,工作表1!A352)</f>
        <v>2</v>
      </c>
      <c r="C352">
        <f>COUNTIF(Sheet1!N:N,工作表1!A352)</f>
        <v>1</v>
      </c>
    </row>
    <row r="353" spans="1:3">
      <c r="A353" t="s">
        <v>166</v>
      </c>
      <c r="B353">
        <f>COUNTIF(Sheet1!K:K,工作表1!A353)</f>
        <v>1</v>
      </c>
      <c r="C353">
        <f>COUNTIF(Sheet1!N:N,工作表1!A353)</f>
        <v>0</v>
      </c>
    </row>
    <row r="354" spans="1:3">
      <c r="A354" t="s">
        <v>455</v>
      </c>
      <c r="B354">
        <f>COUNTIF(Sheet1!K:K,工作表1!A354)</f>
        <v>2</v>
      </c>
      <c r="C354">
        <f>COUNTIF(Sheet1!N:N,工作表1!A354)</f>
        <v>0</v>
      </c>
    </row>
    <row r="355" spans="1:3">
      <c r="A355" t="s">
        <v>802</v>
      </c>
      <c r="B355">
        <f>COUNTIF(Sheet1!K:K,工作表1!A355)</f>
        <v>2</v>
      </c>
      <c r="C355">
        <f>COUNTIF(Sheet1!N:N,工作表1!A355)</f>
        <v>0</v>
      </c>
    </row>
    <row r="356" spans="1:3">
      <c r="A356" t="s">
        <v>461</v>
      </c>
      <c r="B356">
        <f>COUNTIF(Sheet1!K:K,工作表1!A356)</f>
        <v>3</v>
      </c>
      <c r="C356">
        <f>COUNTIF(Sheet1!N:N,工作表1!A356)</f>
        <v>1</v>
      </c>
    </row>
    <row r="357" spans="1:3">
      <c r="A357" t="s">
        <v>726</v>
      </c>
      <c r="B357">
        <f>COUNTIF(Sheet1!K:K,工作表1!A357)</f>
        <v>2</v>
      </c>
      <c r="C357">
        <f>COUNTIF(Sheet1!N:N,工作表1!A357)</f>
        <v>1</v>
      </c>
    </row>
    <row r="358" spans="1:3">
      <c r="A358" t="s">
        <v>745</v>
      </c>
      <c r="B358">
        <f>COUNTIF(Sheet1!K:K,工作表1!A358)</f>
        <v>1</v>
      </c>
      <c r="C358">
        <f>COUNTIF(Sheet1!N:N,工作表1!A358)</f>
        <v>0</v>
      </c>
    </row>
    <row r="359" spans="1:3">
      <c r="A359" t="s">
        <v>308</v>
      </c>
      <c r="B359">
        <f>COUNTIF(Sheet1!K:K,工作表1!A359)</f>
        <v>1</v>
      </c>
      <c r="C359">
        <f>COUNTIF(Sheet1!N:N,工作表1!A359)</f>
        <v>1</v>
      </c>
    </row>
    <row r="360" spans="1:3">
      <c r="A360" t="s">
        <v>578</v>
      </c>
      <c r="B360">
        <f>COUNTIF(Sheet1!K:K,工作表1!A360)</f>
        <v>1</v>
      </c>
      <c r="C360">
        <f>COUNTIF(Sheet1!N:N,工作表1!A360)</f>
        <v>1</v>
      </c>
    </row>
    <row r="361" spans="1:3">
      <c r="A361" t="s">
        <v>274</v>
      </c>
      <c r="B361">
        <f>COUNTIF(Sheet1!K:K,工作表1!A361)</f>
        <v>1</v>
      </c>
      <c r="C361">
        <f>COUNTIF(Sheet1!N:N,工作表1!A361)</f>
        <v>2</v>
      </c>
    </row>
    <row r="362" spans="1:3">
      <c r="A362" t="s">
        <v>803</v>
      </c>
      <c r="B362">
        <f>COUNTIF(Sheet1!K:K,工作表1!A362)</f>
        <v>2</v>
      </c>
      <c r="C362">
        <f>COUNTIF(Sheet1!N:N,工作表1!A362)</f>
        <v>0</v>
      </c>
    </row>
    <row r="363" spans="1:3">
      <c r="A363" t="s">
        <v>591</v>
      </c>
      <c r="B363">
        <f>COUNTIF(Sheet1!K:K,工作表1!A363)</f>
        <v>1</v>
      </c>
      <c r="C363">
        <f>COUNTIF(Sheet1!N:N,工作表1!A363)</f>
        <v>1</v>
      </c>
    </row>
    <row r="364" spans="1:3">
      <c r="A364" t="s">
        <v>807</v>
      </c>
      <c r="B364">
        <f>COUNTIF(Sheet1!K:K,工作表1!A364)</f>
        <v>1</v>
      </c>
      <c r="C364">
        <f>COUNTIF(Sheet1!N:N,工作表1!A364)</f>
        <v>0</v>
      </c>
    </row>
    <row r="365" spans="1:3">
      <c r="A365" t="s">
        <v>809</v>
      </c>
      <c r="B365">
        <f>COUNTIF(Sheet1!K:K,工作表1!A365)</f>
        <v>1</v>
      </c>
      <c r="C365">
        <f>COUNTIF(Sheet1!N:N,工作表1!A365)</f>
        <v>0</v>
      </c>
    </row>
    <row r="366" spans="1:3">
      <c r="A366" t="s">
        <v>810</v>
      </c>
      <c r="B366">
        <f>COUNTIF(Sheet1!K:K,工作表1!A366)</f>
        <v>1</v>
      </c>
      <c r="C366">
        <f>COUNTIF(Sheet1!N:N,工作表1!A366)</f>
        <v>0</v>
      </c>
    </row>
    <row r="367" spans="1:3">
      <c r="A367" t="s">
        <v>369</v>
      </c>
      <c r="B367">
        <f>COUNTIF(Sheet1!K:K,工作表1!A367)</f>
        <v>1</v>
      </c>
      <c r="C367">
        <f>COUNTIF(Sheet1!N:N,工作表1!A367)</f>
        <v>1</v>
      </c>
    </row>
    <row r="368" spans="1:3">
      <c r="A368" t="s">
        <v>814</v>
      </c>
      <c r="B368">
        <f>COUNTIF(Sheet1!K:K,工作表1!A368)</f>
        <v>1</v>
      </c>
      <c r="C368">
        <f>COUNTIF(Sheet1!N:N,工作表1!A368)</f>
        <v>0</v>
      </c>
    </row>
    <row r="369" spans="1:3">
      <c r="A369" t="s">
        <v>485</v>
      </c>
      <c r="B369">
        <f>COUNTIF(Sheet1!K:K,工作表1!A369)</f>
        <v>1</v>
      </c>
      <c r="C369">
        <f>COUNTIF(Sheet1!N:N,工作表1!A369)</f>
        <v>0</v>
      </c>
    </row>
    <row r="370" spans="1:3">
      <c r="A370" t="s">
        <v>771</v>
      </c>
      <c r="B370">
        <f>COUNTIF(Sheet1!K:K,工作表1!A370)</f>
        <v>3</v>
      </c>
      <c r="C370">
        <f>COUNTIF(Sheet1!N:N,工作表1!A370)</f>
        <v>1</v>
      </c>
    </row>
    <row r="371" spans="1:3">
      <c r="A371" t="s">
        <v>686</v>
      </c>
      <c r="B371">
        <f>COUNTIF(Sheet1!K:K,工作表1!A371)</f>
        <v>1</v>
      </c>
      <c r="C371">
        <f>COUNTIF(Sheet1!N:N,工作表1!A371)</f>
        <v>3</v>
      </c>
    </row>
    <row r="372" spans="1:3">
      <c r="A372" t="s">
        <v>789</v>
      </c>
      <c r="B372">
        <f>COUNTIF(Sheet1!K:K,工作表1!A372)</f>
        <v>2</v>
      </c>
      <c r="C372">
        <f>COUNTIF(Sheet1!N:N,工作表1!A372)</f>
        <v>0</v>
      </c>
    </row>
    <row r="373" spans="1:3">
      <c r="A373" t="s">
        <v>585</v>
      </c>
      <c r="B373">
        <f>COUNTIF(Sheet1!K:K,工作表1!A373)</f>
        <v>1</v>
      </c>
      <c r="C373">
        <f>COUNTIF(Sheet1!N:N,工作表1!A373)</f>
        <v>1</v>
      </c>
    </row>
    <row r="374" spans="1:3">
      <c r="A374" t="s">
        <v>295</v>
      </c>
      <c r="B374">
        <f>COUNTIF(Sheet1!K:K,工作表1!A374)</f>
        <v>1</v>
      </c>
      <c r="C374">
        <f>COUNTIF(Sheet1!N:N,工作表1!A374)</f>
        <v>1</v>
      </c>
    </row>
    <row r="375" spans="1:3">
      <c r="A375" t="s">
        <v>824</v>
      </c>
      <c r="B375">
        <f>COUNTIF(Sheet1!K:K,工作表1!A375)</f>
        <v>2</v>
      </c>
      <c r="C375">
        <f>COUNTIF(Sheet1!N:N,工作表1!A375)</f>
        <v>1</v>
      </c>
    </row>
    <row r="376" spans="1:3">
      <c r="A376" t="s">
        <v>826</v>
      </c>
      <c r="B376">
        <f>COUNTIF(Sheet1!K:K,工作表1!A376)</f>
        <v>1</v>
      </c>
      <c r="C376">
        <f>COUNTIF(Sheet1!N:N,工作表1!A376)</f>
        <v>0</v>
      </c>
    </row>
    <row r="377" spans="1:3">
      <c r="A377" t="s">
        <v>827</v>
      </c>
      <c r="B377">
        <f>COUNTIF(Sheet1!K:K,工作表1!A377)</f>
        <v>1</v>
      </c>
      <c r="C377">
        <f>COUNTIF(Sheet1!N:N,工作表1!A377)</f>
        <v>0</v>
      </c>
    </row>
    <row r="378" spans="1:3">
      <c r="A378" t="s">
        <v>134</v>
      </c>
      <c r="B378">
        <f>COUNTIF(Sheet1!K:K,工作表1!A378)</f>
        <v>1</v>
      </c>
      <c r="C378">
        <f>COUNTIF(Sheet1!N:N,工作表1!A378)</f>
        <v>4</v>
      </c>
    </row>
    <row r="379" spans="1:3">
      <c r="A379" t="s">
        <v>23</v>
      </c>
      <c r="B379">
        <f>COUNTIF(Sheet1!K:K,工作表1!A379)</f>
        <v>2</v>
      </c>
      <c r="C379">
        <f>COUNTIF(Sheet1!N:N,工作表1!A379)</f>
        <v>1</v>
      </c>
    </row>
    <row r="380" spans="1:3">
      <c r="A380" t="s">
        <v>362</v>
      </c>
      <c r="B380">
        <f>COUNTIF(Sheet1!K:K,工作表1!A380)</f>
        <v>1</v>
      </c>
      <c r="C380">
        <f>COUNTIF(Sheet1!N:N,工作表1!A380)</f>
        <v>2</v>
      </c>
    </row>
    <row r="381" spans="1:3">
      <c r="A381" t="s">
        <v>652</v>
      </c>
      <c r="B381">
        <f>COUNTIF(Sheet1!K:K,工作表1!A381)</f>
        <v>1</v>
      </c>
      <c r="C381">
        <f>COUNTIF(Sheet1!N:N,工作表1!A381)</f>
        <v>2</v>
      </c>
    </row>
    <row r="382" spans="1:3">
      <c r="A382" t="s">
        <v>791</v>
      </c>
      <c r="B382">
        <f>COUNTIF(Sheet1!K:K,工作表1!A382)</f>
        <v>2</v>
      </c>
      <c r="C382">
        <f>COUNTIF(Sheet1!N:N,工作表1!A382)</f>
        <v>2</v>
      </c>
    </row>
    <row r="383" spans="1:3">
      <c r="A383" t="s">
        <v>838</v>
      </c>
      <c r="B383">
        <f>COUNTIF(Sheet1!K:K,工作表1!A383)</f>
        <v>1</v>
      </c>
      <c r="C383">
        <f>COUNTIF(Sheet1!N:N,工作表1!A383)</f>
        <v>0</v>
      </c>
    </row>
    <row r="384" spans="1:3">
      <c r="A384" t="s">
        <v>680</v>
      </c>
      <c r="B384">
        <f>COUNTIF(Sheet1!K:K,工作表1!A384)</f>
        <v>1</v>
      </c>
      <c r="C384">
        <f>COUNTIF(Sheet1!N:N,工作表1!A384)</f>
        <v>3</v>
      </c>
    </row>
    <row r="385" spans="1:3">
      <c r="A385" t="s">
        <v>841</v>
      </c>
      <c r="B385">
        <f>COUNTIF(Sheet1!K:K,工作表1!A385)</f>
        <v>1</v>
      </c>
      <c r="C385">
        <f>COUNTIF(Sheet1!N:N,工作表1!A385)</f>
        <v>0</v>
      </c>
    </row>
    <row r="386" spans="1:3">
      <c r="A386" t="s">
        <v>682</v>
      </c>
      <c r="B386">
        <f>COUNTIF(Sheet1!K:K,工作表1!A386)</f>
        <v>1</v>
      </c>
      <c r="C386">
        <f>COUNTIF(Sheet1!N:N,工作表1!A386)</f>
        <v>1</v>
      </c>
    </row>
    <row r="387" spans="1:3">
      <c r="A387" t="s">
        <v>643</v>
      </c>
      <c r="B387">
        <f>COUNTIF(Sheet1!K:K,工作表1!A387)</f>
        <v>1</v>
      </c>
      <c r="C387">
        <f>COUNTIF(Sheet1!N:N,工作表1!A387)</f>
        <v>2</v>
      </c>
    </row>
    <row r="388" spans="1:3">
      <c r="A388" t="s">
        <v>846</v>
      </c>
      <c r="B388">
        <f>COUNTIF(Sheet1!K:K,工作表1!A388)</f>
        <v>2</v>
      </c>
      <c r="C388">
        <f>COUNTIF(Sheet1!N:N,工作表1!A388)</f>
        <v>1</v>
      </c>
    </row>
    <row r="389" spans="1:3">
      <c r="A389" t="s">
        <v>708</v>
      </c>
      <c r="B389">
        <f>COUNTIF(Sheet1!K:K,工作表1!A389)</f>
        <v>1</v>
      </c>
      <c r="C389">
        <f>COUNTIF(Sheet1!N:N,工作表1!A389)</f>
        <v>0</v>
      </c>
    </row>
    <row r="390" spans="1:3">
      <c r="A390" t="s">
        <v>604</v>
      </c>
      <c r="B390">
        <f>COUNTIF(Sheet1!K:K,工作表1!A390)</f>
        <v>1</v>
      </c>
      <c r="C390">
        <f>COUNTIF(Sheet1!N:N,工作表1!A390)</f>
        <v>1</v>
      </c>
    </row>
    <row r="391" spans="1:3">
      <c r="A391" t="s">
        <v>237</v>
      </c>
      <c r="B391">
        <f>COUNTIF(Sheet1!K:K,工作表1!A391)</f>
        <v>1</v>
      </c>
      <c r="C391">
        <f>COUNTIF(Sheet1!N:N,工作表1!A391)</f>
        <v>3</v>
      </c>
    </row>
    <row r="392" spans="1:3">
      <c r="A392" t="s">
        <v>769</v>
      </c>
      <c r="B392">
        <f>COUNTIF(Sheet1!K:K,工作表1!A392)</f>
        <v>1</v>
      </c>
      <c r="C392">
        <f>COUNTIF(Sheet1!N:N,工作表1!A392)</f>
        <v>2</v>
      </c>
    </row>
    <row r="393" spans="1:3">
      <c r="A393" t="s">
        <v>851</v>
      </c>
      <c r="B393">
        <f>COUNTIF(Sheet1!K:K,工作表1!A393)</f>
        <v>2</v>
      </c>
      <c r="C393">
        <f>COUNTIF(Sheet1!N:N,工作表1!A393)</f>
        <v>1</v>
      </c>
    </row>
    <row r="394" spans="1:3">
      <c r="A394" t="s">
        <v>853</v>
      </c>
      <c r="B394">
        <f>COUNTIF(Sheet1!K:K,工作表1!A394)</f>
        <v>2</v>
      </c>
      <c r="C394">
        <f>COUNTIF(Sheet1!N:N,工作表1!A394)</f>
        <v>0</v>
      </c>
    </row>
    <row r="395" spans="1:3">
      <c r="A395" t="s">
        <v>854</v>
      </c>
      <c r="B395">
        <f>COUNTIF(Sheet1!K:K,工作表1!A395)</f>
        <v>1</v>
      </c>
      <c r="C395">
        <f>COUNTIF(Sheet1!N:N,工作表1!A395)</f>
        <v>0</v>
      </c>
    </row>
    <row r="396" spans="1:3">
      <c r="A396" t="s">
        <v>257</v>
      </c>
      <c r="B396">
        <f>COUNTIF(Sheet1!K:K,工作表1!A396)</f>
        <v>1</v>
      </c>
      <c r="C396">
        <f>COUNTIF(Sheet1!N:N,工作表1!A396)</f>
        <v>2</v>
      </c>
    </row>
    <row r="397" spans="1:3">
      <c r="A397" t="s">
        <v>800</v>
      </c>
      <c r="B397">
        <f>COUNTIF(Sheet1!K:K,工作表1!A397)</f>
        <v>1</v>
      </c>
      <c r="C397">
        <f>COUNTIF(Sheet1!N:N,工作表1!A397)</f>
        <v>1</v>
      </c>
    </row>
    <row r="398" spans="1:3">
      <c r="A398" t="s">
        <v>172</v>
      </c>
      <c r="B398">
        <f>COUNTIF(Sheet1!K:K,工作表1!A398)</f>
        <v>1</v>
      </c>
      <c r="C398">
        <f>COUNTIF(Sheet1!N:N,工作表1!A398)</f>
        <v>2</v>
      </c>
    </row>
    <row r="399" spans="1:3">
      <c r="A399" t="s">
        <v>573</v>
      </c>
      <c r="B399">
        <f>COUNTIF(Sheet1!K:K,工作表1!A399)</f>
        <v>3</v>
      </c>
      <c r="C399">
        <f>COUNTIF(Sheet1!N:N,工作表1!A399)</f>
        <v>0</v>
      </c>
    </row>
    <row r="400" spans="1:3">
      <c r="A400" t="s">
        <v>858</v>
      </c>
      <c r="B400">
        <f>COUNTIF(Sheet1!K:K,工作表1!A400)</f>
        <v>1</v>
      </c>
      <c r="C400">
        <f>COUNTIF(Sheet1!N:N,工作表1!A400)</f>
        <v>0</v>
      </c>
    </row>
    <row r="401" spans="1:3">
      <c r="A401" t="s">
        <v>349</v>
      </c>
      <c r="B401">
        <f>COUNTIF(Sheet1!K:K,工作表1!A401)</f>
        <v>1</v>
      </c>
      <c r="C401">
        <f>COUNTIF(Sheet1!N:N,工作表1!A401)</f>
        <v>3</v>
      </c>
    </row>
    <row r="402" spans="1:3">
      <c r="A402" t="s">
        <v>434</v>
      </c>
      <c r="B402">
        <f>COUNTIF(Sheet1!K:K,工作表1!A402)</f>
        <v>1</v>
      </c>
      <c r="C402">
        <f>COUNTIF(Sheet1!N:N,工作表1!A402)</f>
        <v>4</v>
      </c>
    </row>
    <row r="403" spans="1:3">
      <c r="A403" t="s">
        <v>665</v>
      </c>
      <c r="B403">
        <f>COUNTIF(Sheet1!K:K,工作表1!A403)</f>
        <v>1</v>
      </c>
      <c r="C403">
        <f>COUNTIF(Sheet1!N:N,工作表1!A403)</f>
        <v>1</v>
      </c>
    </row>
    <row r="404" spans="1:3">
      <c r="A404" t="s">
        <v>744</v>
      </c>
      <c r="B404">
        <f>COUNTIF(Sheet1!K:K,工作表1!A404)</f>
        <v>1</v>
      </c>
      <c r="C404">
        <f>COUNTIF(Sheet1!N:N,工作表1!A404)</f>
        <v>1</v>
      </c>
    </row>
    <row r="405" spans="1:3">
      <c r="A405" t="s">
        <v>863</v>
      </c>
      <c r="B405">
        <f>COUNTIF(Sheet1!K:K,工作表1!A405)</f>
        <v>1</v>
      </c>
      <c r="C405">
        <f>COUNTIF(Sheet1!N:N,工作表1!A405)</f>
        <v>0</v>
      </c>
    </row>
    <row r="406" spans="1:3">
      <c r="A406" t="s">
        <v>439</v>
      </c>
      <c r="B406">
        <f>COUNTIF(Sheet1!K:K,工作表1!A406)</f>
        <v>1</v>
      </c>
      <c r="C406">
        <f>COUNTIF(Sheet1!N:N,工作表1!A406)</f>
        <v>0</v>
      </c>
    </row>
    <row r="407" spans="1:3">
      <c r="A407" t="s">
        <v>866</v>
      </c>
      <c r="B407">
        <f>COUNTIF(Sheet1!K:K,工作表1!A407)</f>
        <v>1</v>
      </c>
      <c r="C407">
        <f>COUNTIF(Sheet1!N:N,工作表1!A407)</f>
        <v>0</v>
      </c>
    </row>
    <row r="408" spans="1:3">
      <c r="A408" t="s">
        <v>822</v>
      </c>
      <c r="B408">
        <f>COUNTIF(Sheet1!K:K,工作表1!A408)</f>
        <v>1</v>
      </c>
      <c r="C408">
        <f>COUNTIF(Sheet1!N:N,工作表1!A408)</f>
        <v>0</v>
      </c>
    </row>
    <row r="409" spans="1:3">
      <c r="A409" t="s">
        <v>868</v>
      </c>
      <c r="B409">
        <f>COUNTIF(Sheet1!K:K,工作表1!A409)</f>
        <v>1</v>
      </c>
      <c r="C409">
        <f>COUNTIF(Sheet1!N:N,工作表1!A409)</f>
        <v>0</v>
      </c>
    </row>
    <row r="410" spans="1:3">
      <c r="A410" t="s">
        <v>710</v>
      </c>
      <c r="B410">
        <f>COUNTIF(Sheet1!K:K,工作表1!A410)</f>
        <v>1</v>
      </c>
      <c r="C410">
        <f>COUNTIF(Sheet1!N:N,工作表1!A410)</f>
        <v>0</v>
      </c>
    </row>
    <row r="411" spans="1:3">
      <c r="A411" t="s">
        <v>874</v>
      </c>
      <c r="B411">
        <f>COUNTIF(Sheet1!K:K,工作表1!A411)</f>
        <v>1</v>
      </c>
      <c r="C411">
        <f>COUNTIF(Sheet1!N:N,工作表1!A411)</f>
        <v>0</v>
      </c>
    </row>
    <row r="412" spans="1:3">
      <c r="A412" t="s">
        <v>876</v>
      </c>
      <c r="B412">
        <f>COUNTIF(Sheet1!K:K,工作表1!A412)</f>
        <v>1</v>
      </c>
      <c r="C412">
        <f>COUNTIF(Sheet1!N:N,工作表1!A412)</f>
        <v>1</v>
      </c>
    </row>
    <row r="413" spans="1:3">
      <c r="A413" t="s">
        <v>646</v>
      </c>
      <c r="B413">
        <f>COUNTIF(Sheet1!K:K,工作表1!A413)</f>
        <v>1</v>
      </c>
      <c r="C413">
        <f>COUNTIF(Sheet1!N:N,工作表1!A413)</f>
        <v>0</v>
      </c>
    </row>
    <row r="414" spans="1:3">
      <c r="A414" t="s">
        <v>655</v>
      </c>
      <c r="B414">
        <f>COUNTIF(Sheet1!K:K,工作表1!A414)</f>
        <v>1</v>
      </c>
      <c r="C414">
        <f>COUNTIF(Sheet1!N:N,工作表1!A414)</f>
        <v>2</v>
      </c>
    </row>
    <row r="415" spans="1:3">
      <c r="A415" t="s">
        <v>880</v>
      </c>
      <c r="B415">
        <f>COUNTIF(Sheet1!K:K,工作表1!A415)</f>
        <v>3</v>
      </c>
      <c r="C415">
        <f>COUNTIF(Sheet1!N:N,工作表1!A415)</f>
        <v>0</v>
      </c>
    </row>
    <row r="416" spans="1:3">
      <c r="A416" t="s">
        <v>842</v>
      </c>
      <c r="B416">
        <f>COUNTIF(Sheet1!K:K,工作表1!A416)</f>
        <v>2</v>
      </c>
      <c r="C416">
        <f>COUNTIF(Sheet1!N:N,工作表1!A416)</f>
        <v>1</v>
      </c>
    </row>
    <row r="417" spans="1:3">
      <c r="A417" t="s">
        <v>883</v>
      </c>
      <c r="B417">
        <f>COUNTIF(Sheet1!K:K,工作表1!A417)</f>
        <v>2</v>
      </c>
      <c r="C417">
        <f>COUNTIF(Sheet1!N:N,工作表1!A417)</f>
        <v>3</v>
      </c>
    </row>
    <row r="418" spans="1:3">
      <c r="A418" t="s">
        <v>855</v>
      </c>
      <c r="B418">
        <f>COUNTIF(Sheet1!K:K,工作表1!A418)</f>
        <v>1</v>
      </c>
      <c r="C418">
        <f>COUNTIF(Sheet1!N:N,工作表1!A418)</f>
        <v>1</v>
      </c>
    </row>
    <row r="419" spans="1:3">
      <c r="A419" t="s">
        <v>772</v>
      </c>
      <c r="B419">
        <f>COUNTIF(Sheet1!K:K,工作表1!A419)</f>
        <v>1</v>
      </c>
      <c r="C419">
        <f>COUNTIF(Sheet1!N:N,工作表1!A419)</f>
        <v>2</v>
      </c>
    </row>
    <row r="420" spans="1:3">
      <c r="A420" t="s">
        <v>830</v>
      </c>
      <c r="B420">
        <f>COUNTIF(Sheet1!K:K,工作表1!A420)</f>
        <v>1</v>
      </c>
      <c r="C420">
        <f>COUNTIF(Sheet1!N:N,工作表1!A420)</f>
        <v>1</v>
      </c>
    </row>
    <row r="421" spans="1:3">
      <c r="A421" t="s">
        <v>788</v>
      </c>
      <c r="B421">
        <f>COUNTIF(Sheet1!K:K,工作表1!A421)</f>
        <v>1</v>
      </c>
      <c r="C421">
        <f>COUNTIF(Sheet1!N:N,工作表1!A421)</f>
        <v>1</v>
      </c>
    </row>
    <row r="422" spans="1:3">
      <c r="A422" t="s">
        <v>891</v>
      </c>
      <c r="B422">
        <f>COUNTIF(Sheet1!K:K,工作表1!A422)</f>
        <v>1</v>
      </c>
      <c r="C422">
        <f>COUNTIF(Sheet1!N:N,工作表1!A422)</f>
        <v>0</v>
      </c>
    </row>
    <row r="423" spans="1:3">
      <c r="A423" t="s">
        <v>896</v>
      </c>
      <c r="B423">
        <f>COUNTIF(Sheet1!K:K,工作表1!A423)</f>
        <v>1</v>
      </c>
      <c r="C423">
        <f>COUNTIF(Sheet1!N:N,工作表1!A423)</f>
        <v>0</v>
      </c>
    </row>
    <row r="424" spans="1:3">
      <c r="A424" t="s">
        <v>808</v>
      </c>
      <c r="B424">
        <f>COUNTIF(Sheet1!K:K,工作表1!A424)</f>
        <v>1</v>
      </c>
      <c r="C424">
        <f>COUNTIF(Sheet1!N:N,工作表1!A424)</f>
        <v>0</v>
      </c>
    </row>
    <row r="425" spans="1:3">
      <c r="A425" t="s">
        <v>820</v>
      </c>
      <c r="B425">
        <f>COUNTIF(Sheet1!K:K,工作表1!A425)</f>
        <v>2</v>
      </c>
      <c r="C425">
        <f>COUNTIF(Sheet1!N:N,工作表1!A425)</f>
        <v>1</v>
      </c>
    </row>
    <row r="426" spans="1:3">
      <c r="A426" t="s">
        <v>900</v>
      </c>
      <c r="B426">
        <f>COUNTIF(Sheet1!K:K,工作表1!A426)</f>
        <v>2</v>
      </c>
      <c r="C426">
        <f>COUNTIF(Sheet1!N:N,工作表1!A426)</f>
        <v>1</v>
      </c>
    </row>
    <row r="427" spans="1:3">
      <c r="A427" t="s">
        <v>162</v>
      </c>
      <c r="B427">
        <f>COUNTIF(Sheet1!K:K,工作表1!A427)</f>
        <v>3</v>
      </c>
      <c r="C427">
        <f>COUNTIF(Sheet1!N:N,工作表1!A427)</f>
        <v>1</v>
      </c>
    </row>
    <row r="428" spans="1:3">
      <c r="A428" t="s">
        <v>221</v>
      </c>
      <c r="B428">
        <f>COUNTIF(Sheet1!K:K,工作表1!A428)</f>
        <v>1</v>
      </c>
      <c r="C428">
        <f>COUNTIF(Sheet1!N:N,工作表1!A428)</f>
        <v>1</v>
      </c>
    </row>
    <row r="429" spans="1:3">
      <c r="A429" t="s">
        <v>398</v>
      </c>
      <c r="B429">
        <f>COUNTIF(Sheet1!K:K,工作表1!A429)</f>
        <v>1</v>
      </c>
      <c r="C429">
        <f>COUNTIF(Sheet1!N:N,工作表1!A429)</f>
        <v>1</v>
      </c>
    </row>
    <row r="430" spans="1:3">
      <c r="A430" t="s">
        <v>909</v>
      </c>
      <c r="B430">
        <f>COUNTIF(Sheet1!K:K,工作表1!A430)</f>
        <v>1</v>
      </c>
      <c r="C430">
        <f>COUNTIF(Sheet1!N:N,工作表1!A430)</f>
        <v>0</v>
      </c>
    </row>
    <row r="431" spans="1:3">
      <c r="A431" t="s">
        <v>777</v>
      </c>
      <c r="B431">
        <f>COUNTIF(Sheet1!K:K,工作表1!A431)</f>
        <v>2</v>
      </c>
      <c r="C431">
        <f>COUNTIF(Sheet1!N:N,工作表1!A431)</f>
        <v>3</v>
      </c>
    </row>
    <row r="432" spans="1:3">
      <c r="A432" t="s">
        <v>317</v>
      </c>
      <c r="B432">
        <f>COUNTIF(Sheet1!K:K,工作表1!A432)</f>
        <v>2</v>
      </c>
      <c r="C432">
        <f>COUNTIF(Sheet1!N:N,工作表1!A432)</f>
        <v>0</v>
      </c>
    </row>
    <row r="433" spans="1:3">
      <c r="A433" t="s">
        <v>466</v>
      </c>
      <c r="B433">
        <f>COUNTIF(Sheet1!K:K,工作表1!A433)</f>
        <v>2</v>
      </c>
      <c r="C433">
        <f>COUNTIF(Sheet1!N:N,工作表1!A433)</f>
        <v>1</v>
      </c>
    </row>
    <row r="434" spans="1:3">
      <c r="A434" t="s">
        <v>914</v>
      </c>
      <c r="B434">
        <f>COUNTIF(Sheet1!K:K,工作表1!A434)</f>
        <v>2</v>
      </c>
      <c r="C434">
        <f>COUNTIF(Sheet1!N:N,工作表1!A434)</f>
        <v>0</v>
      </c>
    </row>
    <row r="435" spans="1:3">
      <c r="A435" t="s">
        <v>233</v>
      </c>
      <c r="B435">
        <f>COUNTIF(Sheet1!K:K,工作表1!A435)</f>
        <v>2</v>
      </c>
      <c r="C435">
        <f>COUNTIF(Sheet1!N:N,工作表1!A435)</f>
        <v>1</v>
      </c>
    </row>
    <row r="436" spans="1:3">
      <c r="A436" t="s">
        <v>917</v>
      </c>
      <c r="B436">
        <f>COUNTIF(Sheet1!K:K,工作表1!A436)</f>
        <v>2</v>
      </c>
      <c r="C436">
        <f>COUNTIF(Sheet1!N:N,工作表1!A436)</f>
        <v>0</v>
      </c>
    </row>
    <row r="437" spans="1:3">
      <c r="A437" t="s">
        <v>261</v>
      </c>
      <c r="B437">
        <f>COUNTIF(Sheet1!K:K,工作表1!A437)</f>
        <v>1</v>
      </c>
      <c r="C437">
        <f>COUNTIF(Sheet1!N:N,工作表1!A437)</f>
        <v>2</v>
      </c>
    </row>
    <row r="438" spans="1:3">
      <c r="A438" t="s">
        <v>169</v>
      </c>
      <c r="B438">
        <f>COUNTIF(Sheet1!K:K,工作表1!A438)</f>
        <v>1</v>
      </c>
      <c r="C438">
        <f>COUNTIF(Sheet1!N:N,工作表1!A438)</f>
        <v>1</v>
      </c>
    </row>
    <row r="439" spans="1:3">
      <c r="A439" t="s">
        <v>776</v>
      </c>
      <c r="B439">
        <f>COUNTIF(Sheet1!K:K,工作表1!A439)</f>
        <v>1</v>
      </c>
      <c r="C439">
        <f>COUNTIF(Sheet1!N:N,工作表1!A439)</f>
        <v>2</v>
      </c>
    </row>
    <row r="440" spans="1:3">
      <c r="A440" t="s">
        <v>835</v>
      </c>
      <c r="B440">
        <f>COUNTIF(Sheet1!K:K,工作表1!A440)</f>
        <v>2</v>
      </c>
      <c r="C440">
        <f>COUNTIF(Sheet1!N:N,工作表1!A440)</f>
        <v>3</v>
      </c>
    </row>
    <row r="441" spans="1:3">
      <c r="A441" t="s">
        <v>785</v>
      </c>
      <c r="B441">
        <f>COUNTIF(Sheet1!K:K,工作表1!A441)</f>
        <v>1</v>
      </c>
      <c r="C441">
        <f>COUNTIF(Sheet1!N:N,工作表1!A441)</f>
        <v>2</v>
      </c>
    </row>
    <row r="442" spans="1:3">
      <c r="A442" t="s">
        <v>941</v>
      </c>
      <c r="B442">
        <f>COUNTIF(Sheet1!K:K,工作表1!A442)</f>
        <v>3</v>
      </c>
      <c r="C442">
        <f>COUNTIF(Sheet1!N:N,工作表1!A442)</f>
        <v>0</v>
      </c>
    </row>
    <row r="443" spans="1:3">
      <c r="A443" t="s">
        <v>721</v>
      </c>
      <c r="B443">
        <f>COUNTIF(Sheet1!K:K,工作表1!A443)</f>
        <v>1</v>
      </c>
      <c r="C443">
        <f>COUNTIF(Sheet1!N:N,工作表1!A443)</f>
        <v>1</v>
      </c>
    </row>
    <row r="444" spans="1:3">
      <c r="A444" t="s">
        <v>945</v>
      </c>
      <c r="B444">
        <f>COUNTIF(Sheet1!K:K,工作表1!A444)</f>
        <v>2</v>
      </c>
      <c r="C444">
        <f>COUNTIF(Sheet1!N:N,工作表1!A444)</f>
        <v>1</v>
      </c>
    </row>
    <row r="445" spans="1:3">
      <c r="A445" t="s">
        <v>571</v>
      </c>
      <c r="B445">
        <f>COUNTIF(Sheet1!K:K,工作表1!A445)</f>
        <v>1</v>
      </c>
      <c r="C445">
        <f>COUNTIF(Sheet1!N:N,工作表1!A445)</f>
        <v>0</v>
      </c>
    </row>
    <row r="446" spans="1:3">
      <c r="A446" t="s">
        <v>905</v>
      </c>
      <c r="B446">
        <f>COUNTIF(Sheet1!K:K,工作表1!A446)</f>
        <v>1</v>
      </c>
      <c r="C446">
        <f>COUNTIF(Sheet1!N:N,工作表1!A446)</f>
        <v>0</v>
      </c>
    </row>
    <row r="447" spans="1:3">
      <c r="A447" t="s">
        <v>950</v>
      </c>
      <c r="B447">
        <f>COUNTIF(Sheet1!K:K,工作表1!A447)</f>
        <v>1</v>
      </c>
      <c r="C447">
        <f>COUNTIF(Sheet1!N:N,工作表1!A447)</f>
        <v>0</v>
      </c>
    </row>
    <row r="448" spans="1:3">
      <c r="A448" t="s">
        <v>730</v>
      </c>
      <c r="B448">
        <f>COUNTIF(Sheet1!K:K,工作表1!A448)</f>
        <v>2</v>
      </c>
      <c r="C448">
        <f>COUNTIF(Sheet1!N:N,工作表1!A448)</f>
        <v>0</v>
      </c>
    </row>
    <row r="449" spans="1:3">
      <c r="A449" t="s">
        <v>764</v>
      </c>
      <c r="B449">
        <f>COUNTIF(Sheet1!K:K,工作表1!A449)</f>
        <v>3</v>
      </c>
      <c r="C449">
        <f>COUNTIF(Sheet1!N:N,工作表1!A449)</f>
        <v>2</v>
      </c>
    </row>
    <row r="450" spans="1:3">
      <c r="A450" t="s">
        <v>952</v>
      </c>
      <c r="B450">
        <f>COUNTIF(Sheet1!K:K,工作表1!A450)</f>
        <v>1</v>
      </c>
      <c r="C450">
        <f>COUNTIF(Sheet1!N:N,工作表1!A450)</f>
        <v>0</v>
      </c>
    </row>
    <row r="451" spans="1:3">
      <c r="A451" t="s">
        <v>693</v>
      </c>
      <c r="B451">
        <f>COUNTIF(Sheet1!K:K,工作表1!A451)</f>
        <v>1</v>
      </c>
      <c r="C451">
        <f>COUNTIF(Sheet1!N:N,工作表1!A451)</f>
        <v>0</v>
      </c>
    </row>
    <row r="452" spans="1:3">
      <c r="A452" t="s">
        <v>840</v>
      </c>
      <c r="B452">
        <f>COUNTIF(Sheet1!K:K,工作表1!A452)</f>
        <v>1</v>
      </c>
      <c r="C452">
        <f>COUNTIF(Sheet1!N:N,工作表1!A452)</f>
        <v>0</v>
      </c>
    </row>
    <row r="453" spans="1:3">
      <c r="A453" t="s">
        <v>956</v>
      </c>
      <c r="B453">
        <f>COUNTIF(Sheet1!K:K,工作表1!A453)</f>
        <v>2</v>
      </c>
      <c r="C453">
        <f>COUNTIF(Sheet1!N:N,工作表1!A453)</f>
        <v>0</v>
      </c>
    </row>
    <row r="454" spans="1:3">
      <c r="A454" t="s">
        <v>704</v>
      </c>
      <c r="B454">
        <f>COUNTIF(Sheet1!K:K,工作表1!A454)</f>
        <v>1</v>
      </c>
      <c r="C454">
        <f>COUNTIF(Sheet1!N:N,工作表1!A454)</f>
        <v>2</v>
      </c>
    </row>
    <row r="455" spans="1:3">
      <c r="A455" t="s">
        <v>959</v>
      </c>
      <c r="B455">
        <f>COUNTIF(Sheet1!K:K,工作表1!A455)</f>
        <v>1</v>
      </c>
      <c r="C455">
        <f>COUNTIF(Sheet1!N:N,工作表1!A455)</f>
        <v>0</v>
      </c>
    </row>
    <row r="456" spans="1:3">
      <c r="A456" t="s">
        <v>548</v>
      </c>
      <c r="B456">
        <f>COUNTIF(Sheet1!K:K,工作表1!A456)</f>
        <v>2</v>
      </c>
      <c r="C456">
        <f>COUNTIF(Sheet1!N:N,工作表1!A456)</f>
        <v>1</v>
      </c>
    </row>
    <row r="457" spans="1:3">
      <c r="A457" t="s">
        <v>126</v>
      </c>
      <c r="B457">
        <f>COUNTIF(Sheet1!K:K,工作表1!A457)</f>
        <v>1</v>
      </c>
      <c r="C457">
        <f>COUNTIF(Sheet1!N:N,工作表1!A457)</f>
        <v>3</v>
      </c>
    </row>
    <row r="458" spans="1:3">
      <c r="A458" t="s">
        <v>963</v>
      </c>
      <c r="B458">
        <f>COUNTIF(Sheet1!K:K,工作表1!A458)</f>
        <v>1</v>
      </c>
      <c r="C458">
        <f>COUNTIF(Sheet1!N:N,工作表1!A458)</f>
        <v>0</v>
      </c>
    </row>
    <row r="459" spans="1:3">
      <c r="A459" t="s">
        <v>72</v>
      </c>
      <c r="B459">
        <f>COUNTIF(Sheet1!K:K,工作表1!A459)</f>
        <v>1</v>
      </c>
      <c r="C459">
        <f>COUNTIF(Sheet1!N:N,工作表1!A459)</f>
        <v>3</v>
      </c>
    </row>
    <row r="460" spans="1:3">
      <c r="A460" t="s">
        <v>632</v>
      </c>
      <c r="B460">
        <f>COUNTIF(Sheet1!K:K,工作表1!A460)</f>
        <v>2</v>
      </c>
      <c r="C460">
        <f>COUNTIF(Sheet1!N:N,工作表1!A460)</f>
        <v>1</v>
      </c>
    </row>
    <row r="461" spans="1:3">
      <c r="A461" t="s">
        <v>969</v>
      </c>
      <c r="B461">
        <f>COUNTIF(Sheet1!K:K,工作表1!A461)</f>
        <v>2</v>
      </c>
      <c r="C461">
        <f>COUNTIF(Sheet1!N:N,工作表1!A461)</f>
        <v>0</v>
      </c>
    </row>
    <row r="462" spans="1:3">
      <c r="A462" t="s">
        <v>465</v>
      </c>
      <c r="B462">
        <f>COUNTIF(Sheet1!K:K,工作表1!A462)</f>
        <v>1</v>
      </c>
      <c r="C462">
        <f>COUNTIF(Sheet1!N:N,工作表1!A462)</f>
        <v>0</v>
      </c>
    </row>
    <row r="463" spans="1:3">
      <c r="A463" t="s">
        <v>743</v>
      </c>
      <c r="B463">
        <f>COUNTIF(Sheet1!K:K,工作表1!A463)</f>
        <v>1</v>
      </c>
      <c r="C463">
        <f>COUNTIF(Sheet1!N:N,工作表1!A463)</f>
        <v>0</v>
      </c>
    </row>
    <row r="464" spans="1:3">
      <c r="A464" t="s">
        <v>978</v>
      </c>
      <c r="B464">
        <f>COUNTIF(Sheet1!K:K,工作表1!A464)</f>
        <v>1</v>
      </c>
      <c r="C464">
        <f>COUNTIF(Sheet1!N:N,工作表1!A464)</f>
        <v>0</v>
      </c>
    </row>
    <row r="465" spans="1:3">
      <c r="A465" t="s">
        <v>980</v>
      </c>
      <c r="B465">
        <f>COUNTIF(Sheet1!K:K,工作表1!A465)</f>
        <v>1</v>
      </c>
      <c r="C465">
        <f>COUNTIF(Sheet1!N:N,工作表1!A465)</f>
        <v>0</v>
      </c>
    </row>
    <row r="466" spans="1:3">
      <c r="A466" t="s">
        <v>987</v>
      </c>
      <c r="B466">
        <f>COUNTIF(Sheet1!K:K,工作表1!A466)</f>
        <v>1</v>
      </c>
      <c r="C466">
        <f>COUNTIF(Sheet1!N:N,工作表1!A466)</f>
        <v>0</v>
      </c>
    </row>
    <row r="467" spans="1:3">
      <c r="A467" t="s">
        <v>825</v>
      </c>
      <c r="B467">
        <f>COUNTIF(Sheet1!K:K,工作表1!A467)</f>
        <v>2</v>
      </c>
      <c r="C467">
        <f>COUNTIF(Sheet1!N:N,工作表1!A467)</f>
        <v>1</v>
      </c>
    </row>
    <row r="468" spans="1:3">
      <c r="A468" t="s">
        <v>519</v>
      </c>
      <c r="B468">
        <f>COUNTIF(Sheet1!K:K,工作表1!A468)</f>
        <v>1</v>
      </c>
      <c r="C468">
        <f>COUNTIF(Sheet1!N:N,工作表1!A468)</f>
        <v>1</v>
      </c>
    </row>
    <row r="469" spans="1:3">
      <c r="A469" t="s">
        <v>821</v>
      </c>
      <c r="B469">
        <f>COUNTIF(Sheet1!K:K,工作表1!A469)</f>
        <v>1</v>
      </c>
      <c r="C469">
        <f>COUNTIF(Sheet1!N:N,工作表1!A469)</f>
        <v>0</v>
      </c>
    </row>
    <row r="470" spans="1:3">
      <c r="A470" t="s">
        <v>309</v>
      </c>
      <c r="B470">
        <f>COUNTIF(Sheet1!K:K,工作表1!A470)</f>
        <v>2</v>
      </c>
      <c r="C470">
        <f>COUNTIF(Sheet1!N:N,工作表1!A470)</f>
        <v>0</v>
      </c>
    </row>
    <row r="471" spans="1:3">
      <c r="A471" t="s">
        <v>993</v>
      </c>
      <c r="B471">
        <f>COUNTIF(Sheet1!K:K,工作表1!A471)</f>
        <v>2</v>
      </c>
      <c r="C471">
        <f>COUNTIF(Sheet1!N:N,工作表1!A471)</f>
        <v>0</v>
      </c>
    </row>
    <row r="472" spans="1:3">
      <c r="A472" t="s">
        <v>994</v>
      </c>
      <c r="B472">
        <f>COUNTIF(Sheet1!K:K,工作表1!A472)</f>
        <v>2</v>
      </c>
      <c r="C472">
        <f>COUNTIF(Sheet1!N:N,工作表1!A472)</f>
        <v>0</v>
      </c>
    </row>
    <row r="473" spans="1:3">
      <c r="A473" t="s">
        <v>754</v>
      </c>
      <c r="B473">
        <f>COUNTIF(Sheet1!K:K,工作表1!A473)</f>
        <v>1</v>
      </c>
      <c r="C473">
        <f>COUNTIF(Sheet1!N:N,工作表1!A473)</f>
        <v>2</v>
      </c>
    </row>
    <row r="474" spans="1:3">
      <c r="A474" t="s">
        <v>635</v>
      </c>
      <c r="B474">
        <f>COUNTIF(Sheet1!K:K,工作表1!A474)</f>
        <v>1</v>
      </c>
      <c r="C474">
        <f>COUNTIF(Sheet1!N:N,工作表1!A474)</f>
        <v>2</v>
      </c>
    </row>
    <row r="475" spans="1:3">
      <c r="A475" t="s">
        <v>996</v>
      </c>
      <c r="B475">
        <f>COUNTIF(Sheet1!K:K,工作表1!A475)</f>
        <v>2</v>
      </c>
      <c r="C475">
        <f>COUNTIF(Sheet1!N:N,工作表1!A475)</f>
        <v>0</v>
      </c>
    </row>
    <row r="476" spans="1:3">
      <c r="A476" t="s">
        <v>884</v>
      </c>
      <c r="B476">
        <f>COUNTIF(Sheet1!K:K,工作表1!A476)</f>
        <v>1</v>
      </c>
      <c r="C476">
        <f>COUNTIF(Sheet1!N:N,工作表1!A476)</f>
        <v>1</v>
      </c>
    </row>
    <row r="477" spans="1:3">
      <c r="A477" t="s">
        <v>998</v>
      </c>
      <c r="B477">
        <f>COUNTIF(Sheet1!K:K,工作表1!A477)</f>
        <v>1</v>
      </c>
      <c r="C477">
        <f>COUNTIF(Sheet1!N:N,工作表1!A477)</f>
        <v>0</v>
      </c>
    </row>
    <row r="478" spans="1:3">
      <c r="A478" t="s">
        <v>999</v>
      </c>
      <c r="B478">
        <f>COUNTIF(Sheet1!K:K,工作表1!A478)</f>
        <v>1</v>
      </c>
      <c r="C478">
        <f>COUNTIF(Sheet1!N:N,工作表1!A478)</f>
        <v>0</v>
      </c>
    </row>
    <row r="479" spans="1:3">
      <c r="A479" t="s">
        <v>828</v>
      </c>
      <c r="B479">
        <f>COUNTIF(Sheet1!K:K,工作表1!A479)</f>
        <v>1</v>
      </c>
      <c r="C479">
        <f>COUNTIF(Sheet1!N:N,工作表1!A479)</f>
        <v>1</v>
      </c>
    </row>
    <row r="480" spans="1:3">
      <c r="A480" t="s">
        <v>242</v>
      </c>
      <c r="B480">
        <f>COUNTIF(Sheet1!K:K,工作表1!A480)</f>
        <v>1</v>
      </c>
      <c r="C480">
        <f>COUNTIF(Sheet1!N:N,工作表1!A480)</f>
        <v>3</v>
      </c>
    </row>
    <row r="481" spans="1:3">
      <c r="A481" t="s">
        <v>55</v>
      </c>
      <c r="B481">
        <f>COUNTIF(Sheet1!K:K,工作表1!A481)</f>
        <v>1</v>
      </c>
      <c r="C481">
        <f>COUNTIF(Sheet1!N:N,工作表1!A481)</f>
        <v>2</v>
      </c>
    </row>
    <row r="482" spans="1:3">
      <c r="A482" t="s">
        <v>918</v>
      </c>
      <c r="B482">
        <f>COUNTIF(Sheet1!K:K,工作表1!A482)</f>
        <v>1</v>
      </c>
      <c r="C482">
        <f>COUNTIF(Sheet1!N:N,工作表1!A482)</f>
        <v>0</v>
      </c>
    </row>
    <row r="483" spans="1:3">
      <c r="A483" t="s">
        <v>747</v>
      </c>
      <c r="B483">
        <f>COUNTIF(Sheet1!K:K,工作表1!A483)</f>
        <v>1</v>
      </c>
      <c r="C483">
        <f>COUNTIF(Sheet1!N:N,工作表1!A483)</f>
        <v>1</v>
      </c>
    </row>
    <row r="484" spans="1:3">
      <c r="A484" t="s">
        <v>1005</v>
      </c>
      <c r="B484">
        <f>COUNTIF(Sheet1!K:K,工作表1!A484)</f>
        <v>1</v>
      </c>
      <c r="C484">
        <f>COUNTIF(Sheet1!N:N,工作表1!A484)</f>
        <v>0</v>
      </c>
    </row>
    <row r="485" spans="1:3">
      <c r="A485" t="s">
        <v>751</v>
      </c>
      <c r="B485">
        <f>COUNTIF(Sheet1!K:K,工作表1!A485)</f>
        <v>1</v>
      </c>
      <c r="C485">
        <f>COUNTIF(Sheet1!N:N,工作表1!A485)</f>
        <v>2</v>
      </c>
    </row>
    <row r="486" spans="1:3">
      <c r="A486" t="s">
        <v>547</v>
      </c>
      <c r="B486">
        <f>COUNTIF(Sheet1!K:K,工作表1!A486)</f>
        <v>1</v>
      </c>
      <c r="C486">
        <f>COUNTIF(Sheet1!N:N,工作表1!A486)</f>
        <v>2</v>
      </c>
    </row>
    <row r="487" spans="1:3">
      <c r="A487" t="s">
        <v>1007</v>
      </c>
      <c r="B487">
        <f>COUNTIF(Sheet1!K:K,工作表1!A487)</f>
        <v>1</v>
      </c>
      <c r="C487">
        <f>COUNTIF(Sheet1!N:N,工作表1!A487)</f>
        <v>0</v>
      </c>
    </row>
    <row r="488" spans="1:3">
      <c r="A488" t="s">
        <v>971</v>
      </c>
      <c r="B488">
        <f>COUNTIF(Sheet1!K:K,工作表1!A488)</f>
        <v>2</v>
      </c>
      <c r="C488">
        <f>COUNTIF(Sheet1!N:N,工作表1!A488)</f>
        <v>1</v>
      </c>
    </row>
    <row r="489" spans="1:3">
      <c r="A489" t="s">
        <v>982</v>
      </c>
      <c r="B489">
        <f>COUNTIF(Sheet1!K:K,工作表1!A489)</f>
        <v>1</v>
      </c>
      <c r="C489">
        <f>COUNTIF(Sheet1!N:N,工作表1!A489)</f>
        <v>0</v>
      </c>
    </row>
    <row r="490" spans="1:3">
      <c r="A490" t="s">
        <v>1010</v>
      </c>
      <c r="B490">
        <f>COUNTIF(Sheet1!K:K,工作表1!A490)</f>
        <v>1</v>
      </c>
      <c r="C490">
        <f>COUNTIF(Sheet1!N:N,工作表1!A490)</f>
        <v>1</v>
      </c>
    </row>
    <row r="491" spans="1:3">
      <c r="A491" t="s">
        <v>1011</v>
      </c>
      <c r="B491">
        <f>COUNTIF(Sheet1!K:K,工作表1!A491)</f>
        <v>1</v>
      </c>
      <c r="C491">
        <f>COUNTIF(Sheet1!N:N,工作表1!A491)</f>
        <v>0</v>
      </c>
    </row>
    <row r="492" spans="1:3">
      <c r="A492" t="s">
        <v>836</v>
      </c>
      <c r="B492">
        <f>COUNTIF(Sheet1!K:K,工作表1!A492)</f>
        <v>1</v>
      </c>
      <c r="C492">
        <f>COUNTIF(Sheet1!N:N,工作表1!A492)</f>
        <v>2</v>
      </c>
    </row>
    <row r="493" spans="1:3">
      <c r="A493" t="s">
        <v>606</v>
      </c>
      <c r="B493">
        <f>COUNTIF(Sheet1!K:K,工作表1!A493)</f>
        <v>1</v>
      </c>
      <c r="C493">
        <f>COUNTIF(Sheet1!N:N,工作表1!A493)</f>
        <v>2</v>
      </c>
    </row>
    <row r="494" spans="1:3">
      <c r="A494" t="s">
        <v>740</v>
      </c>
      <c r="B494">
        <f>COUNTIF(Sheet1!K:K,工作表1!A494)</f>
        <v>1</v>
      </c>
      <c r="C494">
        <f>COUNTIF(Sheet1!N:N,工作表1!A494)</f>
        <v>2</v>
      </c>
    </row>
    <row r="495" spans="1:3">
      <c r="A495" t="s">
        <v>377</v>
      </c>
      <c r="B495">
        <f>COUNTIF(Sheet1!K:K,工作表1!A495)</f>
        <v>1</v>
      </c>
      <c r="C495">
        <f>COUNTIF(Sheet1!N:N,工作表1!A495)</f>
        <v>1</v>
      </c>
    </row>
    <row r="496" spans="1:3">
      <c r="A496" t="s">
        <v>881</v>
      </c>
      <c r="B496">
        <f>COUNTIF(Sheet1!K:K,工作表1!A496)</f>
        <v>1</v>
      </c>
      <c r="C496">
        <f>COUNTIF(Sheet1!N:N,工作表1!A496)</f>
        <v>1</v>
      </c>
    </row>
    <row r="497" spans="1:3">
      <c r="A497" t="s">
        <v>725</v>
      </c>
      <c r="B497">
        <f>COUNTIF(Sheet1!K:K,工作表1!A497)</f>
        <v>1</v>
      </c>
      <c r="C497">
        <f>COUNTIF(Sheet1!N:N,工作表1!A497)</f>
        <v>1</v>
      </c>
    </row>
    <row r="498" spans="1:3">
      <c r="A498" t="s">
        <v>214</v>
      </c>
      <c r="B498">
        <f>COUNTIF(Sheet1!K:K,工作表1!A498)</f>
        <v>1</v>
      </c>
      <c r="C498">
        <f>COUNTIF(Sheet1!N:N,工作表1!A498)</f>
        <v>2</v>
      </c>
    </row>
    <row r="499" spans="1:3">
      <c r="A499" t="s">
        <v>845</v>
      </c>
      <c r="B499">
        <f>COUNTIF(Sheet1!K:K,工作表1!A499)</f>
        <v>1</v>
      </c>
      <c r="C499">
        <f>COUNTIF(Sheet1!N:N,工作表1!A499)</f>
        <v>2</v>
      </c>
    </row>
    <row r="500" spans="1:3">
      <c r="A500" t="s">
        <v>992</v>
      </c>
      <c r="B500">
        <f>COUNTIF(Sheet1!K:K,工作表1!A500)</f>
        <v>1</v>
      </c>
      <c r="C500">
        <f>COUNTIF(Sheet1!N:N,工作表1!A500)</f>
        <v>0</v>
      </c>
    </row>
    <row r="501" spans="1:3">
      <c r="A501" t="s">
        <v>65</v>
      </c>
      <c r="B501">
        <f>COUNTIF(Sheet1!K:K,工作表1!A501)</f>
        <v>1</v>
      </c>
      <c r="C501">
        <f>COUNTIF(Sheet1!N:N,工作表1!A501)</f>
        <v>2</v>
      </c>
    </row>
    <row r="502" spans="1:3">
      <c r="A502" t="s">
        <v>819</v>
      </c>
      <c r="B502">
        <f>COUNTIF(Sheet1!K:K,工作表1!A502)</f>
        <v>1</v>
      </c>
      <c r="C502">
        <f>COUNTIF(Sheet1!N:N,工作表1!A502)</f>
        <v>1</v>
      </c>
    </row>
    <row r="503" spans="1:3">
      <c r="A503" t="s">
        <v>831</v>
      </c>
      <c r="B503">
        <f>COUNTIF(Sheet1!K:K,工作表1!A503)</f>
        <v>1</v>
      </c>
      <c r="C503">
        <f>COUNTIF(Sheet1!N:N,工作表1!A503)</f>
        <v>0</v>
      </c>
    </row>
    <row r="504" spans="1:3">
      <c r="A504" t="s">
        <v>1025</v>
      </c>
      <c r="B504">
        <f>COUNTIF(Sheet1!K:K,工作表1!A504)</f>
        <v>1</v>
      </c>
      <c r="C504">
        <f>COUNTIF(Sheet1!N:N,工作表1!A504)</f>
        <v>0</v>
      </c>
    </row>
    <row r="505" spans="1:3">
      <c r="A505" t="s">
        <v>246</v>
      </c>
      <c r="B505">
        <f>COUNTIF(Sheet1!K:K,工作表1!A505)</f>
        <v>1</v>
      </c>
      <c r="C505">
        <f>COUNTIF(Sheet1!N:N,工作表1!A505)</f>
        <v>2</v>
      </c>
    </row>
    <row r="506" spans="1:3">
      <c r="A506" t="s">
        <v>973</v>
      </c>
      <c r="B506">
        <f>COUNTIF(Sheet1!K:K,工作表1!A506)</f>
        <v>1</v>
      </c>
      <c r="C506">
        <f>COUNTIF(Sheet1!N:N,工作表1!A506)</f>
        <v>0</v>
      </c>
    </row>
    <row r="507" spans="1:3">
      <c r="A507" t="s">
        <v>450</v>
      </c>
      <c r="B507">
        <f>COUNTIF(Sheet1!K:K,工作表1!A507)</f>
        <v>1</v>
      </c>
      <c r="C507">
        <f>COUNTIF(Sheet1!N:N,工作表1!A507)</f>
        <v>1</v>
      </c>
    </row>
    <row r="508" spans="1:3">
      <c r="A508" t="s">
        <v>355</v>
      </c>
      <c r="B508">
        <f>COUNTIF(Sheet1!K:K,工作表1!A508)</f>
        <v>1</v>
      </c>
      <c r="C508">
        <f>COUNTIF(Sheet1!N:N,工作表1!A508)</f>
        <v>2</v>
      </c>
    </row>
    <row r="509" spans="1:3">
      <c r="A509" t="s">
        <v>1012</v>
      </c>
      <c r="B509">
        <f>COUNTIF(Sheet1!K:K,工作表1!A509)</f>
        <v>1</v>
      </c>
      <c r="C509">
        <f>COUNTIF(Sheet1!N:N,工作表1!A509)</f>
        <v>1</v>
      </c>
    </row>
    <row r="510" spans="1:3">
      <c r="A510" t="s">
        <v>718</v>
      </c>
      <c r="B510">
        <f>COUNTIF(Sheet1!K:K,工作表1!A510)</f>
        <v>1</v>
      </c>
      <c r="C510">
        <f>COUNTIF(Sheet1!N:N,工作表1!A510)</f>
        <v>1</v>
      </c>
    </row>
    <row r="511" spans="1:3">
      <c r="A511" t="s">
        <v>877</v>
      </c>
      <c r="B511">
        <f>COUNTIF(Sheet1!K:K,工作表1!A511)</f>
        <v>1</v>
      </c>
      <c r="C511">
        <f>COUNTIF(Sheet1!N:N,工作表1!A511)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工作表4</vt:lpstr>
      <vt:lpstr>Sheet1</vt:lpstr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2023-01-04T02:48:25Z</dcterms:created>
  <dcterms:modified xsi:type="dcterms:W3CDTF">2023-11-27T04:05:07Z</dcterms:modified>
</cp:coreProperties>
</file>