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291914D2-E776-4538-B100-DF72BFD7CA87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班次" sheetId="5" r:id="rId1"/>
    <sheet name="路程" sheetId="7" r:id="rId2"/>
    <sheet name="潘頓布文入Q" sheetId="6" r:id="rId3"/>
    <sheet name="工作表7" sheetId="8" r:id="rId4"/>
    <sheet name="工作表2" sheetId="10" r:id="rId5"/>
    <sheet name="工作表3" sheetId="12" r:id="rId6"/>
    <sheet name="工作表6" sheetId="15" r:id="rId7"/>
    <sheet name="Sheet1" sheetId="1" r:id="rId8"/>
  </sheets>
  <definedNames>
    <definedName name="_xlnm._FilterDatabase" localSheetId="7" hidden="1">Sheet1!$A$1:$AB$379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80" i="1" l="1"/>
  <c r="AA380" i="1"/>
  <c r="AB380" i="1"/>
  <c r="AC380" i="1"/>
  <c r="AD380" i="1"/>
  <c r="Z381" i="1"/>
  <c r="AA381" i="1"/>
  <c r="AB381" i="1"/>
  <c r="AC381" i="1"/>
  <c r="AD381" i="1"/>
  <c r="Z382" i="1"/>
  <c r="AA382" i="1"/>
  <c r="AB382" i="1"/>
  <c r="AC382" i="1"/>
  <c r="AD382" i="1"/>
  <c r="Z383" i="1"/>
  <c r="AA383" i="1"/>
  <c r="AB383" i="1"/>
  <c r="AC383" i="1"/>
  <c r="AD383" i="1"/>
  <c r="AG9" i="1" s="1"/>
  <c r="AH9" i="1" s="1"/>
  <c r="Z384" i="1"/>
  <c r="AA384" i="1"/>
  <c r="AB384" i="1"/>
  <c r="AC384" i="1"/>
  <c r="AD384" i="1"/>
  <c r="Z385" i="1"/>
  <c r="AA385" i="1"/>
  <c r="AB385" i="1"/>
  <c r="AC385" i="1"/>
  <c r="AD385" i="1"/>
  <c r="Z386" i="1"/>
  <c r="AA386" i="1"/>
  <c r="AB386" i="1"/>
  <c r="AC386" i="1"/>
  <c r="AD386" i="1"/>
  <c r="AG8" i="1" s="1"/>
  <c r="AH8" i="1" s="1"/>
  <c r="Z387" i="1"/>
  <c r="AA387" i="1"/>
  <c r="AB387" i="1"/>
  <c r="AC387" i="1"/>
  <c r="AD387" i="1"/>
  <c r="Z388" i="1"/>
  <c r="AA388" i="1"/>
  <c r="AB388" i="1"/>
  <c r="AC388" i="1"/>
  <c r="AD388" i="1"/>
  <c r="C380" i="1"/>
  <c r="D380" i="1" s="1"/>
  <c r="E380" i="1"/>
  <c r="C381" i="1"/>
  <c r="D381" i="1" s="1"/>
  <c r="E381" i="1"/>
  <c r="C382" i="1"/>
  <c r="D382" i="1" s="1"/>
  <c r="E382" i="1"/>
  <c r="C383" i="1"/>
  <c r="D383" i="1" s="1"/>
  <c r="E383" i="1"/>
  <c r="C384" i="1"/>
  <c r="D384" i="1" s="1"/>
  <c r="E384" i="1"/>
  <c r="C385" i="1"/>
  <c r="D385" i="1"/>
  <c r="E385" i="1"/>
  <c r="C386" i="1"/>
  <c r="D386" i="1"/>
  <c r="E386" i="1"/>
  <c r="C387" i="1"/>
  <c r="D387" i="1"/>
  <c r="E387" i="1"/>
  <c r="C388" i="1"/>
  <c r="D388" i="1" s="1"/>
  <c r="E38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2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2" i="1"/>
  <c r="Z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" i="1"/>
  <c r="E3" i="1"/>
  <c r="E4" i="1"/>
  <c r="E5" i="1"/>
  <c r="E6" i="1"/>
  <c r="E7" i="1"/>
  <c r="E8" i="1"/>
  <c r="E9" i="1"/>
  <c r="E10" i="1"/>
  <c r="E11" i="1"/>
  <c r="AG7" i="1" l="1"/>
  <c r="AH7" i="1" s="1"/>
  <c r="AG6" i="1"/>
  <c r="AH6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2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G13" i="1"/>
  <c r="AH13" i="1" s="1"/>
  <c r="AG12" i="1"/>
  <c r="AH12" i="1" s="1"/>
  <c r="AG5" i="1" l="1"/>
  <c r="AG4" i="1"/>
  <c r="AL3" i="1"/>
  <c r="AM3" i="1" s="1"/>
  <c r="AL2" i="1"/>
  <c r="AM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AH5" i="1" l="1"/>
  <c r="AH4" i="1"/>
  <c r="AI2" i="1"/>
  <c r="AJ2" i="1" s="1"/>
  <c r="AG2" i="1"/>
  <c r="AH2" i="1" s="1"/>
  <c r="AG3" i="1"/>
  <c r="AH3" i="1" s="1"/>
</calcChain>
</file>

<file path=xl/sharedStrings.xml><?xml version="1.0" encoding="utf-8"?>
<sst xmlns="http://schemas.openxmlformats.org/spreadsheetml/2006/main" count="5629" uniqueCount="742">
  <si>
    <t>Date</t>
  </si>
  <si>
    <t>Race No</t>
  </si>
  <si>
    <t>Race</t>
  </si>
  <si>
    <t>1-4Q</t>
  </si>
  <si>
    <t>5-9Q</t>
  </si>
  <si>
    <t>10-14Q</t>
  </si>
  <si>
    <t>Win</t>
  </si>
  <si>
    <t>Qin</t>
  </si>
  <si>
    <t>2023/09/10</t>
  </si>
  <si>
    <t>第 1 場</t>
  </si>
  <si>
    <t>飛來勁</t>
  </si>
  <si>
    <t>布文</t>
  </si>
  <si>
    <t>揚威四方</t>
  </si>
  <si>
    <t>希威森</t>
  </si>
  <si>
    <t>爸巴閉</t>
  </si>
  <si>
    <t>周俊樂</t>
  </si>
  <si>
    <t>第 2 場</t>
  </si>
  <si>
    <t>紅旺</t>
  </si>
  <si>
    <t>鍾易禮</t>
  </si>
  <si>
    <t>獨角獸</t>
  </si>
  <si>
    <t>班德禮</t>
  </si>
  <si>
    <t>添福</t>
  </si>
  <si>
    <t>艾道拿</t>
  </si>
  <si>
    <t>第 3 場</t>
  </si>
  <si>
    <t>以戰得勝</t>
  </si>
  <si>
    <t>綠族光芒</t>
  </si>
  <si>
    <t>潘頓</t>
  </si>
  <si>
    <t>喜勝威龍</t>
  </si>
  <si>
    <t>第 4 場</t>
  </si>
  <si>
    <t>維港智能</t>
  </si>
  <si>
    <t>田泰安</t>
  </si>
  <si>
    <t>金鑽貴人</t>
  </si>
  <si>
    <t>順勢而飛</t>
  </si>
  <si>
    <t>巴度</t>
  </si>
  <si>
    <t>第 5 場</t>
  </si>
  <si>
    <t>我為您</t>
  </si>
  <si>
    <t>醒目勇駒</t>
  </si>
  <si>
    <t>奮鬥雄才</t>
  </si>
  <si>
    <t>第 6 場</t>
  </si>
  <si>
    <t>知道長勝</t>
  </si>
  <si>
    <t>紅海風帆</t>
  </si>
  <si>
    <t>日新月著</t>
  </si>
  <si>
    <t>霍宏聲</t>
  </si>
  <si>
    <t>第 7 場</t>
  </si>
  <si>
    <t>能文能武</t>
  </si>
  <si>
    <t>好如意</t>
  </si>
  <si>
    <t>禾道福星</t>
  </si>
  <si>
    <t>第 8 場</t>
  </si>
  <si>
    <t>馬林</t>
  </si>
  <si>
    <t>神舟時代</t>
  </si>
  <si>
    <t>梁家俊</t>
  </si>
  <si>
    <t>一舖縱橫</t>
  </si>
  <si>
    <t>第 9 場</t>
  </si>
  <si>
    <t>旺旺神駒</t>
  </si>
  <si>
    <t>善傳萬里</t>
  </si>
  <si>
    <t>楊明綸</t>
  </si>
  <si>
    <t>同樣美麗</t>
  </si>
  <si>
    <t>艾兆禮</t>
  </si>
  <si>
    <t>第 10 場</t>
  </si>
  <si>
    <t>中華盛景</t>
  </si>
  <si>
    <t>紅愛舍</t>
  </si>
  <si>
    <t>新力高升</t>
  </si>
  <si>
    <t>蔡明紹</t>
  </si>
  <si>
    <t>2023/09/13</t>
  </si>
  <si>
    <t>九秒九</t>
  </si>
  <si>
    <t>董明朗</t>
  </si>
  <si>
    <t>特攻</t>
  </si>
  <si>
    <t>萬事有</t>
  </si>
  <si>
    <t>健康之星</t>
  </si>
  <si>
    <t>皇仁福星</t>
  </si>
  <si>
    <t>紅海勁</t>
  </si>
  <si>
    <t>有鴻利</t>
  </si>
  <si>
    <t>宏才</t>
  </si>
  <si>
    <t>勇威神駒</t>
  </si>
  <si>
    <t>迎樂</t>
  </si>
  <si>
    <t>財駿</t>
  </si>
  <si>
    <t>旅遊高球</t>
  </si>
  <si>
    <t>潘明輝</t>
  </si>
  <si>
    <t>博望坡</t>
  </si>
  <si>
    <t>赤馬雄風</t>
  </si>
  <si>
    <t>精彩生活</t>
  </si>
  <si>
    <t>龍東傳承</t>
  </si>
  <si>
    <t>電路七號</t>
  </si>
  <si>
    <t>國士無雙</t>
  </si>
  <si>
    <t>人和家興</t>
  </si>
  <si>
    <t>財才</t>
  </si>
  <si>
    <t>英雄豪邁</t>
  </si>
  <si>
    <t>量化歡騰</t>
  </si>
  <si>
    <t>鈁糖武士</t>
  </si>
  <si>
    <t>陳嘉熙</t>
  </si>
  <si>
    <t>穿甲鷹</t>
  </si>
  <si>
    <t>2023/09/17</t>
  </si>
  <si>
    <t>自強不息</t>
  </si>
  <si>
    <t>歐洲傳奇</t>
  </si>
  <si>
    <t>火鑽</t>
  </si>
  <si>
    <t>黃智弘</t>
  </si>
  <si>
    <t>得意佳作</t>
  </si>
  <si>
    <t>美滿星雲</t>
  </si>
  <si>
    <t>威進駒</t>
  </si>
  <si>
    <t>精靈勇士</t>
  </si>
  <si>
    <t>狀元及第</t>
  </si>
  <si>
    <t>當家精神</t>
  </si>
  <si>
    <t>潮州大兄</t>
  </si>
  <si>
    <t>樂天派</t>
  </si>
  <si>
    <t>紅鬃烈馬</t>
  </si>
  <si>
    <t>鋒芒勁露</t>
  </si>
  <si>
    <t>紅運大師</t>
  </si>
  <si>
    <t>龍騰飛翔</t>
  </si>
  <si>
    <t>巴基之友</t>
  </si>
  <si>
    <t>幸運雄威</t>
  </si>
  <si>
    <t>龍船快</t>
  </si>
  <si>
    <t>幸運遇見</t>
  </si>
  <si>
    <t>連連有盈</t>
  </si>
  <si>
    <t>歡樂至寶</t>
  </si>
  <si>
    <t>何澤堯</t>
  </si>
  <si>
    <t>嘉應勇士</t>
  </si>
  <si>
    <t>逐夢年代</t>
  </si>
  <si>
    <t>合夥雄心</t>
  </si>
  <si>
    <t>星河小子</t>
  </si>
  <si>
    <t>巴閉哥</t>
  </si>
  <si>
    <t>大紅袍</t>
  </si>
  <si>
    <t>超級龍珠</t>
  </si>
  <si>
    <t>2023/09/20</t>
  </si>
  <si>
    <t>神舟飛駒</t>
  </si>
  <si>
    <t>烽煙載喜</t>
  </si>
  <si>
    <t>又享耆成</t>
  </si>
  <si>
    <t>駿寶</t>
  </si>
  <si>
    <t>春風萬里</t>
  </si>
  <si>
    <t>木火同明</t>
  </si>
  <si>
    <t>駿行星</t>
  </si>
  <si>
    <t>大力猴王</t>
  </si>
  <si>
    <t>創福威</t>
  </si>
  <si>
    <t>歡樂好友</t>
  </si>
  <si>
    <t>綫路光明</t>
  </si>
  <si>
    <t>炯炯有神</t>
  </si>
  <si>
    <t>加非凡</t>
  </si>
  <si>
    <t>宇宙動力</t>
  </si>
  <si>
    <t>自力更生</t>
  </si>
  <si>
    <t>川河首駒</t>
  </si>
  <si>
    <t>久久為攻</t>
  </si>
  <si>
    <t>舞林密碼</t>
  </si>
  <si>
    <t>美麗邂逅</t>
  </si>
  <si>
    <t>雅典武士</t>
  </si>
  <si>
    <t>喜蓮勇感</t>
  </si>
  <si>
    <t>寶賢得得</t>
  </si>
  <si>
    <t>同舟共濟</t>
  </si>
  <si>
    <t>2023/09/24</t>
  </si>
  <si>
    <t>非凡達</t>
  </si>
  <si>
    <t>鈦易搵</t>
  </si>
  <si>
    <t>球星</t>
  </si>
  <si>
    <t>日就月將</t>
  </si>
  <si>
    <t>活力多多</t>
  </si>
  <si>
    <t>健康愉快</t>
  </si>
  <si>
    <t>綫路之星</t>
  </si>
  <si>
    <t>滿冠熊</t>
  </si>
  <si>
    <t>妙算歡騰</t>
  </si>
  <si>
    <t>紅粉豐彩</t>
  </si>
  <si>
    <t>果然僥倖</t>
  </si>
  <si>
    <t>威力飛彈</t>
  </si>
  <si>
    <t>鼓浪飛凡</t>
  </si>
  <si>
    <t>閃電烈馬</t>
  </si>
  <si>
    <t>賀銘年</t>
  </si>
  <si>
    <t>新風俠</t>
  </si>
  <si>
    <t>精彩勇士</t>
  </si>
  <si>
    <t>黃腳鱲</t>
  </si>
  <si>
    <t>神虎龍駒</t>
  </si>
  <si>
    <t>勇敢夢想</t>
  </si>
  <si>
    <t>堅又威</t>
  </si>
  <si>
    <t>滿歡笑</t>
  </si>
  <si>
    <t>武林至尊</t>
  </si>
  <si>
    <t>越駿歡欣</t>
  </si>
  <si>
    <t>包裝必勝</t>
  </si>
  <si>
    <t>威力奔騰</t>
  </si>
  <si>
    <t>超霸勝</t>
  </si>
  <si>
    <t>2023/09/27</t>
  </si>
  <si>
    <t>着着領先</t>
  </si>
  <si>
    <t>飛躍凱旋</t>
  </si>
  <si>
    <t>美麗多盈</t>
  </si>
  <si>
    <t>無敵精英</t>
  </si>
  <si>
    <t>鷹勇猴王</t>
  </si>
  <si>
    <t>鵲橋飛渡</t>
  </si>
  <si>
    <t>但求快活</t>
  </si>
  <si>
    <t>威威鬥士</t>
  </si>
  <si>
    <t>健康馬</t>
  </si>
  <si>
    <t>天寅合一</t>
  </si>
  <si>
    <t>歡欣福星</t>
  </si>
  <si>
    <t>飛馬將軍</t>
  </si>
  <si>
    <t>大數據</t>
  </si>
  <si>
    <t>佳福駒</t>
  </si>
  <si>
    <t>幸運之神</t>
  </si>
  <si>
    <t>佳運發</t>
  </si>
  <si>
    <t>幸運旅程</t>
  </si>
  <si>
    <t>遨遊天下</t>
  </si>
  <si>
    <t>縱橫萬里</t>
  </si>
  <si>
    <t>運高八斗</t>
  </si>
  <si>
    <t>巴薩諾瓦</t>
  </si>
  <si>
    <t>閃電</t>
  </si>
  <si>
    <t>明心知遇</t>
  </si>
  <si>
    <t>瑰麗人生</t>
  </si>
  <si>
    <t>2023/10/01</t>
  </si>
  <si>
    <t>喜悅一生</t>
  </si>
  <si>
    <t>巫顯東</t>
  </si>
  <si>
    <t>滿載歸來</t>
  </si>
  <si>
    <t>海豚星</t>
  </si>
  <si>
    <t>佳尊三</t>
  </si>
  <si>
    <t>四喜鳥</t>
  </si>
  <si>
    <t>錶之銀河</t>
  </si>
  <si>
    <t>爵登</t>
  </si>
  <si>
    <t>龍之心</t>
  </si>
  <si>
    <t>嘉應喝彩</t>
  </si>
  <si>
    <t>愛馬善</t>
  </si>
  <si>
    <t>翩翩君子</t>
  </si>
  <si>
    <t>營造組裝</t>
  </si>
  <si>
    <t>吉龍</t>
  </si>
  <si>
    <t>揚揚大道</t>
  </si>
  <si>
    <t>禪勝輝煌</t>
  </si>
  <si>
    <t>唯美主義</t>
  </si>
  <si>
    <t>將俠</t>
  </si>
  <si>
    <t>駿馬快車</t>
  </si>
  <si>
    <t>桃花雲</t>
  </si>
  <si>
    <t>勝不驕</t>
  </si>
  <si>
    <t>話你知</t>
  </si>
  <si>
    <t>艾莉奧</t>
  </si>
  <si>
    <t>亞機拉</t>
  </si>
  <si>
    <t>威之星</t>
  </si>
  <si>
    <t>2023/10/04</t>
  </si>
  <si>
    <t>怪獸豪俠</t>
  </si>
  <si>
    <t>怡昌勇士</t>
  </si>
  <si>
    <t>荃程路通</t>
  </si>
  <si>
    <t>精明勇駿</t>
  </si>
  <si>
    <t>創奇蹟</t>
  </si>
  <si>
    <t>電氣騎士</t>
  </si>
  <si>
    <t>成才</t>
  </si>
  <si>
    <t>美麗攻略</t>
  </si>
  <si>
    <t>喜至寶</t>
  </si>
  <si>
    <t>越駿知己</t>
  </si>
  <si>
    <t>金莊令</t>
  </si>
  <si>
    <t>高份數</t>
  </si>
  <si>
    <t>風中勁松</t>
  </si>
  <si>
    <t>正氣青驅</t>
  </si>
  <si>
    <t>浪漫老撾</t>
  </si>
  <si>
    <t>銀亮光速</t>
  </si>
  <si>
    <t>多多勇駒</t>
  </si>
  <si>
    <t>2023/10/11</t>
  </si>
  <si>
    <t>鑽飾翱翔</t>
  </si>
  <si>
    <t>吉吉利高</t>
  </si>
  <si>
    <t>國大合</t>
  </si>
  <si>
    <t>生生福運</t>
  </si>
  <si>
    <t>大學生</t>
  </si>
  <si>
    <t>飛輪步</t>
  </si>
  <si>
    <t>美麗滿滿</t>
  </si>
  <si>
    <t>天足貓</t>
  </si>
  <si>
    <t>金運來</t>
  </si>
  <si>
    <t>仁仁之寶</t>
  </si>
  <si>
    <t>胡椒軍曹</t>
  </si>
  <si>
    <t>奇寶</t>
  </si>
  <si>
    <t>金哥兒</t>
  </si>
  <si>
    <t>至尊高飛</t>
  </si>
  <si>
    <t>中華英雄</t>
  </si>
  <si>
    <t>都靈勇士</t>
  </si>
  <si>
    <t>威武覺醒</t>
  </si>
  <si>
    <t>2023/10/15</t>
  </si>
  <si>
    <t>家樂飛駒</t>
  </si>
  <si>
    <t>攻頂</t>
  </si>
  <si>
    <t>萬事快</t>
  </si>
  <si>
    <t>令才</t>
  </si>
  <si>
    <t>風繼續吹</t>
  </si>
  <si>
    <t>大千氣象</t>
  </si>
  <si>
    <t>你知我得</t>
  </si>
  <si>
    <t>競駿天下</t>
  </si>
  <si>
    <t>安騁</t>
  </si>
  <si>
    <t>博才</t>
  </si>
  <si>
    <t>加州星球</t>
  </si>
  <si>
    <t>安遇</t>
  </si>
  <si>
    <t>永遠美麗</t>
  </si>
  <si>
    <t>幸運有您</t>
  </si>
  <si>
    <t>魅力寶駒</t>
  </si>
  <si>
    <t>2023/10/18</t>
  </si>
  <si>
    <t>合金皇</t>
  </si>
  <si>
    <t>謙謙君子</t>
  </si>
  <si>
    <t>萬眾開心</t>
  </si>
  <si>
    <t>精妙星</t>
  </si>
  <si>
    <t>馬有運</t>
  </si>
  <si>
    <t>樂加福</t>
  </si>
  <si>
    <t>勇眼光</t>
  </si>
  <si>
    <t>威力星</t>
  </si>
  <si>
    <t>添開心</t>
  </si>
  <si>
    <t>凌厲</t>
  </si>
  <si>
    <t>小刺蛋</t>
  </si>
  <si>
    <t>勁叻仔</t>
  </si>
  <si>
    <t>大登殿</t>
  </si>
  <si>
    <t>論文</t>
  </si>
  <si>
    <t>快搏</t>
  </si>
  <si>
    <t>傑出漢子</t>
  </si>
  <si>
    <t>平常心</t>
  </si>
  <si>
    <t>小霸王</t>
  </si>
  <si>
    <t>旋風飛影</t>
  </si>
  <si>
    <t>2023/10/22</t>
  </si>
  <si>
    <t>好運寶馬</t>
  </si>
  <si>
    <t>富存大師</t>
  </si>
  <si>
    <t>勝利之皇</t>
  </si>
  <si>
    <t>電訊龍駒</t>
  </si>
  <si>
    <t>寶麗生輝</t>
  </si>
  <si>
    <t>快狠準</t>
  </si>
  <si>
    <t>賢者無敵</t>
  </si>
  <si>
    <t>萬里飛至</t>
  </si>
  <si>
    <t>時尚歡欣</t>
  </si>
  <si>
    <t>好勁力</t>
  </si>
  <si>
    <t>馬主雄風</t>
  </si>
  <si>
    <t>好眼光</t>
  </si>
  <si>
    <t>韋小寶</t>
  </si>
  <si>
    <t>宜春火力</t>
  </si>
  <si>
    <t>潮州精神</t>
  </si>
  <si>
    <t>觔斗雲</t>
  </si>
  <si>
    <t>錶之五知</t>
  </si>
  <si>
    <t>增有</t>
  </si>
  <si>
    <t>敏捷神駒</t>
  </si>
  <si>
    <t>美好世界</t>
  </si>
  <si>
    <t>2023/10/25</t>
  </si>
  <si>
    <t>慶萬家</t>
  </si>
  <si>
    <t>東風壹號</t>
  </si>
  <si>
    <t>天天智庫</t>
  </si>
  <si>
    <t>歡喜福星</t>
  </si>
  <si>
    <t>嘉里</t>
  </si>
  <si>
    <t>亞洲力量</t>
  </si>
  <si>
    <t>顏色王子</t>
  </si>
  <si>
    <t>日日獎</t>
  </si>
  <si>
    <t>駿皇星</t>
  </si>
  <si>
    <t>快錢</t>
  </si>
  <si>
    <t>精彩動力</t>
  </si>
  <si>
    <t>魅影獵飛</t>
  </si>
  <si>
    <t>保羅承傳</t>
  </si>
  <si>
    <t>禪勝寶駒</t>
  </si>
  <si>
    <t>包裝伯樂</t>
  </si>
  <si>
    <t>怡勁力</t>
  </si>
  <si>
    <t>2023/10/29</t>
  </si>
  <si>
    <t>領航神駒</t>
  </si>
  <si>
    <t>光明先驅</t>
  </si>
  <si>
    <t>月球</t>
  </si>
  <si>
    <t>都靈福星</t>
  </si>
  <si>
    <t>自然力量</t>
  </si>
  <si>
    <t>恆駿之寶</t>
  </si>
  <si>
    <t>勇進齊心</t>
  </si>
  <si>
    <t>蟲草之凰</t>
  </si>
  <si>
    <t>必先生</t>
  </si>
  <si>
    <t>銀進</t>
  </si>
  <si>
    <t>對衡之星</t>
  </si>
  <si>
    <t>赤兔猴王</t>
  </si>
  <si>
    <t>好友心得</t>
  </si>
  <si>
    <t>勇創派對</t>
  </si>
  <si>
    <t>幸運星球</t>
  </si>
  <si>
    <t>四季醒</t>
  </si>
  <si>
    <t>精準快車</t>
  </si>
  <si>
    <t>華卓晴</t>
  </si>
  <si>
    <t>金佰令</t>
  </si>
  <si>
    <t>勇敢巨星</t>
  </si>
  <si>
    <t>勝得出色</t>
  </si>
  <si>
    <t>2023/11/01</t>
  </si>
  <si>
    <t>投資有利</t>
  </si>
  <si>
    <t>帖木兒</t>
  </si>
  <si>
    <t>飛漲</t>
  </si>
  <si>
    <t>極速之星</t>
  </si>
  <si>
    <t>中華叻叻</t>
  </si>
  <si>
    <t>龍的風采</t>
  </si>
  <si>
    <t>電訊同心</t>
  </si>
  <si>
    <t>祥華孝寬</t>
  </si>
  <si>
    <t>超超比</t>
  </si>
  <si>
    <t>波爾多</t>
  </si>
  <si>
    <t>顏色大皇</t>
  </si>
  <si>
    <t>2023/11/05</t>
  </si>
  <si>
    <t>洪運派彩</t>
  </si>
  <si>
    <t>優悠俠</t>
  </si>
  <si>
    <t>金牌實力</t>
  </si>
  <si>
    <t>大利好運</t>
  </si>
  <si>
    <t>戰鬥英雄</t>
  </si>
  <si>
    <t>氣勢</t>
  </si>
  <si>
    <t>時間寶</t>
  </si>
  <si>
    <t>天外飛天</t>
  </si>
  <si>
    <t>美麗宇宙</t>
  </si>
  <si>
    <t>龍船狀元</t>
  </si>
  <si>
    <t>當年情</t>
  </si>
  <si>
    <t>時時稱心</t>
  </si>
  <si>
    <t>烈火駿馬</t>
  </si>
  <si>
    <t>朗朗乾坤</t>
  </si>
  <si>
    <t>飛鷹翱翔</t>
  </si>
  <si>
    <t>一定美麗</t>
  </si>
  <si>
    <t>2023/11/08</t>
  </si>
  <si>
    <t>辣得駕勢</t>
  </si>
  <si>
    <t>飛騰騅</t>
  </si>
  <si>
    <t>世界籐王</t>
  </si>
  <si>
    <t>贏科超影</t>
  </si>
  <si>
    <t>帝豪歡星</t>
  </si>
  <si>
    <t>運來勇士</t>
  </si>
  <si>
    <t>快如龍</t>
  </si>
  <si>
    <t>威武勇駒</t>
  </si>
  <si>
    <t>極速滿貫</t>
  </si>
  <si>
    <t>有財有勢</t>
  </si>
  <si>
    <t>想見你</t>
  </si>
  <si>
    <t>手到再來</t>
  </si>
  <si>
    <t>2023/11/11</t>
  </si>
  <si>
    <t>發財秘笈</t>
  </si>
  <si>
    <t>得勝多</t>
  </si>
  <si>
    <t>發財大師</t>
  </si>
  <si>
    <t>銀皇興標</t>
  </si>
  <si>
    <t>無敵勇士</t>
  </si>
  <si>
    <t>紅運帝王</t>
  </si>
  <si>
    <t>精算特殊</t>
  </si>
  <si>
    <t>綠族無限</t>
  </si>
  <si>
    <t>美麗第一</t>
  </si>
  <si>
    <t>2023/11/15</t>
  </si>
  <si>
    <t>蒲俠超得</t>
  </si>
  <si>
    <t>杭州飛輪</t>
  </si>
  <si>
    <t>浪茄仔</t>
  </si>
  <si>
    <t>錢多多</t>
  </si>
  <si>
    <t>精英至尊</t>
  </si>
  <si>
    <t>閃耀將神</t>
  </si>
  <si>
    <t>萬事靚</t>
  </si>
  <si>
    <t>電訊巴打</t>
  </si>
  <si>
    <t>百勝名駒</t>
  </si>
  <si>
    <t>喜旺駒</t>
  </si>
  <si>
    <t>2023/11/19</t>
  </si>
  <si>
    <t>福星</t>
  </si>
  <si>
    <t>雙贏</t>
  </si>
  <si>
    <t>飛輪閃耀</t>
  </si>
  <si>
    <t>精算暴雪</t>
  </si>
  <si>
    <t>龍城強將</t>
  </si>
  <si>
    <t>華麗再勝</t>
  </si>
  <si>
    <t>驕陽明駒</t>
  </si>
  <si>
    <t>光年八十</t>
  </si>
  <si>
    <t>電路九號</t>
  </si>
  <si>
    <t>包裝旋風</t>
  </si>
  <si>
    <t>福逸</t>
  </si>
  <si>
    <t>美麗同享</t>
  </si>
  <si>
    <t>遨遊氣泡</t>
  </si>
  <si>
    <t>直線力山</t>
  </si>
  <si>
    <t>知足常樂</t>
  </si>
  <si>
    <t>發財先鋒</t>
  </si>
  <si>
    <t>星運少爵</t>
  </si>
  <si>
    <t>第 11 場</t>
  </si>
  <si>
    <t>2023/11/22</t>
  </si>
  <si>
    <t>真感</t>
  </si>
  <si>
    <t>中華威威</t>
  </si>
  <si>
    <t>赤子雄心</t>
  </si>
  <si>
    <t>超額認購</t>
  </si>
  <si>
    <t>華麗活力</t>
  </si>
  <si>
    <t>建測羣英</t>
  </si>
  <si>
    <t>精選威</t>
  </si>
  <si>
    <t>城中勇士</t>
  </si>
  <si>
    <t>進優自在</t>
  </si>
  <si>
    <t>錶之量子</t>
  </si>
  <si>
    <t>電子傳奇</t>
  </si>
  <si>
    <t>川河冠駒</t>
  </si>
  <si>
    <t>2023/11/26</t>
  </si>
  <si>
    <t>創高峰</t>
  </si>
  <si>
    <t>天使獵人</t>
  </si>
  <si>
    <t>麥道朗</t>
  </si>
  <si>
    <t>江南盛</t>
  </si>
  <si>
    <t>澳華威威</t>
  </si>
  <si>
    <t>精益大師</t>
  </si>
  <si>
    <t>泉龍駒</t>
  </si>
  <si>
    <t>英駿飛駒</t>
  </si>
  <si>
    <t>富喜來</t>
  </si>
  <si>
    <t>木火兄弟</t>
  </si>
  <si>
    <t>2023/11/29</t>
  </si>
  <si>
    <t>開心馬</t>
  </si>
  <si>
    <t>友誼至佳</t>
  </si>
  <si>
    <t>奇妙年華</t>
  </si>
  <si>
    <t>香港精神</t>
  </si>
  <si>
    <t>金津銀星</t>
  </si>
  <si>
    <t>鑽石福將</t>
  </si>
  <si>
    <t>多多配合</t>
  </si>
  <si>
    <t>錶壇精英</t>
  </si>
  <si>
    <t>耀寶駒</t>
  </si>
  <si>
    <t>嫡愛心</t>
  </si>
  <si>
    <t>2023/12/03</t>
  </si>
  <si>
    <t>天時明駒</t>
  </si>
  <si>
    <t>最多歡笑</t>
  </si>
  <si>
    <t>開心三多</t>
  </si>
  <si>
    <t>世澤歆星</t>
  </si>
  <si>
    <t>雪山神駒</t>
  </si>
  <si>
    <t>嘉應高昇</t>
  </si>
  <si>
    <t>荷花之星</t>
  </si>
  <si>
    <t>友盈友福</t>
  </si>
  <si>
    <t>平海歡星</t>
  </si>
  <si>
    <t>無心睡眠</t>
  </si>
  <si>
    <t>嘉寶神駒</t>
  </si>
  <si>
    <t>金鼓齊昇</t>
  </si>
  <si>
    <t>綠色好運</t>
  </si>
  <si>
    <t>非惟僥倖</t>
  </si>
  <si>
    <t>2023/12/06</t>
  </si>
  <si>
    <t>鑽飾璀璨</t>
  </si>
  <si>
    <t>晉神</t>
  </si>
  <si>
    <t>錢途光明</t>
  </si>
  <si>
    <t>樂捉鳥</t>
  </si>
  <si>
    <t>杜苑欣</t>
  </si>
  <si>
    <t>極速奇兵</t>
  </si>
  <si>
    <t>金美琪</t>
  </si>
  <si>
    <t>天火同人</t>
  </si>
  <si>
    <t>莫雅</t>
  </si>
  <si>
    <t>巴米高</t>
  </si>
  <si>
    <t>勇猛神駒</t>
  </si>
  <si>
    <t>馬昆</t>
  </si>
  <si>
    <t>2023/12/10</t>
  </si>
  <si>
    <t>風雲武士</t>
  </si>
  <si>
    <t>連連歡呼</t>
  </si>
  <si>
    <t>真強</t>
  </si>
  <si>
    <t>紀仁安</t>
  </si>
  <si>
    <t>輕風飛</t>
  </si>
  <si>
    <t>連達文</t>
  </si>
  <si>
    <t>熱心</t>
  </si>
  <si>
    <t>常拼常勇</t>
  </si>
  <si>
    <t>浪漫風采</t>
  </si>
  <si>
    <t>魅力知遇</t>
  </si>
  <si>
    <t>金鎗六十</t>
  </si>
  <si>
    <t>匯兩川</t>
  </si>
  <si>
    <t>布宜學</t>
  </si>
  <si>
    <t>浪漫勇士</t>
  </si>
  <si>
    <t>盧森堡</t>
  </si>
  <si>
    <t>滂薄無比</t>
  </si>
  <si>
    <t>莫雷拉</t>
  </si>
  <si>
    <t>2023/12/13</t>
  </si>
  <si>
    <t>鑽石寶寶</t>
  </si>
  <si>
    <t>滿多福</t>
  </si>
  <si>
    <t>皇帝英明</t>
  </si>
  <si>
    <t>郎善好施</t>
  </si>
  <si>
    <t>新幹線</t>
  </si>
  <si>
    <t>馬爾代夫</t>
  </si>
  <si>
    <t>2023/12/17</t>
  </si>
  <si>
    <t>都柏名駒</t>
  </si>
  <si>
    <t>占士德</t>
  </si>
  <si>
    <t>連連勝利</t>
  </si>
  <si>
    <t>手機錶霸</t>
  </si>
  <si>
    <t>豐盛多彩</t>
  </si>
  <si>
    <t>爆熱</t>
  </si>
  <si>
    <t>安泰</t>
  </si>
  <si>
    <t>得意醒</t>
  </si>
  <si>
    <t>智勝龍</t>
  </si>
  <si>
    <t>勁速威龍</t>
  </si>
  <si>
    <t>久久為尊</t>
  </si>
  <si>
    <t>你知我拼</t>
  </si>
  <si>
    <t>2023/12/20</t>
  </si>
  <si>
    <t>妙玲瓏</t>
  </si>
  <si>
    <t>合夥奔馳</t>
  </si>
  <si>
    <t>心花放</t>
  </si>
  <si>
    <t>無限美麗</t>
  </si>
  <si>
    <t>2023/12/23</t>
  </si>
  <si>
    <t>翔龍再現</t>
  </si>
  <si>
    <t>勝利神駒</t>
  </si>
  <si>
    <t>翹峯</t>
  </si>
  <si>
    <t>定數</t>
  </si>
  <si>
    <t>金獅勝將</t>
  </si>
  <si>
    <t>堅闖</t>
  </si>
  <si>
    <t>一絕</t>
  </si>
  <si>
    <t>穿甲戰鷹</t>
  </si>
  <si>
    <t>駿步騰飛</t>
  </si>
  <si>
    <t>2023/12/26</t>
  </si>
  <si>
    <t>威望</t>
  </si>
  <si>
    <t>魅力一丁</t>
  </si>
  <si>
    <t>中環精英</t>
  </si>
  <si>
    <t>水晶酒杯</t>
  </si>
  <si>
    <t>健康快車</t>
  </si>
  <si>
    <t>誠好運</t>
  </si>
  <si>
    <t>金榜之星</t>
  </si>
  <si>
    <t>大才</t>
  </si>
  <si>
    <t>伶俐驫駒</t>
  </si>
  <si>
    <t>快路</t>
  </si>
  <si>
    <t>豪堡</t>
  </si>
  <si>
    <t>縱橫大進</t>
  </si>
  <si>
    <t>加州德至</t>
  </si>
  <si>
    <t>港林福將</t>
  </si>
  <si>
    <t>精算謀略</t>
  </si>
  <si>
    <t>2023/12/29</t>
  </si>
  <si>
    <t>綠登</t>
  </si>
  <si>
    <t>前風</t>
  </si>
  <si>
    <t>超勁寶寶</t>
  </si>
  <si>
    <t>綠族威</t>
  </si>
  <si>
    <t>美麗歡聲</t>
  </si>
  <si>
    <t>鐵三角</t>
  </si>
  <si>
    <t>高明駿將</t>
  </si>
  <si>
    <t>寶安威</t>
  </si>
  <si>
    <t>一代天嬌</t>
  </si>
  <si>
    <t>十八掌</t>
  </si>
  <si>
    <t>2024/01/01</t>
  </si>
  <si>
    <t>帥炸</t>
  </si>
  <si>
    <t>金匯昇昇</t>
  </si>
  <si>
    <t>2024/01/04</t>
  </si>
  <si>
    <t>欣感</t>
  </si>
  <si>
    <t>上校</t>
  </si>
  <si>
    <t>團結一心</t>
  </si>
  <si>
    <t>美麗緣分</t>
  </si>
  <si>
    <t>智取神駒</t>
  </si>
  <si>
    <t>八駿巨昇</t>
  </si>
  <si>
    <t>2024/01/07</t>
  </si>
  <si>
    <t>福國寶</t>
  </si>
  <si>
    <t>仁心星</t>
  </si>
  <si>
    <t>紫荊綻放</t>
  </si>
  <si>
    <t>加州動員</t>
  </si>
  <si>
    <t>年年友福</t>
  </si>
  <si>
    <t>怡心聲</t>
  </si>
  <si>
    <t>不可擋</t>
  </si>
  <si>
    <t>好拍檔</t>
  </si>
  <si>
    <t>八心八箭</t>
  </si>
  <si>
    <t>銀騰</t>
  </si>
  <si>
    <t>2024/01/10</t>
  </si>
  <si>
    <t>開心勇駒</t>
  </si>
  <si>
    <t>共創成果</t>
  </si>
  <si>
    <t>總理</t>
  </si>
  <si>
    <t>寰宇豐采</t>
  </si>
  <si>
    <t>2024/01/13</t>
  </si>
  <si>
    <t>獨步天下</t>
  </si>
  <si>
    <t>智智多寶</t>
  </si>
  <si>
    <t>旺旺快駒</t>
  </si>
  <si>
    <t>風火恆雲</t>
  </si>
  <si>
    <t>馬梟雄</t>
  </si>
  <si>
    <t>手錶之星</t>
  </si>
  <si>
    <t>晶晶日上</t>
  </si>
  <si>
    <t>鐵金剛</t>
  </si>
  <si>
    <t>君達得</t>
  </si>
  <si>
    <t>2024/01/17</t>
  </si>
  <si>
    <t>同寶寶</t>
  </si>
  <si>
    <t>八駿笑昇</t>
  </si>
  <si>
    <t>旋風飛颺</t>
  </si>
  <si>
    <t>飛躍精英</t>
  </si>
  <si>
    <t>加州偟者</t>
  </si>
  <si>
    <t>2024/01/21</t>
  </si>
  <si>
    <t>星際精英</t>
  </si>
  <si>
    <t>凱旋幸運</t>
  </si>
  <si>
    <t>綠色有料</t>
  </si>
  <si>
    <t>巴閉仔</t>
  </si>
  <si>
    <t>陽光勇士</t>
  </si>
  <si>
    <t>大英才</t>
  </si>
  <si>
    <t>增強</t>
  </si>
  <si>
    <t>2024/01/24</t>
  </si>
  <si>
    <t>逐步贏</t>
  </si>
  <si>
    <t>大道至正</t>
  </si>
  <si>
    <t>一先生</t>
  </si>
  <si>
    <t>怪獸奇兵</t>
  </si>
  <si>
    <t>麒麟</t>
  </si>
  <si>
    <t>天行健</t>
  </si>
  <si>
    <t>型到爆</t>
  </si>
  <si>
    <t>實力哥</t>
  </si>
  <si>
    <t>2024/01/28</t>
  </si>
  <si>
    <t>一支箭</t>
  </si>
  <si>
    <t>夢照發</t>
  </si>
  <si>
    <t>喜報圍家</t>
  </si>
  <si>
    <t>高進明駒</t>
  </si>
  <si>
    <t>忠誠寶寶</t>
  </si>
  <si>
    <t>賈傑美</t>
  </si>
  <si>
    <t>熊噹噹</t>
  </si>
  <si>
    <t>我做到</t>
  </si>
  <si>
    <t>潘布入Q</t>
  </si>
  <si>
    <t>馬號</t>
  </si>
  <si>
    <t>馬名</t>
  </si>
  <si>
    <t>騎師</t>
  </si>
  <si>
    <t>列標籤</t>
  </si>
  <si>
    <t>總計</t>
  </si>
  <si>
    <t>欄標籤</t>
  </si>
  <si>
    <t>加總 - 潘布入Q</t>
  </si>
  <si>
    <t xml:space="preserve">第五班 </t>
  </si>
  <si>
    <t xml:space="preserve"> 1600米 </t>
  </si>
  <si>
    <t xml:space="preserve"> (40</t>
  </si>
  <si>
    <t xml:space="preserve">0) </t>
  </si>
  <si>
    <t xml:space="preserve"> 草地 </t>
  </si>
  <si>
    <t xml:space="preserve"> "A" 賽道 </t>
  </si>
  <si>
    <t xml:space="preserve">第四班 </t>
  </si>
  <si>
    <t xml:space="preserve"> 1200米 </t>
  </si>
  <si>
    <t xml:space="preserve"> (60</t>
  </si>
  <si>
    <t xml:space="preserve">40) </t>
  </si>
  <si>
    <t xml:space="preserve">第一班 </t>
  </si>
  <si>
    <t xml:space="preserve"> (90+) </t>
  </si>
  <si>
    <t xml:space="preserve"> 1000米 </t>
  </si>
  <si>
    <t xml:space="preserve">第三班 </t>
  </si>
  <si>
    <t xml:space="preserve"> 1400米 </t>
  </si>
  <si>
    <t xml:space="preserve"> (80</t>
  </si>
  <si>
    <t xml:space="preserve">60) </t>
  </si>
  <si>
    <t xml:space="preserve">第二班 </t>
  </si>
  <si>
    <t xml:space="preserve"> (100</t>
  </si>
  <si>
    <t xml:space="preserve">80) </t>
  </si>
  <si>
    <t xml:space="preserve"> 1650米 </t>
  </si>
  <si>
    <t xml:space="preserve"> 全天候跑道 </t>
  </si>
  <si>
    <t xml:space="preserve"> "B" 賽道 </t>
  </si>
  <si>
    <t xml:space="preserve">35) </t>
  </si>
  <si>
    <t xml:space="preserve"> 1800米 </t>
  </si>
  <si>
    <t xml:space="preserve">第四班（條件限制） </t>
  </si>
  <si>
    <t xml:space="preserve"> "C" 賽道 </t>
  </si>
  <si>
    <t xml:space="preserve">三級賽 </t>
  </si>
  <si>
    <t xml:space="preserve"> "C+3" 賽道 </t>
  </si>
  <si>
    <t xml:space="preserve"> 2000米 </t>
  </si>
  <si>
    <t xml:space="preserve"> "A+3" 賽道 </t>
  </si>
  <si>
    <t xml:space="preserve">二級賽 </t>
  </si>
  <si>
    <t xml:space="preserve"> "B+2" 賽道 </t>
  </si>
  <si>
    <t xml:space="preserve"> 畫眉山讓賽</t>
  </si>
  <si>
    <t xml:space="preserve"> 尖尾峰讓賽</t>
  </si>
  <si>
    <t xml:space="preserve"> 釣魚翁讓賽</t>
  </si>
  <si>
    <t xml:space="preserve"> 田下山讓賽</t>
  </si>
  <si>
    <t xml:space="preserve"> 石屋山讓賽</t>
  </si>
  <si>
    <t xml:space="preserve"> 尖風山讓賽</t>
  </si>
  <si>
    <t xml:space="preserve"> 大金鐘讓賽</t>
  </si>
  <si>
    <t xml:space="preserve"> 2200米 </t>
  </si>
  <si>
    <t xml:space="preserve">55) </t>
  </si>
  <si>
    <t xml:space="preserve"> (105</t>
  </si>
  <si>
    <t xml:space="preserve"> (90</t>
  </si>
  <si>
    <t xml:space="preserve">70) </t>
  </si>
  <si>
    <t xml:space="preserve"> (110</t>
  </si>
  <si>
    <t xml:space="preserve">85) </t>
  </si>
  <si>
    <t xml:space="preserve"> (95</t>
  </si>
  <si>
    <t xml:space="preserve">75) </t>
  </si>
  <si>
    <t xml:space="preserve">一級賽 </t>
  </si>
  <si>
    <t xml:space="preserve"> 2400米 </t>
  </si>
  <si>
    <t xml:space="preserve"> (85</t>
  </si>
  <si>
    <t xml:space="preserve">第三班（條件限制） </t>
  </si>
  <si>
    <t xml:space="preserve">65) </t>
  </si>
  <si>
    <t>班次</t>
  </si>
  <si>
    <t>路程</t>
  </si>
  <si>
    <t>草泥</t>
  </si>
  <si>
    <t>賽道</t>
  </si>
  <si>
    <t>評分</t>
  </si>
  <si>
    <t>計數 - Race No</t>
  </si>
  <si>
    <t>10倍以下Win</t>
  </si>
  <si>
    <t>10倍以上Win</t>
  </si>
  <si>
    <t>潘布入P</t>
  </si>
  <si>
    <t>尾場</t>
  </si>
  <si>
    <t>希霍入Q</t>
  </si>
  <si>
    <t>加總 - Win</t>
  </si>
  <si>
    <t>平均值 - Win</t>
  </si>
  <si>
    <t>計數 - Race</t>
  </si>
  <si>
    <t>DN</t>
  </si>
  <si>
    <t>日</t>
  </si>
  <si>
    <t>夜</t>
  </si>
  <si>
    <t>潘布田入Q</t>
  </si>
  <si>
    <t>加總 - 潘布田入Q</t>
  </si>
  <si>
    <t>潘布田入P</t>
  </si>
  <si>
    <t>潘布田串Q</t>
  </si>
  <si>
    <t>潘布田入串QP</t>
  </si>
  <si>
    <t>2024/01/31</t>
  </si>
  <si>
    <t>皇金風速</t>
  </si>
  <si>
    <t>人和家盛</t>
  </si>
  <si>
    <t>電訊飛車</t>
  </si>
  <si>
    <t>星雲浩騰</t>
  </si>
  <si>
    <t>開心高球</t>
  </si>
  <si>
    <t>鄉村樂韻</t>
  </si>
  <si>
    <t>常常有餘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</si>
</sst>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3">
    <cellStyle name="一般" xfId="0" builtinId="0"/>
    <cellStyle name="千分位" xfId="1" builtinId="3"/>
    <cellStyle name="百分比" xfId="2" builtinId="5"/>
  </cellStyles>
  <dxfs count="3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682409027781" createdVersion="8" refreshedVersion="8" minRefreshableVersion="3" recordCount="378" xr:uid="{181C5E1B-D985-48F7-B382-F30FDF9BFCB4}">
  <cacheSource type="worksheet">
    <worksheetSource ref="A1:Z379" sheet="Sheet1"/>
  </cacheSource>
  <cacheFields count="26">
    <cacheField name="Date" numFmtId="0">
      <sharedItems count="41">
        <s v="2023/09/10"/>
        <s v="2023/09/13"/>
        <s v="2023/09/17"/>
        <s v="2023/09/20"/>
        <s v="2023/09/24"/>
        <s v="2023/09/27"/>
        <s v="2023/10/01"/>
        <s v="2023/10/04"/>
        <s v="2023/10/11"/>
        <s v="2023/10/15"/>
        <s v="2023/10/18"/>
        <s v="2023/10/22"/>
        <s v="2023/10/25"/>
        <s v="2023/10/29"/>
        <s v="2023/11/01"/>
        <s v="2023/11/05"/>
        <s v="2023/11/08"/>
        <s v="2023/11/11"/>
        <s v="2023/11/15"/>
        <s v="2023/11/19"/>
        <s v="2023/11/22"/>
        <s v="2023/11/26"/>
        <s v="2023/11/29"/>
        <s v="2023/12/03"/>
        <s v="2023/12/06"/>
        <s v="2023/12/10"/>
        <s v="2023/12/13"/>
        <s v="2023/12/17"/>
        <s v="2023/12/20"/>
        <s v="2023/12/23"/>
        <s v="2023/12/26"/>
        <s v="2023/12/29"/>
        <s v="2024/01/01"/>
        <s v="2024/01/04"/>
        <s v="2024/01/07"/>
        <s v="2024/01/10"/>
        <s v="2024/01/13"/>
        <s v="2024/01/17"/>
        <s v="2024/01/21"/>
        <s v="2024/01/24"/>
        <s v="2024/01/28"/>
      </sharedItems>
    </cacheField>
    <cacheField name="Race No" numFmtId="0">
      <sharedItems/>
    </cacheField>
    <cacheField name="Race" numFmtId="0">
      <sharedItems containsSemiMixedTypes="0" containsString="0" containsNumber="1" containsInteger="1" minValue="1" maxValue="11"/>
    </cacheField>
    <cacheField name="尾場" numFmtId="0">
      <sharedItems/>
    </cacheField>
    <cacheField name="DN" numFmtId="0">
      <sharedItems/>
    </cacheField>
    <cacheField name="班次" numFmtId="0">
      <sharedItems count="10">
        <s v="第五班 "/>
        <s v="第四班 "/>
        <s v="第一班 "/>
        <s v="第三班 "/>
        <s v="第二班 "/>
        <s v="第四班（條件限制） "/>
        <s v="三級賽 "/>
        <s v="二級賽 "/>
        <s v="一級賽 "/>
        <s v="第三班（條件限制） "/>
      </sharedItems>
    </cacheField>
    <cacheField name="路程" numFmtId="0">
      <sharedItems count="9">
        <s v=" 1600米 "/>
        <s v=" 1200米 "/>
        <s v=" 1000米 "/>
        <s v=" 1400米 "/>
        <s v=" 1650米 "/>
        <s v=" 1800米 "/>
        <s v=" 2000米 "/>
        <s v=" 2200米 "/>
        <s v=" 2400米 "/>
      </sharedItems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/>
    </cacheField>
    <cacheField name="馬名" numFmtId="0">
      <sharedItems/>
    </cacheField>
    <cacheField name="騎師" numFmtId="0">
      <sharedItems count="26">
        <s v="布文"/>
        <s v="鍾易禮"/>
        <s v="田泰安"/>
        <s v="周俊樂"/>
        <s v="潘頓"/>
        <s v="班德禮"/>
        <s v="艾道拿"/>
        <s v="董明朗"/>
        <s v="艾兆禮"/>
        <s v="楊明綸"/>
        <s v="霍宏聲"/>
        <s v="梁家俊"/>
        <s v="黃智弘"/>
        <s v="希威森"/>
        <s v="何澤堯"/>
        <s v="蔡明紹"/>
        <s v="巴度"/>
        <s v="賀銘年"/>
        <s v="潘明輝"/>
        <s v="巫顯東"/>
        <s v="陳嘉熙"/>
        <s v="麥道朗"/>
        <s v="金美琪"/>
        <s v="莫雅"/>
        <s v="紀仁安"/>
        <s v="巴米高"/>
      </sharedItems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682409259258" createdVersion="8" refreshedVersion="8" minRefreshableVersion="3" recordCount="378" xr:uid="{58564F14-B4FC-49F4-83AC-6A2180FEC72F}">
  <cacheSource type="worksheet">
    <worksheetSource ref="A1:AA379" sheet="Sheet1"/>
  </cacheSource>
  <cacheFields count="27">
    <cacheField name="Date" numFmtId="0">
      <sharedItems/>
    </cacheField>
    <cacheField name="Race No" numFmtId="0">
      <sharedItems/>
    </cacheField>
    <cacheField name="Race" numFmtId="0">
      <sharedItems containsSemiMixedTypes="0" containsString="0" containsNumber="1" containsInteger="1" minValue="1" maxValue="11"/>
    </cacheField>
    <cacheField name="尾場" numFmtId="0">
      <sharedItems/>
    </cacheField>
    <cacheField name="DN" numFmtId="0">
      <sharedItems/>
    </cacheField>
    <cacheField name="班次" numFmtId="0">
      <sharedItems/>
    </cacheField>
    <cacheField name="路程" numFmtId="0">
      <sharedItems/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 count="14">
        <n v="2"/>
        <n v="6"/>
        <n v="5"/>
        <n v="3"/>
        <n v="8"/>
        <n v="1"/>
        <n v="4"/>
        <n v="10"/>
        <n v="11"/>
        <n v="13"/>
        <n v="9"/>
        <n v="7"/>
        <n v="12"/>
        <n v="14"/>
      </sharedItems>
    </cacheField>
    <cacheField name="馬名" numFmtId="0">
      <sharedItems/>
    </cacheField>
    <cacheField name="騎師" numFmtId="0">
      <sharedItems/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  <cacheField name="潘布入P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682409490742" createdVersion="8" refreshedVersion="8" minRefreshableVersion="3" recordCount="378" xr:uid="{85BF5F91-EEFF-4054-BD1F-0FE20C6759C5}">
  <cacheSource type="worksheet">
    <worksheetSource ref="A1:AB379" sheet="Sheet1"/>
  </cacheSource>
  <cacheFields count="28">
    <cacheField name="Date" numFmtId="0">
      <sharedItems/>
    </cacheField>
    <cacheField name="Race No" numFmtId="0">
      <sharedItems/>
    </cacheField>
    <cacheField name="Rac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尾場" numFmtId="0">
      <sharedItems/>
    </cacheField>
    <cacheField name="DN" numFmtId="0">
      <sharedItems count="2">
        <s v="日"/>
        <s v="夜"/>
      </sharedItems>
    </cacheField>
    <cacheField name="班次" numFmtId="0">
      <sharedItems/>
    </cacheField>
    <cacheField name="路程" numFmtId="0">
      <sharedItems/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/>
    </cacheField>
    <cacheField name="馬名" numFmtId="0">
      <sharedItems/>
    </cacheField>
    <cacheField name="騎師" numFmtId="0">
      <sharedItems count="26">
        <s v="布文"/>
        <s v="鍾易禮"/>
        <s v="田泰安"/>
        <s v="周俊樂"/>
        <s v="潘頓"/>
        <s v="班德禮"/>
        <s v="艾道拿"/>
        <s v="董明朗"/>
        <s v="艾兆禮"/>
        <s v="楊明綸"/>
        <s v="霍宏聲"/>
        <s v="梁家俊"/>
        <s v="黃智弘"/>
        <s v="希威森"/>
        <s v="何澤堯"/>
        <s v="蔡明紹"/>
        <s v="巴度"/>
        <s v="賀銘年"/>
        <s v="潘明輝"/>
        <s v="巫顯東"/>
        <s v="陳嘉熙"/>
        <s v="麥道朗"/>
        <s v="金美琪"/>
        <s v="莫雅"/>
        <s v="紀仁安"/>
        <s v="巴米高"/>
      </sharedItems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  <cacheField name="潘布入P" numFmtId="0">
      <sharedItems containsSemiMixedTypes="0" containsString="0" containsNumber="1" containsInteger="1" minValue="0" maxValue="2"/>
    </cacheField>
    <cacheField name="希霍入Q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22.71608298611" createdVersion="8" refreshedVersion="8" minRefreshableVersion="3" recordCount="378" xr:uid="{E74E1050-311B-4374-B505-9CB4475FD1FB}">
  <cacheSource type="worksheet">
    <worksheetSource ref="A1:AC379" sheet="Sheet1"/>
  </cacheSource>
  <cacheFields count="29">
    <cacheField name="Date" numFmtId="0">
      <sharedItems count="41">
        <s v="2023/09/10"/>
        <s v="2023/09/13"/>
        <s v="2023/09/17"/>
        <s v="2023/09/20"/>
        <s v="2023/09/24"/>
        <s v="2023/09/27"/>
        <s v="2023/10/01"/>
        <s v="2023/10/04"/>
        <s v="2023/10/11"/>
        <s v="2023/10/15"/>
        <s v="2023/10/18"/>
        <s v="2023/10/22"/>
        <s v="2023/10/25"/>
        <s v="2023/10/29"/>
        <s v="2023/11/01"/>
        <s v="2023/11/05"/>
        <s v="2023/11/08"/>
        <s v="2023/11/11"/>
        <s v="2023/11/15"/>
        <s v="2023/11/19"/>
        <s v="2023/11/22"/>
        <s v="2023/11/26"/>
        <s v="2023/11/29"/>
        <s v="2023/12/03"/>
        <s v="2023/12/06"/>
        <s v="2023/12/10"/>
        <s v="2023/12/13"/>
        <s v="2023/12/17"/>
        <s v="2023/12/20"/>
        <s v="2023/12/23"/>
        <s v="2023/12/26"/>
        <s v="2023/12/29"/>
        <s v="2024/01/01"/>
        <s v="2024/01/04"/>
        <s v="2024/01/07"/>
        <s v="2024/01/10"/>
        <s v="2024/01/13"/>
        <s v="2024/01/17"/>
        <s v="2024/01/21"/>
        <s v="2024/01/24"/>
        <s v="2024/01/28"/>
      </sharedItems>
    </cacheField>
    <cacheField name="Race No" numFmtId="0">
      <sharedItems/>
    </cacheField>
    <cacheField name="Race" numFmtId="0">
      <sharedItems containsSemiMixedTypes="0" containsString="0" containsNumber="1" containsInteger="1" minValue="1" maxValue="11"/>
    </cacheField>
    <cacheField name="尾場" numFmtId="0">
      <sharedItems/>
    </cacheField>
    <cacheField name="DN" numFmtId="0">
      <sharedItems/>
    </cacheField>
    <cacheField name="班次" numFmtId="0">
      <sharedItems/>
    </cacheField>
    <cacheField name="路程" numFmtId="0">
      <sharedItems/>
    </cacheField>
    <cacheField name="評分" numFmtId="0">
      <sharedItems containsBlank="1"/>
    </cacheField>
    <cacheField name="評分2" numFmtId="0">
      <sharedItems containsBlank="1"/>
    </cacheField>
    <cacheField name="草泥" numFmtId="0">
      <sharedItems/>
    </cacheField>
    <cacheField name="賽道" numFmtId="0">
      <sharedItems containsBlank="1"/>
    </cacheField>
    <cacheField name="馬號" numFmtId="0">
      <sharedItems containsSemiMixedTypes="0" containsString="0" containsNumber="1" containsInteger="1" minValue="1" maxValue="14"/>
    </cacheField>
    <cacheField name="馬名" numFmtId="0">
      <sharedItems/>
    </cacheField>
    <cacheField name="騎師" numFmtId="0">
      <sharedItems/>
    </cacheField>
    <cacheField name="馬號2" numFmtId="0">
      <sharedItems containsSemiMixedTypes="0" containsString="0" containsNumber="1" containsInteger="1" minValue="1" maxValue="14"/>
    </cacheField>
    <cacheField name="馬名2" numFmtId="0">
      <sharedItems/>
    </cacheField>
    <cacheField name="騎師2" numFmtId="0">
      <sharedItems/>
    </cacheField>
    <cacheField name="馬號3" numFmtId="0">
      <sharedItems containsSemiMixedTypes="0" containsString="0" containsNumber="1" containsInteger="1" minValue="1" maxValue="14"/>
    </cacheField>
    <cacheField name="馬名3" numFmtId="0">
      <sharedItems/>
    </cacheField>
    <cacheField name="騎師3" numFmtId="0">
      <sharedItems/>
    </cacheField>
    <cacheField name="1-4Q" numFmtId="0">
      <sharedItems containsSemiMixedTypes="0" containsString="0" containsNumber="1" containsInteger="1" minValue="0" maxValue="2"/>
    </cacheField>
    <cacheField name="5-9Q" numFmtId="0">
      <sharedItems containsSemiMixedTypes="0" containsString="0" containsNumber="1" containsInteger="1" minValue="0" maxValue="2"/>
    </cacheField>
    <cacheField name="10-14Q" numFmtId="0">
      <sharedItems containsSemiMixedTypes="0" containsString="0" containsNumber="1" containsInteger="1" minValue="0" maxValue="2"/>
    </cacheField>
    <cacheField name="Win" numFmtId="0">
      <sharedItems containsSemiMixedTypes="0" containsString="0" containsNumber="1" minValue="12.5" maxValue="749.5"/>
    </cacheField>
    <cacheField name="Qin" numFmtId="0">
      <sharedItems containsSemiMixedTypes="0" containsString="0" containsNumber="1" minValue="16" maxValue="6632"/>
    </cacheField>
    <cacheField name="潘布入Q" numFmtId="0">
      <sharedItems containsSemiMixedTypes="0" containsString="0" containsNumber="1" containsInteger="1" minValue="0" maxValue="2"/>
    </cacheField>
    <cacheField name="潘布入P" numFmtId="0">
      <sharedItems containsSemiMixedTypes="0" containsString="0" containsNumber="1" containsInteger="1" minValue="0" maxValue="2"/>
    </cacheField>
    <cacheField name="希霍入Q" numFmtId="0">
      <sharedItems containsSemiMixedTypes="0" containsString="0" containsNumber="1" containsInteger="1" minValue="0" maxValue="2"/>
    </cacheField>
    <cacheField name="潘布田入Q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s v="第 1 場"/>
    <n v="1"/>
    <b v="0"/>
    <s v="日"/>
    <x v="0"/>
    <x v="0"/>
    <s v=" (40"/>
    <s v="0) "/>
    <s v=" 草地 "/>
    <s v=" &quot;A&quot; 賽道 "/>
    <n v="2"/>
    <s v="飛來勁"/>
    <x v="0"/>
    <n v="8"/>
    <s v="揚威四方"/>
    <s v="希威森"/>
    <n v="3"/>
    <s v="爸巴閉"/>
    <s v="周俊樂"/>
    <n v="1"/>
    <n v="1"/>
    <n v="0"/>
    <n v="57"/>
    <n v="89"/>
    <n v="1"/>
  </r>
  <r>
    <x v="0"/>
    <s v="第 2 場"/>
    <n v="2"/>
    <b v="0"/>
    <s v="日"/>
    <x v="1"/>
    <x v="1"/>
    <s v=" (60"/>
    <s v="40) "/>
    <s v=" 草地 "/>
    <s v=" &quot;A&quot; 賽道 "/>
    <n v="6"/>
    <s v="紅旺"/>
    <x v="1"/>
    <n v="9"/>
    <s v="獨角獸"/>
    <s v="班德禮"/>
    <n v="5"/>
    <s v="添福"/>
    <s v="艾道拿"/>
    <n v="0"/>
    <n v="2"/>
    <n v="0"/>
    <n v="45.5"/>
    <n v="208"/>
    <n v="0"/>
  </r>
  <r>
    <x v="0"/>
    <s v="第 3 場"/>
    <n v="3"/>
    <b v="0"/>
    <s v="日"/>
    <x v="1"/>
    <x v="1"/>
    <s v=" (60"/>
    <s v="40) "/>
    <s v=" 草地 "/>
    <s v=" &quot;A&quot; 賽道 "/>
    <n v="2"/>
    <s v="以戰得勝"/>
    <x v="0"/>
    <n v="1"/>
    <s v="綠族光芒"/>
    <s v="潘頓"/>
    <n v="7"/>
    <s v="喜勝威龍"/>
    <s v="希威森"/>
    <n v="2"/>
    <n v="0"/>
    <n v="0"/>
    <n v="73"/>
    <n v="49"/>
    <n v="2"/>
  </r>
  <r>
    <x v="0"/>
    <s v="第 4 場"/>
    <n v="4"/>
    <b v="0"/>
    <s v="日"/>
    <x v="2"/>
    <x v="1"/>
    <s v=" (90+) "/>
    <m/>
    <s v=" 草地 "/>
    <s v=" &quot;A&quot; 賽道 "/>
    <n v="2"/>
    <s v="維港智能"/>
    <x v="2"/>
    <n v="1"/>
    <s v="金鑽貴人"/>
    <s v="潘頓"/>
    <n v="4"/>
    <s v="順勢而飛"/>
    <s v="巴度"/>
    <n v="2"/>
    <n v="0"/>
    <n v="0"/>
    <n v="41"/>
    <n v="16"/>
    <n v="1"/>
  </r>
  <r>
    <x v="0"/>
    <s v="第 5 場"/>
    <n v="5"/>
    <b v="0"/>
    <s v="日"/>
    <x v="0"/>
    <x v="1"/>
    <s v=" (40"/>
    <s v="0) "/>
    <s v=" 草地 "/>
    <s v=" &quot;A&quot; 賽道 "/>
    <n v="5"/>
    <s v="我為您"/>
    <x v="3"/>
    <n v="3"/>
    <s v="醒目勇駒"/>
    <s v="田泰安"/>
    <n v="6"/>
    <s v="奮鬥雄才"/>
    <s v="巴度"/>
    <n v="1"/>
    <n v="1"/>
    <n v="0"/>
    <n v="78"/>
    <n v="566"/>
    <n v="0"/>
  </r>
  <r>
    <x v="0"/>
    <s v="第 6 場"/>
    <n v="6"/>
    <b v="0"/>
    <s v="日"/>
    <x v="1"/>
    <x v="2"/>
    <s v=" (60"/>
    <s v="40) "/>
    <s v=" 草地 "/>
    <s v=" &quot;A&quot; 賽道 "/>
    <n v="3"/>
    <s v="知道長勝"/>
    <x v="4"/>
    <n v="4"/>
    <s v="紅海風帆"/>
    <s v="艾道拿"/>
    <n v="8"/>
    <s v="日新月著"/>
    <s v="霍宏聲"/>
    <n v="2"/>
    <n v="0"/>
    <n v="0"/>
    <n v="44.5"/>
    <n v="115"/>
    <n v="1"/>
  </r>
  <r>
    <x v="0"/>
    <s v="第 7 場"/>
    <n v="7"/>
    <b v="0"/>
    <s v="日"/>
    <x v="3"/>
    <x v="3"/>
    <s v=" (80"/>
    <s v="60) "/>
    <s v=" 草地 "/>
    <s v=" &quot;A&quot; 賽道 "/>
    <n v="8"/>
    <s v="能文能武"/>
    <x v="4"/>
    <n v="9"/>
    <s v="好如意"/>
    <s v="希威森"/>
    <n v="5"/>
    <s v="禾道福星"/>
    <s v="田泰安"/>
    <n v="0"/>
    <n v="2"/>
    <n v="0"/>
    <n v="18.5"/>
    <n v="221.5"/>
    <n v="1"/>
  </r>
  <r>
    <x v="0"/>
    <s v="第 8 場"/>
    <n v="8"/>
    <b v="0"/>
    <s v="日"/>
    <x v="1"/>
    <x v="3"/>
    <s v=" (60"/>
    <s v="40) "/>
    <s v=" 草地 "/>
    <s v=" &quot;A&quot; 賽道 "/>
    <n v="1"/>
    <s v="馬林"/>
    <x v="5"/>
    <n v="9"/>
    <s v="神舟時代"/>
    <s v="梁家俊"/>
    <n v="8"/>
    <s v="一舖縱橫"/>
    <s v="布文"/>
    <n v="1"/>
    <n v="1"/>
    <n v="0"/>
    <n v="64.5"/>
    <n v="1249.5"/>
    <n v="0"/>
  </r>
  <r>
    <x v="0"/>
    <s v="第 9 場"/>
    <n v="9"/>
    <b v="0"/>
    <s v="日"/>
    <x v="3"/>
    <x v="1"/>
    <s v=" (80"/>
    <s v="60) "/>
    <s v=" 草地 "/>
    <s v=" &quot;A&quot; 賽道 "/>
    <n v="1"/>
    <s v="旺旺神駒"/>
    <x v="4"/>
    <n v="10"/>
    <s v="善傳萬里"/>
    <s v="楊明綸"/>
    <n v="2"/>
    <s v="同樣美麗"/>
    <s v="艾兆禮"/>
    <n v="1"/>
    <n v="0"/>
    <n v="1"/>
    <n v="22.5"/>
    <n v="222"/>
    <n v="1"/>
  </r>
  <r>
    <x v="0"/>
    <s v="第 10 場"/>
    <n v="10"/>
    <b v="1"/>
    <s v="日"/>
    <x v="4"/>
    <x v="3"/>
    <s v=" (100"/>
    <s v="80) "/>
    <s v=" 草地 "/>
    <s v=" &quot;A&quot; 賽道 "/>
    <n v="4"/>
    <s v="中華盛景"/>
    <x v="6"/>
    <n v="6"/>
    <s v="紅愛舍"/>
    <s v="楊明綸"/>
    <n v="2"/>
    <s v="新力高升"/>
    <s v="蔡明紹"/>
    <n v="1"/>
    <n v="1"/>
    <n v="0"/>
    <n v="160"/>
    <n v="257"/>
    <n v="0"/>
  </r>
  <r>
    <x v="1"/>
    <s v="第 1 場"/>
    <n v="1"/>
    <b v="0"/>
    <s v="夜"/>
    <x v="0"/>
    <x v="1"/>
    <s v=" (40"/>
    <s v="0) "/>
    <s v=" 草地 "/>
    <s v=" &quot;A&quot; 賽道 "/>
    <n v="8"/>
    <s v="九秒九"/>
    <x v="7"/>
    <n v="5"/>
    <s v="特攻"/>
    <s v="布文"/>
    <n v="2"/>
    <s v="萬事有"/>
    <s v="潘頓"/>
    <n v="0"/>
    <n v="2"/>
    <n v="0"/>
    <n v="33.5"/>
    <n v="30.5"/>
    <n v="1"/>
  </r>
  <r>
    <x v="1"/>
    <s v="第 2 場"/>
    <n v="2"/>
    <b v="0"/>
    <s v="夜"/>
    <x v="1"/>
    <x v="4"/>
    <s v=" (60"/>
    <s v="40) "/>
    <s v=" 草地 "/>
    <s v=" &quot;A&quot; 賽道 "/>
    <n v="2"/>
    <s v="健康之星"/>
    <x v="0"/>
    <n v="10"/>
    <s v="皇仁福星"/>
    <s v="鍾易禮"/>
    <n v="5"/>
    <s v="紅海勁"/>
    <s v="巴度"/>
    <n v="1"/>
    <n v="0"/>
    <n v="1"/>
    <n v="38.5"/>
    <n v="421.5"/>
    <n v="1"/>
  </r>
  <r>
    <x v="1"/>
    <s v="第 3 場"/>
    <n v="3"/>
    <b v="0"/>
    <s v="夜"/>
    <x v="1"/>
    <x v="1"/>
    <s v=" (60"/>
    <s v="40) "/>
    <s v=" 草地 "/>
    <s v=" &quot;A&quot; 賽道 "/>
    <n v="5"/>
    <s v="有鴻利"/>
    <x v="8"/>
    <n v="8"/>
    <s v="宏才"/>
    <s v="霍宏聲"/>
    <n v="1"/>
    <s v="勇威神駒"/>
    <s v="田泰安"/>
    <n v="0"/>
    <n v="2"/>
    <n v="0"/>
    <n v="85.5"/>
    <n v="722.5"/>
    <n v="0"/>
  </r>
  <r>
    <x v="1"/>
    <s v="第 4 場"/>
    <n v="4"/>
    <b v="0"/>
    <s v="夜"/>
    <x v="1"/>
    <x v="1"/>
    <s v=" (60"/>
    <s v="40) "/>
    <s v=" 草地 "/>
    <s v=" &quot;A&quot; 賽道 "/>
    <n v="4"/>
    <s v="迎樂"/>
    <x v="9"/>
    <n v="7"/>
    <s v="財駿"/>
    <s v="周俊樂"/>
    <n v="6"/>
    <s v="旅遊高球"/>
    <s v="潘明輝"/>
    <n v="1"/>
    <n v="1"/>
    <n v="0"/>
    <n v="58"/>
    <n v="358"/>
    <n v="0"/>
  </r>
  <r>
    <x v="1"/>
    <s v="第 5 場"/>
    <n v="5"/>
    <b v="0"/>
    <s v="夜"/>
    <x v="3"/>
    <x v="4"/>
    <s v=" (80"/>
    <s v="60) "/>
    <s v=" 草地 "/>
    <s v=" &quot;A&quot; 賽道 "/>
    <n v="2"/>
    <s v="博望坡"/>
    <x v="10"/>
    <n v="6"/>
    <s v="赤馬雄風"/>
    <s v="田泰安"/>
    <n v="4"/>
    <s v="精彩生活"/>
    <s v="潘頓"/>
    <n v="1"/>
    <n v="1"/>
    <n v="0"/>
    <n v="46"/>
    <n v="452.5"/>
    <n v="0"/>
  </r>
  <r>
    <x v="1"/>
    <s v="第 6 場"/>
    <n v="6"/>
    <b v="0"/>
    <s v="夜"/>
    <x v="1"/>
    <x v="2"/>
    <s v=" (60"/>
    <s v="40) "/>
    <s v=" 草地 "/>
    <s v=" &quot;A&quot; 賽道 "/>
    <n v="10"/>
    <s v="龍東傳承"/>
    <x v="11"/>
    <n v="9"/>
    <s v="電路七號"/>
    <s v="潘明輝"/>
    <n v="3"/>
    <s v="國士無雙"/>
    <s v="布文"/>
    <n v="0"/>
    <n v="1"/>
    <n v="1"/>
    <n v="188"/>
    <n v="1313"/>
    <n v="0"/>
  </r>
  <r>
    <x v="1"/>
    <s v="第 7 場"/>
    <n v="7"/>
    <b v="0"/>
    <s v="夜"/>
    <x v="3"/>
    <x v="2"/>
    <s v=" (80"/>
    <s v="60) "/>
    <s v=" 草地 "/>
    <s v=" &quot;A&quot; 賽道 "/>
    <n v="4"/>
    <s v="人和家興"/>
    <x v="11"/>
    <n v="8"/>
    <s v="財才"/>
    <s v="田泰安"/>
    <n v="6"/>
    <s v="英雄豪邁"/>
    <s v="潘頓"/>
    <n v="1"/>
    <n v="1"/>
    <n v="0"/>
    <n v="81"/>
    <n v="405.5"/>
    <n v="0"/>
  </r>
  <r>
    <x v="1"/>
    <s v="第 8 場"/>
    <n v="8"/>
    <b v="1"/>
    <s v="夜"/>
    <x v="3"/>
    <x v="1"/>
    <s v=" (80"/>
    <s v="60) "/>
    <s v=" 草地 "/>
    <s v=" &quot;A&quot; 賽道 "/>
    <n v="3"/>
    <s v="量化歡騰"/>
    <x v="10"/>
    <n v="8"/>
    <s v="鈁糖武士"/>
    <s v="陳嘉熙"/>
    <n v="5"/>
    <s v="穿甲鷹"/>
    <s v="班德禮"/>
    <n v="1"/>
    <n v="1"/>
    <n v="0"/>
    <n v="255"/>
    <n v="1086.5"/>
    <n v="0"/>
  </r>
  <r>
    <x v="2"/>
    <s v="第 1 場"/>
    <n v="1"/>
    <b v="0"/>
    <s v="日"/>
    <x v="3"/>
    <x v="1"/>
    <s v=" (80"/>
    <s v="60) "/>
    <s v=" 全天候跑道 "/>
    <m/>
    <n v="4"/>
    <s v="自強不息"/>
    <x v="4"/>
    <n v="5"/>
    <s v="歐洲傳奇"/>
    <s v="希威森"/>
    <n v="1"/>
    <s v="火鑽"/>
    <s v="黃智弘"/>
    <n v="1"/>
    <n v="1"/>
    <n v="0"/>
    <n v="13"/>
    <n v="63"/>
    <n v="1"/>
  </r>
  <r>
    <x v="2"/>
    <s v="第 2 場"/>
    <n v="2"/>
    <b v="0"/>
    <s v="日"/>
    <x v="0"/>
    <x v="3"/>
    <s v=" (40"/>
    <s v="0) "/>
    <s v=" 草地 "/>
    <s v=" &quot;B&quot; 賽道 "/>
    <n v="5"/>
    <s v="得意佳作"/>
    <x v="0"/>
    <n v="8"/>
    <s v="美滿星雲"/>
    <s v="蔡明紹"/>
    <n v="2"/>
    <s v="威進駒"/>
    <s v="希威森"/>
    <n v="0"/>
    <n v="2"/>
    <n v="0"/>
    <n v="53.5"/>
    <n v="149"/>
    <n v="1"/>
  </r>
  <r>
    <x v="2"/>
    <s v="第 3 場"/>
    <n v="3"/>
    <b v="0"/>
    <s v="日"/>
    <x v="4"/>
    <x v="2"/>
    <s v=" (100"/>
    <s v="80) "/>
    <s v=" 草地 "/>
    <s v=" &quot;B&quot; 賽道 "/>
    <n v="1"/>
    <s v="精靈勇士"/>
    <x v="12"/>
    <n v="4"/>
    <s v="狀元及第"/>
    <s v="潘頓"/>
    <n v="5"/>
    <s v="當家精神"/>
    <s v="希威森"/>
    <n v="2"/>
    <n v="0"/>
    <n v="0"/>
    <n v="256"/>
    <n v="711.5"/>
    <n v="1"/>
  </r>
  <r>
    <x v="2"/>
    <s v="第 4 場"/>
    <n v="4"/>
    <b v="0"/>
    <s v="日"/>
    <x v="0"/>
    <x v="3"/>
    <s v=" (40"/>
    <s v="0) "/>
    <s v=" 草地 "/>
    <s v=" &quot;B&quot; 賽道 "/>
    <n v="5"/>
    <s v="潮州大兄"/>
    <x v="0"/>
    <n v="3"/>
    <s v="樂天派"/>
    <s v="潘頓"/>
    <n v="7"/>
    <s v="紅鬃烈馬"/>
    <s v="潘明輝"/>
    <n v="1"/>
    <n v="1"/>
    <n v="0"/>
    <n v="80.5"/>
    <n v="199"/>
    <n v="2"/>
  </r>
  <r>
    <x v="2"/>
    <s v="第 5 場"/>
    <n v="5"/>
    <b v="0"/>
    <s v="日"/>
    <x v="1"/>
    <x v="1"/>
    <s v=" (60"/>
    <s v="35) "/>
    <s v=" 全天候跑道 "/>
    <m/>
    <n v="10"/>
    <s v="鋒芒勁露"/>
    <x v="10"/>
    <n v="8"/>
    <s v="紅運大師"/>
    <s v="艾道拿"/>
    <n v="2"/>
    <s v="龍騰飛翔"/>
    <s v="布文"/>
    <n v="0"/>
    <n v="1"/>
    <n v="1"/>
    <n v="387"/>
    <n v="1128"/>
    <n v="0"/>
  </r>
  <r>
    <x v="2"/>
    <s v="第 6 場"/>
    <n v="6"/>
    <b v="0"/>
    <s v="日"/>
    <x v="1"/>
    <x v="0"/>
    <s v=" (60"/>
    <s v="40) "/>
    <s v=" 草地 "/>
    <s v=" &quot;B&quot; 賽道 "/>
    <n v="11"/>
    <s v="巴基之友"/>
    <x v="3"/>
    <n v="7"/>
    <s v="幸運雄威"/>
    <s v="布文"/>
    <n v="10"/>
    <s v="龍船快"/>
    <s v="梁家俊"/>
    <n v="0"/>
    <n v="1"/>
    <n v="1"/>
    <n v="103.5"/>
    <n v="142.5"/>
    <n v="1"/>
  </r>
  <r>
    <x v="2"/>
    <s v="第 7 場"/>
    <n v="7"/>
    <b v="0"/>
    <s v="日"/>
    <x v="3"/>
    <x v="1"/>
    <s v=" (80"/>
    <s v="60) "/>
    <s v=" 草地 "/>
    <s v=" &quot;B&quot; 賽道 "/>
    <n v="3"/>
    <s v="幸運遇見"/>
    <x v="2"/>
    <n v="2"/>
    <s v="連連有盈"/>
    <s v="潘明輝"/>
    <n v="4"/>
    <s v="歡樂至寶"/>
    <s v="何澤堯"/>
    <n v="2"/>
    <n v="0"/>
    <n v="0"/>
    <n v="36"/>
    <n v="377"/>
    <n v="0"/>
  </r>
  <r>
    <x v="2"/>
    <s v="第 8 場"/>
    <n v="8"/>
    <b v="0"/>
    <s v="日"/>
    <x v="1"/>
    <x v="1"/>
    <s v=" (60"/>
    <s v="40) "/>
    <s v=" 草地 "/>
    <s v=" &quot;B&quot; 賽道 "/>
    <n v="13"/>
    <s v="我為您"/>
    <x v="1"/>
    <n v="8"/>
    <s v="嘉應勇士"/>
    <s v="潘頓"/>
    <n v="3"/>
    <s v="逐夢年代"/>
    <s v="布文"/>
    <n v="0"/>
    <n v="1"/>
    <n v="1"/>
    <n v="29"/>
    <n v="63"/>
    <n v="1"/>
  </r>
  <r>
    <x v="2"/>
    <s v="第 9 場"/>
    <n v="9"/>
    <b v="0"/>
    <s v="日"/>
    <x v="1"/>
    <x v="3"/>
    <s v=" (60"/>
    <s v="40) "/>
    <s v=" 草地 "/>
    <s v=" &quot;B&quot; 賽道 "/>
    <n v="5"/>
    <s v="紅旺"/>
    <x v="1"/>
    <n v="4"/>
    <s v="合夥雄心"/>
    <s v="何澤堯"/>
    <n v="10"/>
    <s v="星河小子"/>
    <s v="田泰安"/>
    <n v="1"/>
    <n v="1"/>
    <n v="0"/>
    <n v="50"/>
    <n v="179.5"/>
    <n v="0"/>
  </r>
  <r>
    <x v="2"/>
    <s v="第 10 場"/>
    <n v="10"/>
    <b v="1"/>
    <s v="日"/>
    <x v="3"/>
    <x v="3"/>
    <s v=" (80"/>
    <s v="60) "/>
    <s v=" 草地 "/>
    <s v=" &quot;B&quot; 賽道 "/>
    <n v="2"/>
    <s v="巴閉哥"/>
    <x v="0"/>
    <n v="10"/>
    <s v="大紅袍"/>
    <s v="鍾易禮"/>
    <n v="3"/>
    <s v="超級龍珠"/>
    <s v="潘頓"/>
    <n v="1"/>
    <n v="0"/>
    <n v="1"/>
    <n v="21.5"/>
    <n v="94"/>
    <n v="1"/>
  </r>
  <r>
    <x v="3"/>
    <s v="第 1 場"/>
    <n v="1"/>
    <b v="0"/>
    <s v="夜"/>
    <x v="0"/>
    <x v="5"/>
    <s v=" (40"/>
    <s v="0) "/>
    <s v=" 草地 "/>
    <s v=" &quot;B&quot; 賽道 "/>
    <n v="3"/>
    <s v="神舟飛駒"/>
    <x v="0"/>
    <n v="4"/>
    <s v="烽煙載喜"/>
    <s v="田泰安"/>
    <n v="2"/>
    <s v="又享耆成"/>
    <s v="潘頓"/>
    <n v="2"/>
    <n v="0"/>
    <n v="0"/>
    <n v="31"/>
    <n v="58.5"/>
    <n v="1"/>
  </r>
  <r>
    <x v="3"/>
    <s v="第 2 場"/>
    <n v="2"/>
    <b v="0"/>
    <s v="夜"/>
    <x v="1"/>
    <x v="1"/>
    <s v=" (60"/>
    <s v="40) "/>
    <s v=" 草地 "/>
    <s v=" &quot;B&quot; 賽道 "/>
    <n v="1"/>
    <s v="駿寶"/>
    <x v="0"/>
    <n v="3"/>
    <s v="春風萬里"/>
    <s v="艾道拿"/>
    <n v="4"/>
    <s v="木火同明"/>
    <s v="田泰安"/>
    <n v="2"/>
    <n v="0"/>
    <n v="0"/>
    <n v="66"/>
    <n v="666.5"/>
    <n v="1"/>
  </r>
  <r>
    <x v="3"/>
    <s v="第 3 場"/>
    <n v="3"/>
    <b v="0"/>
    <s v="夜"/>
    <x v="1"/>
    <x v="4"/>
    <s v=" (60"/>
    <s v="40) "/>
    <s v=" 草地 "/>
    <s v=" &quot;B&quot; 賽道 "/>
    <n v="5"/>
    <s v="駿行星"/>
    <x v="0"/>
    <n v="3"/>
    <s v="大力猴王"/>
    <s v="艾兆禮"/>
    <n v="7"/>
    <s v="皇仁福星"/>
    <s v="鍾易禮"/>
    <n v="1"/>
    <n v="1"/>
    <n v="0"/>
    <n v="38"/>
    <n v="104.5"/>
    <n v="1"/>
  </r>
  <r>
    <x v="3"/>
    <s v="第 4 場"/>
    <n v="4"/>
    <b v="0"/>
    <s v="夜"/>
    <x v="0"/>
    <x v="2"/>
    <s v=" (40"/>
    <s v="0) "/>
    <s v=" 草地 "/>
    <s v=" &quot;B&quot; 賽道 "/>
    <n v="9"/>
    <s v="創福威"/>
    <x v="4"/>
    <n v="8"/>
    <s v="歡樂好友"/>
    <s v="蔡明紹"/>
    <n v="10"/>
    <s v="綫路光明"/>
    <s v="周俊樂"/>
    <n v="0"/>
    <n v="2"/>
    <n v="0"/>
    <n v="45"/>
    <n v="386.5"/>
    <n v="1"/>
  </r>
  <r>
    <x v="3"/>
    <s v="第 5 場"/>
    <n v="5"/>
    <b v="0"/>
    <s v="夜"/>
    <x v="1"/>
    <x v="1"/>
    <s v=" (60"/>
    <s v="40) "/>
    <s v=" 草地 "/>
    <s v=" &quot;B&quot; 賽道 "/>
    <n v="1"/>
    <s v="炯炯有神"/>
    <x v="2"/>
    <n v="3"/>
    <s v="加非凡"/>
    <s v="何澤堯"/>
    <n v="8"/>
    <s v="宇宙動力"/>
    <s v="鍾易禮"/>
    <n v="2"/>
    <n v="0"/>
    <n v="0"/>
    <n v="461.5"/>
    <n v="461.5"/>
    <n v="0"/>
  </r>
  <r>
    <x v="3"/>
    <s v="第 6 場"/>
    <n v="6"/>
    <b v="0"/>
    <s v="夜"/>
    <x v="3"/>
    <x v="4"/>
    <s v=" (80"/>
    <s v="60) "/>
    <s v=" 草地 "/>
    <s v=" &quot;B&quot; 賽道 "/>
    <n v="2"/>
    <s v="自力更生"/>
    <x v="13"/>
    <n v="6"/>
    <s v="川河首駒"/>
    <s v="艾兆禮"/>
    <n v="7"/>
    <s v="久久為攻"/>
    <s v="潘頓"/>
    <n v="1"/>
    <n v="1"/>
    <n v="0"/>
    <n v="40"/>
    <n v="574.5"/>
    <n v="0"/>
  </r>
  <r>
    <x v="3"/>
    <s v="第 7 場"/>
    <n v="7"/>
    <b v="0"/>
    <s v="夜"/>
    <x v="3"/>
    <x v="1"/>
    <s v=" (80"/>
    <s v="60) "/>
    <s v=" 草地 "/>
    <s v=" &quot;B&quot; 賽道 "/>
    <n v="1"/>
    <s v="舞林密碼"/>
    <x v="14"/>
    <n v="10"/>
    <s v="美麗邂逅"/>
    <s v="艾道拿"/>
    <n v="7"/>
    <s v="雅典武士"/>
    <s v="霍宏聲"/>
    <n v="1"/>
    <n v="0"/>
    <n v="1"/>
    <n v="39"/>
    <n v="454"/>
    <n v="0"/>
  </r>
  <r>
    <x v="3"/>
    <s v="第 8 場"/>
    <n v="8"/>
    <b v="1"/>
    <s v="夜"/>
    <x v="4"/>
    <x v="4"/>
    <s v=" (100"/>
    <s v="80) "/>
    <s v=" 草地 "/>
    <s v=" &quot;B&quot; 賽道 "/>
    <n v="11"/>
    <s v="喜蓮勇感"/>
    <x v="2"/>
    <n v="10"/>
    <s v="寶賢得得"/>
    <s v="楊明綸"/>
    <n v="6"/>
    <s v="同舟共濟"/>
    <s v="潘頓"/>
    <n v="0"/>
    <n v="0"/>
    <n v="2"/>
    <n v="59.5"/>
    <n v="326"/>
    <n v="0"/>
  </r>
  <r>
    <x v="4"/>
    <s v="第 1 場"/>
    <n v="1"/>
    <b v="0"/>
    <s v="日"/>
    <x v="5"/>
    <x v="1"/>
    <s v=" (60"/>
    <s v="40) "/>
    <s v=" 草地 "/>
    <s v=" &quot;C&quot; 賽道 "/>
    <n v="5"/>
    <s v="非凡達"/>
    <x v="14"/>
    <n v="1"/>
    <s v="鈦易搵"/>
    <s v="黃智弘"/>
    <n v="4"/>
    <s v="球星"/>
    <s v="希威森"/>
    <n v="1"/>
    <n v="1"/>
    <n v="0"/>
    <n v="173.5"/>
    <n v="454"/>
    <n v="0"/>
  </r>
  <r>
    <x v="4"/>
    <s v="第 2 場"/>
    <n v="2"/>
    <b v="0"/>
    <s v="日"/>
    <x v="0"/>
    <x v="4"/>
    <s v=" (40"/>
    <s v="0) "/>
    <s v=" 全天候跑道 "/>
    <m/>
    <n v="6"/>
    <s v="美滿星雲"/>
    <x v="15"/>
    <n v="5"/>
    <s v="日就月將"/>
    <s v="潘頓"/>
    <n v="9"/>
    <s v="活力多多"/>
    <s v="霍宏聲"/>
    <n v="0"/>
    <n v="2"/>
    <n v="0"/>
    <n v="50.5"/>
    <n v="264"/>
    <n v="1"/>
  </r>
  <r>
    <x v="4"/>
    <s v="第 3 場"/>
    <n v="3"/>
    <b v="0"/>
    <s v="日"/>
    <x v="6"/>
    <x v="3"/>
    <m/>
    <m/>
    <s v=" 草地 "/>
    <s v=" &quot;C&quot; 賽道 "/>
    <n v="2"/>
    <s v="健康愉快"/>
    <x v="16"/>
    <n v="4"/>
    <s v="綫路之星"/>
    <s v="潘頓"/>
    <n v="6"/>
    <s v="中華盛景"/>
    <s v="艾兆禮"/>
    <n v="2"/>
    <n v="0"/>
    <n v="0"/>
    <n v="93"/>
    <n v="125.5"/>
    <n v="1"/>
  </r>
  <r>
    <x v="4"/>
    <s v="第 4 場"/>
    <n v="4"/>
    <b v="0"/>
    <s v="日"/>
    <x v="1"/>
    <x v="4"/>
    <s v=" (60"/>
    <s v="40) "/>
    <s v=" 全天候跑道 "/>
    <m/>
    <n v="6"/>
    <s v="滿冠熊"/>
    <x v="8"/>
    <n v="7"/>
    <s v="妙算歡騰"/>
    <s v="霍宏聲"/>
    <n v="10"/>
    <s v="紅粉豐彩"/>
    <s v="希威森"/>
    <n v="0"/>
    <n v="2"/>
    <n v="0"/>
    <n v="89"/>
    <n v="263"/>
    <n v="0"/>
  </r>
  <r>
    <x v="4"/>
    <s v="第 5 場"/>
    <n v="5"/>
    <b v="0"/>
    <s v="日"/>
    <x v="1"/>
    <x v="1"/>
    <s v=" (60"/>
    <s v="40) "/>
    <s v=" 草地 "/>
    <s v=" &quot;C&quot; 賽道 "/>
    <n v="9"/>
    <s v="果然僥倖"/>
    <x v="14"/>
    <n v="8"/>
    <s v="威力飛彈"/>
    <s v="鍾易禮"/>
    <n v="1"/>
    <s v="鼓浪飛凡"/>
    <s v="艾道拿"/>
    <n v="0"/>
    <n v="2"/>
    <n v="0"/>
    <n v="46"/>
    <n v="206"/>
    <n v="0"/>
  </r>
  <r>
    <x v="4"/>
    <s v="第 6 場"/>
    <n v="6"/>
    <b v="0"/>
    <s v="日"/>
    <x v="3"/>
    <x v="2"/>
    <s v=" (80"/>
    <s v="60) "/>
    <s v=" 草地 "/>
    <s v=" &quot;C&quot; 賽道 "/>
    <n v="13"/>
    <s v="閃電烈馬"/>
    <x v="17"/>
    <n v="10"/>
    <s v="新風俠"/>
    <s v="楊明綸"/>
    <n v="9"/>
    <s v="精彩勇士"/>
    <s v="艾兆禮"/>
    <n v="0"/>
    <n v="0"/>
    <n v="2"/>
    <n v="99"/>
    <n v="2850.5"/>
    <n v="0"/>
  </r>
  <r>
    <x v="4"/>
    <s v="第 7 場"/>
    <n v="7"/>
    <b v="0"/>
    <s v="日"/>
    <x v="3"/>
    <x v="3"/>
    <s v=" (80"/>
    <s v="60) "/>
    <s v=" 草地 "/>
    <s v=" &quot;C&quot; 賽道 "/>
    <n v="9"/>
    <s v="黃腳鱲"/>
    <x v="13"/>
    <n v="3"/>
    <s v="神虎龍駒"/>
    <s v="潘頓"/>
    <n v="2"/>
    <s v="勇敢夢想"/>
    <s v="布文"/>
    <n v="1"/>
    <n v="1"/>
    <n v="0"/>
    <n v="24"/>
    <n v="29"/>
    <n v="1"/>
  </r>
  <r>
    <x v="4"/>
    <s v="第 8 場"/>
    <n v="8"/>
    <b v="0"/>
    <s v="日"/>
    <x v="1"/>
    <x v="3"/>
    <s v=" (60"/>
    <s v="40) "/>
    <s v=" 草地 "/>
    <s v=" &quot;C&quot; 賽道 "/>
    <n v="1"/>
    <s v="堅又威"/>
    <x v="4"/>
    <n v="5"/>
    <s v="滿歡笑"/>
    <s v="希威森"/>
    <n v="12"/>
    <s v="武林至尊"/>
    <s v="何澤堯"/>
    <n v="1"/>
    <n v="1"/>
    <n v="0"/>
    <n v="16.5"/>
    <n v="55"/>
    <n v="1"/>
  </r>
  <r>
    <x v="4"/>
    <s v="第 9 場"/>
    <n v="9"/>
    <b v="0"/>
    <s v="日"/>
    <x v="3"/>
    <x v="0"/>
    <s v=" (80"/>
    <s v="60) "/>
    <s v=" 草地 "/>
    <s v=" &quot;C&quot; 賽道 "/>
    <n v="5"/>
    <s v="越駿歡欣"/>
    <x v="16"/>
    <n v="8"/>
    <s v="禾道福星"/>
    <s v="田泰安"/>
    <n v="10"/>
    <s v="好如意"/>
    <s v="希威森"/>
    <n v="0"/>
    <n v="2"/>
    <n v="0"/>
    <n v="55"/>
    <n v="146"/>
    <n v="0"/>
  </r>
  <r>
    <x v="4"/>
    <s v="第 10 場"/>
    <n v="10"/>
    <b v="1"/>
    <s v="日"/>
    <x v="4"/>
    <x v="1"/>
    <s v=" (100"/>
    <s v="80) "/>
    <s v=" 草地 "/>
    <s v=" &quot;C&quot; 賽道 "/>
    <n v="3"/>
    <s v="包裝必勝"/>
    <x v="13"/>
    <n v="6"/>
    <s v="威力奔騰"/>
    <s v="潘頓"/>
    <n v="12"/>
    <s v="超霸勝"/>
    <s v="艾兆禮"/>
    <n v="1"/>
    <n v="1"/>
    <n v="0"/>
    <n v="47"/>
    <n v="98.5"/>
    <n v="1"/>
  </r>
  <r>
    <x v="5"/>
    <s v="第 1 場"/>
    <n v="1"/>
    <b v="0"/>
    <s v="夜"/>
    <x v="0"/>
    <x v="4"/>
    <s v=" (40"/>
    <s v="0) "/>
    <s v=" 草地 "/>
    <s v=" &quot;C&quot; 賽道 "/>
    <n v="1"/>
    <s v="着着領先"/>
    <x v="0"/>
    <n v="5"/>
    <s v="飛躍凱旋"/>
    <s v="班德禮"/>
    <n v="6"/>
    <s v="美麗多盈"/>
    <s v="艾道拿"/>
    <n v="1"/>
    <n v="1"/>
    <n v="0"/>
    <n v="16.5"/>
    <n v="38.5"/>
    <n v="1"/>
  </r>
  <r>
    <x v="5"/>
    <s v="第 2 場"/>
    <n v="2"/>
    <b v="0"/>
    <s v="夜"/>
    <x v="0"/>
    <x v="4"/>
    <s v=" (40"/>
    <s v="0) "/>
    <s v=" 草地 "/>
    <s v=" &quot;C&quot; 賽道 "/>
    <n v="7"/>
    <s v="無敵精英"/>
    <x v="16"/>
    <n v="6"/>
    <s v="鷹勇猴王"/>
    <s v="董明朗"/>
    <n v="4"/>
    <s v="鵲橋飛渡"/>
    <s v="蔡明紹"/>
    <n v="0"/>
    <n v="2"/>
    <n v="0"/>
    <n v="33.5"/>
    <n v="327.5"/>
    <n v="0"/>
  </r>
  <r>
    <x v="5"/>
    <s v="第 3 場"/>
    <n v="3"/>
    <b v="0"/>
    <s v="夜"/>
    <x v="1"/>
    <x v="5"/>
    <s v=" (60"/>
    <s v="40) "/>
    <s v=" 草地 "/>
    <s v=" &quot;C&quot; 賽道 "/>
    <n v="7"/>
    <s v="但求快活"/>
    <x v="15"/>
    <n v="4"/>
    <s v="威威鬥士"/>
    <s v="梁家俊"/>
    <n v="3"/>
    <s v="健康馬"/>
    <s v="潘頓"/>
    <n v="1"/>
    <n v="1"/>
    <n v="0"/>
    <n v="33"/>
    <n v="75.5"/>
    <n v="0"/>
  </r>
  <r>
    <x v="5"/>
    <s v="第 4 場"/>
    <n v="4"/>
    <b v="0"/>
    <s v="夜"/>
    <x v="3"/>
    <x v="5"/>
    <s v=" (80"/>
    <s v="60) "/>
    <s v=" 草地 "/>
    <s v=" &quot;C&quot; 賽道 "/>
    <n v="7"/>
    <s v="天寅合一"/>
    <x v="1"/>
    <n v="3"/>
    <s v="歡欣福星"/>
    <s v="巴度"/>
    <n v="8"/>
    <s v="飛馬將軍"/>
    <s v="蔡明紹"/>
    <n v="1"/>
    <n v="1"/>
    <n v="0"/>
    <n v="60"/>
    <n v="434"/>
    <n v="0"/>
  </r>
  <r>
    <x v="5"/>
    <s v="第 5 場"/>
    <n v="5"/>
    <b v="0"/>
    <s v="夜"/>
    <x v="1"/>
    <x v="4"/>
    <s v=" (60"/>
    <s v="40) "/>
    <s v=" 草地 "/>
    <s v=" &quot;C&quot; 賽道 "/>
    <n v="11"/>
    <s v="獨角獸"/>
    <x v="5"/>
    <n v="10"/>
    <s v="大數據"/>
    <s v="田泰安"/>
    <n v="8"/>
    <s v="佳福駒"/>
    <s v="潘頓"/>
    <n v="0"/>
    <n v="0"/>
    <n v="2"/>
    <n v="63.5"/>
    <n v="1506"/>
    <n v="0"/>
  </r>
  <r>
    <x v="5"/>
    <s v="第 6 場"/>
    <n v="6"/>
    <b v="0"/>
    <s v="夜"/>
    <x v="1"/>
    <x v="1"/>
    <s v=" (60"/>
    <s v="40) "/>
    <s v=" 草地 "/>
    <s v=" &quot;C&quot; 賽道 "/>
    <n v="3"/>
    <s v="幸運之神"/>
    <x v="0"/>
    <n v="7"/>
    <s v="佳運發"/>
    <s v="希威森"/>
    <n v="10"/>
    <s v="宏才"/>
    <s v="霍宏聲"/>
    <n v="1"/>
    <n v="1"/>
    <n v="0"/>
    <n v="22"/>
    <n v="109"/>
    <n v="1"/>
  </r>
  <r>
    <x v="5"/>
    <s v="第 7 場"/>
    <n v="7"/>
    <b v="0"/>
    <s v="夜"/>
    <x v="1"/>
    <x v="1"/>
    <s v=" (60"/>
    <s v="40) "/>
    <s v=" 草地 "/>
    <s v=" &quot;C&quot; 賽道 "/>
    <n v="7"/>
    <s v="幸運旅程"/>
    <x v="4"/>
    <n v="10"/>
    <s v="遨遊天下"/>
    <s v="巴度"/>
    <n v="3"/>
    <s v="國士無雙"/>
    <s v="艾道拿"/>
    <n v="0"/>
    <n v="1"/>
    <n v="1"/>
    <n v="67.5"/>
    <n v="485.5"/>
    <n v="1"/>
  </r>
  <r>
    <x v="5"/>
    <s v="第 8 場"/>
    <n v="8"/>
    <b v="0"/>
    <s v="夜"/>
    <x v="3"/>
    <x v="1"/>
    <s v=" (80"/>
    <s v="60) "/>
    <s v=" 草地 "/>
    <s v=" &quot;C&quot; 賽道 "/>
    <n v="7"/>
    <s v="縱橫萬里"/>
    <x v="10"/>
    <n v="3"/>
    <s v="運高八斗"/>
    <s v="董明朗"/>
    <n v="1"/>
    <s v="巴薩諾瓦"/>
    <s v="班德禮"/>
    <n v="1"/>
    <n v="1"/>
    <n v="0"/>
    <n v="270"/>
    <n v="1879.5"/>
    <n v="0"/>
  </r>
  <r>
    <x v="5"/>
    <s v="第 9 場"/>
    <n v="9"/>
    <b v="1"/>
    <s v="夜"/>
    <x v="3"/>
    <x v="1"/>
    <s v=" (80"/>
    <s v="60) "/>
    <s v=" 草地 "/>
    <s v=" &quot;C&quot; 賽道 "/>
    <n v="6"/>
    <s v="閃電"/>
    <x v="4"/>
    <n v="1"/>
    <s v="明心知遇"/>
    <s v="布文"/>
    <n v="10"/>
    <s v="瑰麗人生"/>
    <s v="希威森"/>
    <n v="1"/>
    <n v="1"/>
    <n v="0"/>
    <n v="163.5"/>
    <n v="322.5"/>
    <n v="2"/>
  </r>
  <r>
    <x v="6"/>
    <s v="第 1 場"/>
    <n v="1"/>
    <b v="0"/>
    <s v="日"/>
    <x v="0"/>
    <x v="5"/>
    <s v=" (40"/>
    <s v="0) "/>
    <s v=" 草地 "/>
    <s v=" &quot;C+3&quot; 賽道 "/>
    <n v="7"/>
    <s v="揚威四方"/>
    <x v="4"/>
    <n v="8"/>
    <s v="喜悅一生"/>
    <s v="巫顯東"/>
    <n v="4"/>
    <s v="滿載歸來"/>
    <s v="梁家俊"/>
    <n v="0"/>
    <n v="2"/>
    <n v="0"/>
    <n v="19.5"/>
    <n v="77.5"/>
    <n v="1"/>
  </r>
  <r>
    <x v="6"/>
    <s v="第 2 場"/>
    <n v="2"/>
    <b v="0"/>
    <s v="日"/>
    <x v="1"/>
    <x v="2"/>
    <s v=" (60"/>
    <s v="40) "/>
    <s v=" 草地 "/>
    <s v=" &quot;C+3&quot; 賽道 "/>
    <n v="7"/>
    <s v="海豚星"/>
    <x v="13"/>
    <n v="12"/>
    <s v="佳尊三"/>
    <s v="蔡明紹"/>
    <n v="2"/>
    <s v="四喜鳥"/>
    <s v="董明朗"/>
    <n v="0"/>
    <n v="1"/>
    <n v="1"/>
    <n v="297"/>
    <n v="5094"/>
    <n v="0"/>
  </r>
  <r>
    <x v="6"/>
    <s v="第 3 場"/>
    <n v="3"/>
    <b v="0"/>
    <s v="日"/>
    <x v="3"/>
    <x v="1"/>
    <s v=" (80"/>
    <s v="60) "/>
    <s v=" 草地 "/>
    <s v=" &quot;C+3&quot; 賽道 "/>
    <n v="7"/>
    <s v="錶之銀河"/>
    <x v="2"/>
    <n v="9"/>
    <s v="爵登"/>
    <s v="蔡明紹"/>
    <n v="5"/>
    <s v="龍之心"/>
    <s v="何澤堯"/>
    <n v="0"/>
    <n v="2"/>
    <n v="0"/>
    <n v="63"/>
    <n v="330.5"/>
    <n v="0"/>
  </r>
  <r>
    <x v="6"/>
    <s v="第 4 場"/>
    <n v="4"/>
    <b v="0"/>
    <s v="日"/>
    <x v="1"/>
    <x v="1"/>
    <s v=" (60"/>
    <s v="40) "/>
    <s v=" 草地 "/>
    <s v=" &quot;C+3&quot; 賽道 "/>
    <n v="7"/>
    <s v="嘉應喝彩"/>
    <x v="9"/>
    <n v="1"/>
    <s v="愛馬善"/>
    <s v="潘頓"/>
    <n v="4"/>
    <s v="翩翩君子"/>
    <s v="布文"/>
    <n v="1"/>
    <n v="1"/>
    <n v="0"/>
    <n v="21.5"/>
    <n v="70.5"/>
    <n v="1"/>
  </r>
  <r>
    <x v="6"/>
    <s v="第 5 場"/>
    <n v="5"/>
    <b v="0"/>
    <s v="日"/>
    <x v="3"/>
    <x v="1"/>
    <s v=" (80"/>
    <s v="60) "/>
    <s v=" 草地 "/>
    <s v=" &quot;C+3&quot; 賽道 "/>
    <n v="8"/>
    <s v="營造組裝"/>
    <x v="14"/>
    <n v="1"/>
    <s v="吉龍"/>
    <s v="潘頓"/>
    <n v="10"/>
    <s v="揚揚大道"/>
    <s v="蔡明紹"/>
    <n v="1"/>
    <n v="1"/>
    <n v="0"/>
    <n v="35.5"/>
    <n v="38.5"/>
    <n v="1"/>
  </r>
  <r>
    <x v="6"/>
    <s v="第 6 場"/>
    <n v="6"/>
    <b v="0"/>
    <s v="日"/>
    <x v="1"/>
    <x v="0"/>
    <s v=" (60"/>
    <s v="40) "/>
    <s v=" 草地 "/>
    <s v=" &quot;C+3&quot; 賽道 "/>
    <n v="7"/>
    <s v="禪勝輝煌"/>
    <x v="5"/>
    <n v="12"/>
    <s v="唯美主義"/>
    <s v="何澤堯"/>
    <n v="10"/>
    <s v="將俠"/>
    <s v="鍾易禮"/>
    <n v="0"/>
    <n v="1"/>
    <n v="1"/>
    <n v="327"/>
    <n v="3410.5"/>
    <n v="0"/>
  </r>
  <r>
    <x v="6"/>
    <s v="第 7 場"/>
    <n v="7"/>
    <b v="0"/>
    <s v="日"/>
    <x v="4"/>
    <x v="0"/>
    <s v=" (100"/>
    <s v="80) "/>
    <s v=" 草地 "/>
    <s v=" &quot;C+3&quot; 賽道 "/>
    <n v="1"/>
    <s v="新力高升"/>
    <x v="14"/>
    <n v="2"/>
    <s v="駿馬快車"/>
    <s v="布文"/>
    <n v="8"/>
    <s v="桃花雲"/>
    <s v="巴度"/>
    <n v="2"/>
    <n v="0"/>
    <n v="0"/>
    <n v="18"/>
    <n v="72"/>
    <n v="1"/>
  </r>
  <r>
    <x v="6"/>
    <s v="第 8 場"/>
    <n v="8"/>
    <b v="0"/>
    <s v="日"/>
    <x v="6"/>
    <x v="2"/>
    <m/>
    <m/>
    <s v=" 草地 "/>
    <s v=" &quot;C+3&quot; 賽道 "/>
    <n v="2"/>
    <s v="勝不驕"/>
    <x v="4"/>
    <n v="4"/>
    <s v="順勢而飛"/>
    <s v="巴度"/>
    <n v="3"/>
    <s v="精靈勇士"/>
    <s v="何澤堯"/>
    <n v="2"/>
    <n v="0"/>
    <n v="0"/>
    <n v="19.5"/>
    <n v="50.5"/>
    <n v="1"/>
  </r>
  <r>
    <x v="6"/>
    <s v="第 9 場"/>
    <n v="9"/>
    <b v="0"/>
    <s v="日"/>
    <x v="1"/>
    <x v="3"/>
    <s v=" (60"/>
    <s v="40) "/>
    <s v=" 草地 "/>
    <s v=" &quot;C+3&quot; 賽道 "/>
    <n v="1"/>
    <s v="話你知"/>
    <x v="14"/>
    <n v="4"/>
    <s v="艾莉奧"/>
    <s v="田泰安"/>
    <n v="5"/>
    <s v="神舟時代"/>
    <s v="梁家俊"/>
    <n v="2"/>
    <n v="0"/>
    <n v="0"/>
    <n v="59"/>
    <n v="618"/>
    <n v="0"/>
  </r>
  <r>
    <x v="6"/>
    <s v="第 10 場"/>
    <n v="10"/>
    <b v="1"/>
    <s v="日"/>
    <x v="3"/>
    <x v="3"/>
    <s v=" (80"/>
    <s v="60) "/>
    <s v=" 草地 "/>
    <s v=" &quot;C+3&quot; 賽道 "/>
    <n v="8"/>
    <s v="馬林"/>
    <x v="5"/>
    <n v="4"/>
    <s v="亞機拉"/>
    <s v="鍾易禮"/>
    <n v="11"/>
    <s v="威之星"/>
    <s v="董明朗"/>
    <n v="1"/>
    <n v="1"/>
    <n v="0"/>
    <n v="29.5"/>
    <n v="117.5"/>
    <n v="0"/>
  </r>
  <r>
    <x v="7"/>
    <s v="第 1 場"/>
    <n v="1"/>
    <b v="0"/>
    <s v="夜"/>
    <x v="0"/>
    <x v="4"/>
    <s v=" (40"/>
    <s v="0) "/>
    <s v=" 草地 "/>
    <s v=" &quot;C+3&quot; 賽道 "/>
    <n v="7"/>
    <s v="怪獸豪俠"/>
    <x v="11"/>
    <n v="3"/>
    <s v="怡昌勇士"/>
    <s v="布文"/>
    <n v="8"/>
    <s v="荃程路通"/>
    <s v="希威森"/>
    <n v="1"/>
    <n v="1"/>
    <n v="0"/>
    <n v="130"/>
    <n v="174"/>
    <n v="1"/>
  </r>
  <r>
    <x v="7"/>
    <s v="第 2 場"/>
    <n v="2"/>
    <b v="0"/>
    <s v="夜"/>
    <x v="0"/>
    <x v="1"/>
    <s v=" (40"/>
    <s v="0) "/>
    <s v=" 草地 "/>
    <s v=" &quot;C+3&quot; 賽道 "/>
    <n v="2"/>
    <s v="精明勇駿"/>
    <x v="15"/>
    <n v="8"/>
    <s v="創奇蹟"/>
    <s v="潘頓"/>
    <n v="3"/>
    <s v="特攻"/>
    <s v="布文"/>
    <n v="1"/>
    <n v="1"/>
    <n v="0"/>
    <n v="99"/>
    <n v="162"/>
    <n v="1"/>
  </r>
  <r>
    <x v="7"/>
    <s v="第 3 場"/>
    <n v="3"/>
    <b v="0"/>
    <s v="夜"/>
    <x v="3"/>
    <x v="2"/>
    <s v=" (80"/>
    <s v="60) "/>
    <s v=" 草地 "/>
    <s v=" &quot;C+3&quot; 賽道 "/>
    <n v="4"/>
    <s v="英雄豪邁"/>
    <x v="2"/>
    <n v="3"/>
    <s v="電氣騎士"/>
    <s v="希威森"/>
    <n v="6"/>
    <s v="財才"/>
    <s v="潘頓"/>
    <n v="2"/>
    <n v="0"/>
    <n v="0"/>
    <n v="95.5"/>
    <n v="219"/>
    <n v="0"/>
  </r>
  <r>
    <x v="7"/>
    <s v="第 4 場"/>
    <n v="4"/>
    <b v="0"/>
    <s v="夜"/>
    <x v="1"/>
    <x v="4"/>
    <s v=" (60"/>
    <s v="40) "/>
    <s v=" 草地 "/>
    <s v=" &quot;C+3&quot; 賽道 "/>
    <n v="2"/>
    <s v="駿行星"/>
    <x v="0"/>
    <n v="8"/>
    <s v="成才"/>
    <s v="希威森"/>
    <n v="11"/>
    <s v="美麗攻略"/>
    <s v="蔡明紹"/>
    <n v="1"/>
    <n v="1"/>
    <n v="0"/>
    <n v="36"/>
    <n v="85.5"/>
    <n v="1"/>
  </r>
  <r>
    <x v="7"/>
    <s v="第 5 場"/>
    <n v="5"/>
    <b v="0"/>
    <s v="夜"/>
    <x v="3"/>
    <x v="1"/>
    <s v=" (80"/>
    <s v="60) "/>
    <s v=" 草地 "/>
    <s v=" &quot;C+3&quot; 賽道 "/>
    <n v="5"/>
    <s v="喜至寶"/>
    <x v="14"/>
    <n v="7"/>
    <s v="幸運旅程"/>
    <s v="鍾易禮"/>
    <n v="1"/>
    <s v="越駿知己"/>
    <s v="布文"/>
    <n v="0"/>
    <n v="2"/>
    <n v="0"/>
    <n v="83"/>
    <n v="1294"/>
    <n v="0"/>
  </r>
  <r>
    <x v="7"/>
    <s v="第 6 場"/>
    <n v="6"/>
    <b v="0"/>
    <s v="夜"/>
    <x v="1"/>
    <x v="1"/>
    <s v=" (60"/>
    <s v="40) "/>
    <s v=" 草地 "/>
    <s v=" &quot;C+3&quot; 賽道 "/>
    <n v="1"/>
    <s v="勇威神駒"/>
    <x v="4"/>
    <n v="5"/>
    <s v="金莊令"/>
    <s v="梁家俊"/>
    <n v="7"/>
    <s v="高份數"/>
    <s v="希威森"/>
    <n v="1"/>
    <n v="1"/>
    <n v="0"/>
    <n v="16.5"/>
    <n v="55.5"/>
    <n v="1"/>
  </r>
  <r>
    <x v="7"/>
    <s v="第 7 場"/>
    <n v="7"/>
    <b v="0"/>
    <s v="夜"/>
    <x v="1"/>
    <x v="1"/>
    <s v=" (60"/>
    <s v="40) "/>
    <s v=" 草地 "/>
    <s v=" &quot;C+3&quot; 賽道 "/>
    <n v="4"/>
    <s v="合夥雄心"/>
    <x v="4"/>
    <n v="11"/>
    <s v="風中勁松"/>
    <s v="班德禮"/>
    <n v="1"/>
    <s v="正氣青驅"/>
    <s v="何澤堯"/>
    <n v="1"/>
    <n v="0"/>
    <n v="1"/>
    <n v="27"/>
    <n v="108.5"/>
    <n v="1"/>
  </r>
  <r>
    <x v="7"/>
    <s v="第 8 場"/>
    <n v="8"/>
    <b v="1"/>
    <s v="夜"/>
    <x v="3"/>
    <x v="4"/>
    <s v=" (80"/>
    <s v="60) "/>
    <s v=" 草地 "/>
    <s v=" &quot;C+3&quot; 賽道 "/>
    <n v="6"/>
    <s v="浪漫老撾"/>
    <x v="4"/>
    <n v="5"/>
    <s v="銀亮光速"/>
    <s v="班德禮"/>
    <n v="11"/>
    <s v="多多勇駒"/>
    <s v="董明朗"/>
    <n v="0"/>
    <n v="2"/>
    <n v="0"/>
    <n v="62"/>
    <n v="212"/>
    <n v="1"/>
  </r>
  <r>
    <x v="8"/>
    <s v="第 1 場"/>
    <n v="1"/>
    <b v="0"/>
    <s v="夜"/>
    <x v="0"/>
    <x v="2"/>
    <s v=" (40"/>
    <s v="0) "/>
    <s v=" 草地 "/>
    <s v=" &quot;A&quot; 賽道 "/>
    <n v="2"/>
    <s v="鑽飾翱翔"/>
    <x v="1"/>
    <n v="3"/>
    <s v="萬事有"/>
    <s v="巫顯東"/>
    <n v="7"/>
    <s v="吉吉利高"/>
    <s v="田泰安"/>
    <n v="2"/>
    <n v="0"/>
    <n v="0"/>
    <n v="123.5"/>
    <n v="499"/>
    <n v="0"/>
  </r>
  <r>
    <x v="8"/>
    <s v="第 2 場"/>
    <n v="2"/>
    <b v="0"/>
    <s v="夜"/>
    <x v="0"/>
    <x v="4"/>
    <s v=" (40"/>
    <s v="0) "/>
    <s v=" 草地 "/>
    <s v=" &quot;A&quot; 賽道 "/>
    <n v="12"/>
    <s v="國大合"/>
    <x v="13"/>
    <n v="3"/>
    <s v="又享耆成"/>
    <s v="潘頓"/>
    <n v="10"/>
    <s v="生生福運"/>
    <s v="田泰安"/>
    <n v="1"/>
    <n v="0"/>
    <n v="1"/>
    <n v="163.5"/>
    <n v="401.5"/>
    <n v="1"/>
  </r>
  <r>
    <x v="8"/>
    <s v="第 3 場"/>
    <n v="3"/>
    <b v="0"/>
    <s v="夜"/>
    <x v="3"/>
    <x v="4"/>
    <s v=" (80"/>
    <s v="60) "/>
    <s v=" 草地 "/>
    <s v=" &quot;A&quot; 賽道 "/>
    <n v="8"/>
    <s v="大學生"/>
    <x v="7"/>
    <n v="6"/>
    <s v="飛輪步"/>
    <s v="周俊樂"/>
    <n v="3"/>
    <s v="美麗滿滿"/>
    <s v="蔡明紹"/>
    <n v="0"/>
    <n v="2"/>
    <n v="0"/>
    <n v="98"/>
    <n v="832"/>
    <n v="0"/>
  </r>
  <r>
    <x v="8"/>
    <s v="第 4 場"/>
    <n v="4"/>
    <b v="0"/>
    <s v="夜"/>
    <x v="1"/>
    <x v="1"/>
    <s v=" (60"/>
    <s v="40) "/>
    <s v=" 草地 "/>
    <s v=" &quot;A&quot; 賽道 "/>
    <n v="4"/>
    <s v="天足貓"/>
    <x v="1"/>
    <n v="6"/>
    <s v="木火同明"/>
    <s v="田泰安"/>
    <n v="5"/>
    <s v="金運來"/>
    <s v="潘頓"/>
    <n v="1"/>
    <n v="1"/>
    <n v="0"/>
    <n v="185.5"/>
    <n v="435.5"/>
    <n v="0"/>
  </r>
  <r>
    <x v="8"/>
    <s v="第 5 場"/>
    <n v="5"/>
    <b v="0"/>
    <s v="夜"/>
    <x v="1"/>
    <x v="2"/>
    <s v=" (60"/>
    <s v="40) "/>
    <s v=" 草地 "/>
    <s v=" &quot;A&quot; 賽道 "/>
    <n v="6"/>
    <s v="仁仁之寶"/>
    <x v="14"/>
    <n v="5"/>
    <s v="胡椒軍曹"/>
    <s v="鍾易禮"/>
    <n v="2"/>
    <s v="奇寶"/>
    <s v="布文"/>
    <n v="0"/>
    <n v="2"/>
    <n v="0"/>
    <n v="70.5"/>
    <n v="561.5"/>
    <n v="0"/>
  </r>
  <r>
    <x v="8"/>
    <s v="第 6 場"/>
    <n v="6"/>
    <b v="0"/>
    <s v="夜"/>
    <x v="1"/>
    <x v="1"/>
    <s v=" (60"/>
    <s v="40) "/>
    <s v=" 草地 "/>
    <s v=" &quot;A&quot; 賽道 "/>
    <n v="7"/>
    <s v="財駿"/>
    <x v="3"/>
    <n v="1"/>
    <s v="金哥兒"/>
    <s v="霍宏聲"/>
    <n v="3"/>
    <s v="至尊高飛"/>
    <s v="田泰安"/>
    <n v="1"/>
    <n v="1"/>
    <n v="0"/>
    <n v="158"/>
    <n v="633"/>
    <n v="0"/>
  </r>
  <r>
    <x v="8"/>
    <s v="第 7 場"/>
    <n v="7"/>
    <b v="0"/>
    <s v="夜"/>
    <x v="1"/>
    <x v="4"/>
    <s v=" (60"/>
    <s v="40) "/>
    <s v=" 草地 "/>
    <s v=" &quot;A&quot; 賽道 "/>
    <n v="2"/>
    <s v="中華英雄"/>
    <x v="0"/>
    <n v="7"/>
    <s v="都靈勇士"/>
    <s v="潘頓"/>
    <n v="10"/>
    <s v="皇仁福星"/>
    <s v="田泰安"/>
    <n v="1"/>
    <n v="1"/>
    <n v="0"/>
    <n v="52.5"/>
    <n v="109.5"/>
    <n v="2"/>
  </r>
  <r>
    <x v="8"/>
    <s v="第 8 場"/>
    <n v="8"/>
    <b v="1"/>
    <s v="夜"/>
    <x v="3"/>
    <x v="1"/>
    <s v=" (80"/>
    <s v="60) "/>
    <s v=" 草地 "/>
    <s v=" &quot;A&quot; 賽道 "/>
    <n v="5"/>
    <s v="閃電"/>
    <x v="4"/>
    <n v="7"/>
    <s v="鈁糖武士"/>
    <s v="布文"/>
    <n v="3"/>
    <s v="威武覺醒"/>
    <s v="何澤堯"/>
    <n v="0"/>
    <n v="2"/>
    <n v="0"/>
    <n v="35.5"/>
    <n v="97"/>
    <n v="2"/>
  </r>
  <r>
    <x v="9"/>
    <s v="第 1 場"/>
    <n v="1"/>
    <b v="0"/>
    <s v="日"/>
    <x v="0"/>
    <x v="6"/>
    <s v=" (40"/>
    <s v="0) "/>
    <s v=" 草地 "/>
    <s v=" &quot;A+3&quot; 賽道 "/>
    <n v="1"/>
    <s v="家樂飛駒"/>
    <x v="0"/>
    <n v="7"/>
    <s v="喜悅一生"/>
    <s v="艾兆禮"/>
    <n v="4"/>
    <s v="烽煙載喜"/>
    <s v="田泰安"/>
    <n v="1"/>
    <n v="1"/>
    <n v="0"/>
    <n v="78"/>
    <n v="253.5"/>
    <n v="1"/>
  </r>
  <r>
    <x v="9"/>
    <s v="第 2 場"/>
    <n v="2"/>
    <b v="0"/>
    <s v="日"/>
    <x v="1"/>
    <x v="2"/>
    <s v=" (60"/>
    <s v="40) "/>
    <s v=" 草地 "/>
    <s v=" &quot;A+3&quot; 賽道 "/>
    <n v="4"/>
    <s v="攻頂"/>
    <x v="0"/>
    <n v="3"/>
    <s v="萬事快"/>
    <s v="董明朗"/>
    <n v="1"/>
    <s v="令才"/>
    <s v="鍾易禮"/>
    <n v="2"/>
    <n v="0"/>
    <n v="0"/>
    <n v="75.5"/>
    <n v="188"/>
    <n v="1"/>
  </r>
  <r>
    <x v="9"/>
    <s v="第 3 場"/>
    <n v="3"/>
    <b v="0"/>
    <s v="日"/>
    <x v="1"/>
    <x v="1"/>
    <s v=" (60"/>
    <s v="40) "/>
    <s v=" 草地 "/>
    <s v=" &quot;A+3&quot; 賽道 "/>
    <n v="8"/>
    <s v="我為您"/>
    <x v="8"/>
    <n v="5"/>
    <s v="嘉應勇士"/>
    <s v="潘頓"/>
    <n v="2"/>
    <s v="鈦易搵"/>
    <s v="布文"/>
    <n v="0"/>
    <n v="2"/>
    <n v="0"/>
    <n v="72.5"/>
    <n v="73"/>
    <n v="1"/>
  </r>
  <r>
    <x v="9"/>
    <s v="第 4 場"/>
    <n v="4"/>
    <b v="0"/>
    <s v="日"/>
    <x v="1"/>
    <x v="3"/>
    <s v=" (60"/>
    <s v="40) "/>
    <s v=" 草地 "/>
    <s v=" &quot;A+3&quot; 賽道 "/>
    <n v="2"/>
    <s v="風繼續吹"/>
    <x v="1"/>
    <n v="5"/>
    <s v="果然僥倖"/>
    <s v="何澤堯"/>
    <n v="4"/>
    <s v="翩翩君子"/>
    <s v="布文"/>
    <n v="1"/>
    <n v="1"/>
    <n v="0"/>
    <n v="211"/>
    <n v="606.5"/>
    <n v="0"/>
  </r>
  <r>
    <x v="9"/>
    <s v="第 5 場"/>
    <n v="5"/>
    <b v="0"/>
    <s v="日"/>
    <x v="1"/>
    <x v="3"/>
    <s v=" (60"/>
    <s v="40) "/>
    <s v=" 草地 "/>
    <s v=" &quot;A+3&quot; 賽道 "/>
    <n v="8"/>
    <s v="大千氣象"/>
    <x v="0"/>
    <n v="9"/>
    <s v="你知我得"/>
    <s v="艾兆禮"/>
    <n v="13"/>
    <s v="競駿天下"/>
    <s v="潘頓"/>
    <n v="0"/>
    <n v="2"/>
    <n v="0"/>
    <n v="69.5"/>
    <n v="170.5"/>
    <n v="1"/>
  </r>
  <r>
    <x v="9"/>
    <s v="第 6 場"/>
    <n v="6"/>
    <b v="0"/>
    <s v="日"/>
    <x v="3"/>
    <x v="5"/>
    <s v=" (80"/>
    <s v="60) "/>
    <s v=" 草地 "/>
    <s v=" &quot;A+3&quot; 賽道 "/>
    <n v="11"/>
    <s v="安騁"/>
    <x v="4"/>
    <n v="6"/>
    <s v="禾道福星"/>
    <s v="田泰安"/>
    <n v="9"/>
    <s v="博才"/>
    <s v="霍宏聲"/>
    <n v="0"/>
    <n v="1"/>
    <n v="1"/>
    <n v="78"/>
    <n v="275.5"/>
    <n v="1"/>
  </r>
  <r>
    <x v="9"/>
    <s v="第 7 場"/>
    <n v="7"/>
    <b v="0"/>
    <s v="日"/>
    <x v="7"/>
    <x v="0"/>
    <m/>
    <m/>
    <s v=" 草地 "/>
    <s v=" &quot;A+3&quot; 賽道 "/>
    <n v="1"/>
    <s v="加州星球"/>
    <x v="0"/>
    <n v="9"/>
    <s v="安遇"/>
    <s v="梁家俊"/>
    <n v="3"/>
    <s v="永遠美麗"/>
    <s v="潘頓"/>
    <n v="1"/>
    <n v="1"/>
    <n v="0"/>
    <n v="44"/>
    <n v="356"/>
    <n v="1"/>
  </r>
  <r>
    <x v="9"/>
    <s v="第 8 場"/>
    <n v="8"/>
    <b v="0"/>
    <s v="日"/>
    <x v="3"/>
    <x v="1"/>
    <s v=" (80"/>
    <s v="60) "/>
    <s v=" 草地 "/>
    <s v=" &quot;A+3&quot; 賽道 "/>
    <n v="2"/>
    <s v="幸運遇見"/>
    <x v="2"/>
    <n v="1"/>
    <s v="同樣美麗"/>
    <s v="布文"/>
    <n v="14"/>
    <s v="綠族光芒"/>
    <s v="巴度"/>
    <n v="2"/>
    <n v="0"/>
    <n v="0"/>
    <n v="21.5"/>
    <n v="180"/>
    <n v="1"/>
  </r>
  <r>
    <x v="9"/>
    <s v="第 9 場"/>
    <n v="9"/>
    <b v="0"/>
    <s v="日"/>
    <x v="3"/>
    <x v="3"/>
    <s v=" (80"/>
    <s v="60) "/>
    <s v=" 草地 "/>
    <s v=" &quot;A+3&quot; 賽道 "/>
    <n v="2"/>
    <s v="神虎龍駒"/>
    <x v="4"/>
    <n v="13"/>
    <s v="紅旺"/>
    <s v="鍾易禮"/>
    <n v="6"/>
    <s v="歡樂至寶"/>
    <s v="何澤堯"/>
    <n v="1"/>
    <n v="0"/>
    <n v="1"/>
    <n v="33.5"/>
    <n v="302"/>
    <n v="1"/>
  </r>
  <r>
    <x v="9"/>
    <s v="第 10 場"/>
    <n v="10"/>
    <b v="1"/>
    <s v="日"/>
    <x v="4"/>
    <x v="1"/>
    <s v=" (100"/>
    <s v="80) "/>
    <s v=" 草地 "/>
    <s v=" &quot;A+3&quot; 賽道 "/>
    <n v="6"/>
    <s v="幸運有您"/>
    <x v="8"/>
    <n v="4"/>
    <s v="威力奔騰"/>
    <s v="潘頓"/>
    <n v="9"/>
    <s v="魅力寶駒"/>
    <s v="田泰安"/>
    <n v="1"/>
    <n v="1"/>
    <n v="0"/>
    <n v="274.5"/>
    <n v="697.5"/>
    <n v="1"/>
  </r>
  <r>
    <x v="10"/>
    <s v="第 1 場"/>
    <n v="1"/>
    <b v="0"/>
    <s v="夜"/>
    <x v="0"/>
    <x v="1"/>
    <s v=" (40"/>
    <s v="0) "/>
    <s v=" 草地 "/>
    <s v=" &quot;B&quot; 賽道 "/>
    <n v="6"/>
    <s v="合金皇"/>
    <x v="5"/>
    <n v="9"/>
    <s v="歡樂好友"/>
    <s v="蔡明紹"/>
    <n v="3"/>
    <s v="謙謙君子"/>
    <s v="楊明綸"/>
    <n v="0"/>
    <n v="2"/>
    <n v="0"/>
    <n v="214"/>
    <n v="547.5"/>
    <n v="0"/>
  </r>
  <r>
    <x v="10"/>
    <s v="第 2 場"/>
    <n v="2"/>
    <b v="0"/>
    <s v="夜"/>
    <x v="1"/>
    <x v="2"/>
    <s v=" (60"/>
    <s v="40) "/>
    <s v=" 草地 "/>
    <s v=" &quot;B&quot; 賽道 "/>
    <n v="12"/>
    <s v="鑽飾翱翔"/>
    <x v="18"/>
    <n v="5"/>
    <s v="萬眾開心"/>
    <s v="布文"/>
    <n v="2"/>
    <s v="精妙星"/>
    <s v="鍾易禮"/>
    <n v="0"/>
    <n v="1"/>
    <n v="1"/>
    <n v="65"/>
    <n v="350"/>
    <n v="1"/>
  </r>
  <r>
    <x v="10"/>
    <s v="第 3 場"/>
    <n v="3"/>
    <b v="0"/>
    <s v="夜"/>
    <x v="1"/>
    <x v="1"/>
    <s v=" (60"/>
    <s v="40) "/>
    <s v=" 草地 "/>
    <s v=" &quot;B&quot; 賽道 "/>
    <n v="10"/>
    <s v="馬有運"/>
    <x v="17"/>
    <n v="8"/>
    <s v="樂加福"/>
    <s v="班德禮"/>
    <n v="2"/>
    <s v="勇眼光"/>
    <s v="布文"/>
    <n v="0"/>
    <n v="1"/>
    <n v="1"/>
    <n v="749.5"/>
    <n v="1922.5"/>
    <n v="0"/>
  </r>
  <r>
    <x v="10"/>
    <s v="第 4 場"/>
    <n v="4"/>
    <b v="0"/>
    <s v="夜"/>
    <x v="0"/>
    <x v="4"/>
    <s v=" (40"/>
    <s v="0) "/>
    <s v=" 草地 "/>
    <s v=" &quot;B&quot; 賽道 "/>
    <n v="2"/>
    <s v="怡昌勇士"/>
    <x v="0"/>
    <n v="9"/>
    <s v="威力星"/>
    <s v="周俊樂"/>
    <n v="7"/>
    <s v="飛躍凱旋"/>
    <s v="班德禮"/>
    <n v="1"/>
    <n v="1"/>
    <n v="0"/>
    <n v="28.5"/>
    <n v="194"/>
    <n v="1"/>
  </r>
  <r>
    <x v="10"/>
    <s v="第 5 場"/>
    <n v="5"/>
    <b v="0"/>
    <s v="夜"/>
    <x v="1"/>
    <x v="1"/>
    <s v=" (60"/>
    <s v="40) "/>
    <s v=" 草地 "/>
    <s v=" &quot;B&quot; 賽道 "/>
    <n v="9"/>
    <s v="添開心"/>
    <x v="5"/>
    <n v="2"/>
    <s v="凌厲"/>
    <s v="艾道拿"/>
    <n v="4"/>
    <s v="小刺蛋"/>
    <s v="布文"/>
    <n v="1"/>
    <n v="1"/>
    <n v="0"/>
    <n v="92"/>
    <n v="660"/>
    <n v="0"/>
  </r>
  <r>
    <x v="10"/>
    <s v="第 6 場"/>
    <n v="6"/>
    <b v="0"/>
    <s v="夜"/>
    <x v="1"/>
    <x v="4"/>
    <s v=" (60"/>
    <s v="40) "/>
    <s v=" 草地 "/>
    <s v=" &quot;B&quot; 賽道 "/>
    <n v="11"/>
    <s v="美麗攻略"/>
    <x v="15"/>
    <n v="8"/>
    <s v="勁叻仔"/>
    <s v="董明朗"/>
    <n v="9"/>
    <s v="大登殿"/>
    <s v="潘明輝"/>
    <n v="0"/>
    <n v="1"/>
    <n v="1"/>
    <n v="49.5"/>
    <n v="320.5"/>
    <n v="0"/>
  </r>
  <r>
    <x v="10"/>
    <s v="第 7 場"/>
    <n v="7"/>
    <b v="0"/>
    <s v="夜"/>
    <x v="3"/>
    <x v="4"/>
    <s v=" (80"/>
    <s v="60) "/>
    <s v=" 草地 "/>
    <s v=" &quot;B&quot; 賽道 "/>
    <n v="4"/>
    <s v="亞機拉"/>
    <x v="1"/>
    <n v="12"/>
    <s v="論文"/>
    <s v="巴度"/>
    <n v="2"/>
    <s v="浪漫老撾"/>
    <s v="潘頓"/>
    <n v="1"/>
    <n v="0"/>
    <n v="1"/>
    <n v="51"/>
    <n v="284"/>
    <n v="0"/>
  </r>
  <r>
    <x v="10"/>
    <s v="第 8 場"/>
    <n v="8"/>
    <b v="0"/>
    <s v="夜"/>
    <x v="3"/>
    <x v="1"/>
    <s v=" (80"/>
    <s v="60) "/>
    <s v=" 草地 "/>
    <s v=" &quot;B&quot; 賽道 "/>
    <n v="12"/>
    <s v="快搏"/>
    <x v="7"/>
    <n v="3"/>
    <s v="傑出漢子"/>
    <s v="潘頓"/>
    <n v="2"/>
    <s v="平常心"/>
    <s v="班德禮"/>
    <n v="1"/>
    <n v="0"/>
    <n v="1"/>
    <n v="73.5"/>
    <n v="86.5"/>
    <n v="1"/>
  </r>
  <r>
    <x v="10"/>
    <s v="第 9 場"/>
    <n v="9"/>
    <b v="1"/>
    <s v="夜"/>
    <x v="3"/>
    <x v="1"/>
    <s v=" (80"/>
    <s v="60) "/>
    <s v=" 草地 "/>
    <s v=" &quot;B&quot; 賽道 "/>
    <n v="10"/>
    <s v="合夥雄心"/>
    <x v="8"/>
    <n v="1"/>
    <s v="小霸王"/>
    <s v="周俊樂"/>
    <n v="6"/>
    <s v="旋風飛影"/>
    <s v="巴度"/>
    <n v="1"/>
    <n v="0"/>
    <n v="1"/>
    <n v="28"/>
    <n v="168"/>
    <n v="0"/>
  </r>
  <r>
    <x v="11"/>
    <s v="第 1 場"/>
    <n v="1"/>
    <b v="0"/>
    <s v="日"/>
    <x v="0"/>
    <x v="3"/>
    <s v=" (40"/>
    <s v="0) "/>
    <s v=" 草地 "/>
    <s v=" &quot;B+2&quot; 賽道 "/>
    <n v="8"/>
    <s v="好運寶馬"/>
    <x v="2"/>
    <n v="12"/>
    <s v="富存大師"/>
    <s v="艾道拿"/>
    <n v="2"/>
    <s v="勝利之皇"/>
    <s v="潘頓"/>
    <n v="0"/>
    <n v="1"/>
    <n v="1"/>
    <n v="72.5"/>
    <n v="996.5"/>
    <n v="0"/>
  </r>
  <r>
    <x v="11"/>
    <s v="第 2 場"/>
    <n v="2"/>
    <b v="0"/>
    <s v="日"/>
    <x v="1"/>
    <x v="1"/>
    <s v=" (60"/>
    <s v="40) "/>
    <s v=" 草地 "/>
    <s v=" &quot;B+2&quot; 賽道 "/>
    <n v="7"/>
    <s v="電訊龍駒"/>
    <x v="0"/>
    <n v="12"/>
    <s v="寶麗生輝"/>
    <s v="田泰安"/>
    <n v="1"/>
    <s v="嘉應喝彩"/>
    <s v="楊明綸"/>
    <n v="0"/>
    <n v="1"/>
    <n v="1"/>
    <n v="57"/>
    <n v="645"/>
    <n v="1"/>
  </r>
  <r>
    <x v="11"/>
    <s v="第 3 場"/>
    <n v="3"/>
    <b v="0"/>
    <s v="日"/>
    <x v="1"/>
    <x v="1"/>
    <s v=" (60"/>
    <s v="40) "/>
    <s v=" 草地 "/>
    <s v=" &quot;B+2&quot; 賽道 "/>
    <n v="2"/>
    <s v="知道長勝"/>
    <x v="8"/>
    <n v="4"/>
    <s v="球星"/>
    <s v="希威森"/>
    <n v="12"/>
    <s v="快狠準"/>
    <s v="巴度"/>
    <n v="2"/>
    <n v="0"/>
    <n v="0"/>
    <n v="76"/>
    <n v="184.5"/>
    <n v="0"/>
  </r>
  <r>
    <x v="11"/>
    <s v="第 4 場"/>
    <n v="4"/>
    <b v="0"/>
    <s v="日"/>
    <x v="1"/>
    <x v="0"/>
    <s v=" (60"/>
    <s v="40) "/>
    <s v=" 草地 "/>
    <s v=" &quot;B+2&quot; 賽道 "/>
    <n v="1"/>
    <s v="禪勝輝煌"/>
    <x v="5"/>
    <n v="5"/>
    <s v="將俠"/>
    <s v="鍾易禮"/>
    <n v="9"/>
    <s v="唯美主義"/>
    <s v="艾兆禮"/>
    <n v="1"/>
    <n v="1"/>
    <n v="0"/>
    <n v="73"/>
    <n v="309"/>
    <n v="0"/>
  </r>
  <r>
    <x v="11"/>
    <s v="第 5 場"/>
    <n v="5"/>
    <b v="0"/>
    <s v="日"/>
    <x v="3"/>
    <x v="2"/>
    <s v=" (80"/>
    <s v="60) "/>
    <s v=" 草地 "/>
    <s v=" &quot;B+2&quot; 賽道 "/>
    <n v="4"/>
    <s v="賢者無敵"/>
    <x v="0"/>
    <n v="13"/>
    <s v="令才"/>
    <s v="田泰安"/>
    <n v="3"/>
    <s v="萬里飛至"/>
    <s v="蔡明紹"/>
    <n v="1"/>
    <n v="0"/>
    <n v="1"/>
    <n v="40.5"/>
    <n v="210.5"/>
    <n v="1"/>
  </r>
  <r>
    <x v="11"/>
    <s v="第 6 場"/>
    <n v="6"/>
    <b v="0"/>
    <s v="日"/>
    <x v="1"/>
    <x v="3"/>
    <s v=" (60"/>
    <s v="40) "/>
    <s v=" 草地 "/>
    <s v=" &quot;B+2&quot; 賽道 "/>
    <n v="5"/>
    <s v="時尚歡欣"/>
    <x v="3"/>
    <n v="4"/>
    <s v="好勁力"/>
    <s v="霍宏聲"/>
    <n v="1"/>
    <s v="馬主雄風"/>
    <s v="潘頓"/>
    <n v="1"/>
    <n v="1"/>
    <n v="0"/>
    <n v="190.5"/>
    <n v="2367.5"/>
    <n v="0"/>
  </r>
  <r>
    <x v="11"/>
    <s v="第 7 場"/>
    <n v="7"/>
    <b v="0"/>
    <s v="日"/>
    <x v="7"/>
    <x v="1"/>
    <m/>
    <m/>
    <s v=" 草地 "/>
    <s v=" &quot;B+2&quot; 賽道 "/>
    <n v="2"/>
    <s v="好眼光"/>
    <x v="6"/>
    <n v="1"/>
    <s v="金鑽貴人"/>
    <s v="潘頓"/>
    <n v="4"/>
    <s v="韋小寶"/>
    <s v="班德禮"/>
    <n v="2"/>
    <n v="0"/>
    <n v="0"/>
    <n v="240"/>
    <n v="97.5"/>
    <n v="1"/>
  </r>
  <r>
    <x v="11"/>
    <s v="第 8 場"/>
    <n v="8"/>
    <b v="0"/>
    <s v="日"/>
    <x v="3"/>
    <x v="3"/>
    <s v=" (80"/>
    <s v="60) "/>
    <s v=" 草地 "/>
    <s v=" &quot;B+2&quot; 賽道 "/>
    <n v="9"/>
    <s v="大紅袍"/>
    <x v="13"/>
    <n v="5"/>
    <s v="宜春火力"/>
    <s v="布文"/>
    <n v="2"/>
    <s v="潮州精神"/>
    <s v="巴度"/>
    <n v="0"/>
    <n v="2"/>
    <n v="0"/>
    <n v="56.5"/>
    <n v="302.5"/>
    <n v="1"/>
  </r>
  <r>
    <x v="11"/>
    <s v="第 9 場"/>
    <n v="9"/>
    <b v="0"/>
    <s v="日"/>
    <x v="4"/>
    <x v="5"/>
    <s v=" (100"/>
    <s v="80) "/>
    <s v=" 草地 "/>
    <s v=" &quot;B+2&quot; 賽道 "/>
    <n v="12"/>
    <s v="自力更生"/>
    <x v="7"/>
    <n v="10"/>
    <s v="觔斗雲"/>
    <s v="艾兆禮"/>
    <n v="3"/>
    <s v="錶之五知"/>
    <s v="布文"/>
    <n v="0"/>
    <n v="0"/>
    <n v="2"/>
    <n v="230"/>
    <n v="2935"/>
    <n v="0"/>
  </r>
  <r>
    <x v="11"/>
    <s v="第 10 場"/>
    <n v="10"/>
    <b v="1"/>
    <s v="日"/>
    <x v="4"/>
    <x v="3"/>
    <s v=" (100"/>
    <s v="80) "/>
    <s v=" 草地 "/>
    <s v=" &quot;B+2&quot; 賽道 "/>
    <n v="11"/>
    <s v="增有"/>
    <x v="7"/>
    <n v="9"/>
    <s v="敏捷神駒"/>
    <s v="潘頓"/>
    <n v="4"/>
    <s v="美好世界"/>
    <s v="霍宏聲"/>
    <n v="0"/>
    <n v="1"/>
    <n v="1"/>
    <n v="111.5"/>
    <n v="297"/>
    <n v="1"/>
  </r>
  <r>
    <x v="12"/>
    <s v="第 1 場"/>
    <n v="1"/>
    <b v="0"/>
    <s v="夜"/>
    <x v="0"/>
    <x v="5"/>
    <s v=" (40"/>
    <s v="0) "/>
    <s v=" 全天候跑道 "/>
    <s v=" 畫眉山讓賽"/>
    <n v="7"/>
    <s v="慶萬家"/>
    <x v="9"/>
    <n v="2"/>
    <s v="美滿星雲"/>
    <s v="蔡明紹"/>
    <n v="11"/>
    <s v="活力多多"/>
    <s v="田泰安"/>
    <n v="1"/>
    <n v="1"/>
    <n v="0"/>
    <n v="92"/>
    <n v="279.5"/>
    <n v="0"/>
  </r>
  <r>
    <x v="12"/>
    <s v="第 2 場"/>
    <n v="2"/>
    <b v="0"/>
    <s v="夜"/>
    <x v="0"/>
    <x v="1"/>
    <s v=" (40"/>
    <s v="0) "/>
    <s v=" 全天候跑道 "/>
    <s v=" 尖尾峰讓賽"/>
    <n v="11"/>
    <s v="東風壹號"/>
    <x v="10"/>
    <n v="10"/>
    <s v="天天智庫"/>
    <s v="周俊樂"/>
    <n v="3"/>
    <s v="特攻"/>
    <s v="艾道拿"/>
    <n v="0"/>
    <n v="0"/>
    <n v="2"/>
    <n v="45"/>
    <n v="608"/>
    <n v="0"/>
  </r>
  <r>
    <x v="12"/>
    <s v="第 3 場"/>
    <n v="3"/>
    <b v="0"/>
    <s v="夜"/>
    <x v="1"/>
    <x v="4"/>
    <s v=" (60"/>
    <s v="40) "/>
    <s v=" 全天候跑道 "/>
    <s v=" 釣魚翁讓賽"/>
    <n v="7"/>
    <s v="妙算歡騰"/>
    <x v="10"/>
    <n v="5"/>
    <s v="歡喜福星"/>
    <s v="嘉里"/>
    <n v="11"/>
    <s v="亞洲力量"/>
    <s v="蔡明紹"/>
    <n v="0"/>
    <n v="2"/>
    <n v="0"/>
    <n v="41.5"/>
    <n v="255"/>
    <n v="0"/>
  </r>
  <r>
    <x v="12"/>
    <s v="第 4 場"/>
    <n v="4"/>
    <b v="0"/>
    <s v="夜"/>
    <x v="1"/>
    <x v="1"/>
    <s v=" (60"/>
    <s v="40) "/>
    <s v=" 全天候跑道 "/>
    <s v=" 田下山讓賽"/>
    <n v="8"/>
    <s v="紅運大師"/>
    <x v="6"/>
    <n v="6"/>
    <s v="顏色王子"/>
    <s v="董明朗"/>
    <n v="12"/>
    <s v="日日獎"/>
    <s v="楊明綸"/>
    <n v="0"/>
    <n v="2"/>
    <n v="0"/>
    <n v="27.5"/>
    <n v="502"/>
    <n v="0"/>
  </r>
  <r>
    <x v="12"/>
    <s v="第 5 場"/>
    <n v="5"/>
    <b v="0"/>
    <s v="夜"/>
    <x v="1"/>
    <x v="1"/>
    <s v=" (60"/>
    <s v="40) "/>
    <s v=" 全天候跑道 "/>
    <s v=" 田下山讓賽"/>
    <n v="4"/>
    <s v="駿皇星"/>
    <x v="15"/>
    <n v="6"/>
    <s v="快錢"/>
    <s v="艾道拿"/>
    <n v="11"/>
    <s v="佳尊三"/>
    <s v="田泰安"/>
    <n v="1"/>
    <n v="1"/>
    <n v="0"/>
    <n v="123"/>
    <n v="316"/>
    <n v="0"/>
  </r>
  <r>
    <x v="12"/>
    <s v="第 6 場"/>
    <n v="6"/>
    <b v="0"/>
    <s v="夜"/>
    <x v="3"/>
    <x v="4"/>
    <s v=" (80"/>
    <s v="60) "/>
    <s v=" 全天候跑道 "/>
    <s v=" 石屋山讓賽"/>
    <n v="11"/>
    <s v="精彩動力"/>
    <x v="12"/>
    <n v="2"/>
    <s v="火鑽"/>
    <s v="周俊樂"/>
    <n v="3"/>
    <s v="魅影獵飛"/>
    <s v="田泰安"/>
    <n v="1"/>
    <n v="0"/>
    <n v="1"/>
    <n v="125"/>
    <n v="764.5"/>
    <n v="0"/>
  </r>
  <r>
    <x v="12"/>
    <s v="第 7 場"/>
    <n v="7"/>
    <b v="0"/>
    <s v="夜"/>
    <x v="4"/>
    <x v="4"/>
    <s v=" (100"/>
    <s v="80) "/>
    <s v=" 全天候跑道 "/>
    <s v=" 尖風山讓賽"/>
    <n v="12"/>
    <s v="保羅承傳"/>
    <x v="18"/>
    <n v="2"/>
    <s v="禪勝寶駒"/>
    <s v="艾兆禮"/>
    <n v="11"/>
    <s v="同舟共濟"/>
    <s v="董明朗"/>
    <n v="1"/>
    <n v="0"/>
    <n v="1"/>
    <n v="130"/>
    <n v="753"/>
    <n v="0"/>
  </r>
  <r>
    <x v="12"/>
    <s v="第 8 場"/>
    <n v="8"/>
    <b v="1"/>
    <s v="夜"/>
    <x v="3"/>
    <x v="1"/>
    <s v=" (80"/>
    <s v="60) "/>
    <s v=" 全天候跑道 "/>
    <s v=" 大金鐘讓賽"/>
    <n v="11"/>
    <s v="包裝伯樂"/>
    <x v="8"/>
    <n v="2"/>
    <s v="怡勁力"/>
    <s v="艾道拿"/>
    <n v="4"/>
    <s v="自強不息"/>
    <s v="潘頓"/>
    <n v="1"/>
    <n v="0"/>
    <n v="1"/>
    <n v="51"/>
    <n v="273.5"/>
    <n v="0"/>
  </r>
  <r>
    <x v="13"/>
    <s v="第 1 場"/>
    <n v="1"/>
    <b v="0"/>
    <s v="日"/>
    <x v="0"/>
    <x v="1"/>
    <s v=" (40"/>
    <s v="0) "/>
    <s v=" 草地 "/>
    <s v=" &quot;C&quot; 賽道 "/>
    <n v="8"/>
    <s v="領航神駒"/>
    <x v="16"/>
    <n v="7"/>
    <s v="光明先驅"/>
    <s v="田泰安"/>
    <n v="1"/>
    <s v="月球"/>
    <s v="梁家俊"/>
    <n v="0"/>
    <n v="2"/>
    <n v="0"/>
    <n v="84.5"/>
    <n v="161"/>
    <n v="0"/>
  </r>
  <r>
    <x v="13"/>
    <s v="第 2 場"/>
    <n v="2"/>
    <b v="0"/>
    <s v="日"/>
    <x v="3"/>
    <x v="7"/>
    <s v=" (80"/>
    <s v="55) "/>
    <s v=" 草地 "/>
    <s v=" &quot;C&quot; 賽道 "/>
    <n v="4"/>
    <s v="都靈福星"/>
    <x v="4"/>
    <n v="5"/>
    <s v="天寅合一"/>
    <s v="鍾易禮"/>
    <n v="1"/>
    <s v="自然力量"/>
    <s v="田泰安"/>
    <n v="1"/>
    <n v="1"/>
    <n v="0"/>
    <n v="24"/>
    <n v="79.5"/>
    <n v="1"/>
  </r>
  <r>
    <x v="13"/>
    <s v="第 3 場"/>
    <n v="3"/>
    <b v="0"/>
    <s v="日"/>
    <x v="0"/>
    <x v="4"/>
    <s v=" (40"/>
    <s v="0) "/>
    <s v=" 草地 "/>
    <s v=" &quot;C&quot; 賽道 "/>
    <n v="12"/>
    <s v="恆駿之寶"/>
    <x v="2"/>
    <n v="3"/>
    <s v="勇進齊心"/>
    <s v="鍾易禮"/>
    <n v="1"/>
    <s v="蟲草之凰"/>
    <s v="希威森"/>
    <n v="1"/>
    <n v="0"/>
    <n v="1"/>
    <n v="43.5"/>
    <n v="189"/>
    <n v="0"/>
  </r>
  <r>
    <x v="13"/>
    <s v="第 4 場"/>
    <n v="4"/>
    <b v="0"/>
    <s v="日"/>
    <x v="1"/>
    <x v="2"/>
    <s v=" (60"/>
    <s v="40) "/>
    <s v=" 草地 "/>
    <s v=" &quot;C&quot; 賽道 "/>
    <n v="11"/>
    <s v="必先生"/>
    <x v="6"/>
    <n v="4"/>
    <s v="胡椒軍曹"/>
    <s v="梁家俊"/>
    <n v="1"/>
    <s v="銀進"/>
    <s v="陳嘉熙"/>
    <n v="1"/>
    <n v="0"/>
    <n v="1"/>
    <n v="54"/>
    <n v="275.5"/>
    <n v="0"/>
  </r>
  <r>
    <x v="13"/>
    <s v="第 5 場"/>
    <n v="5"/>
    <b v="0"/>
    <s v="日"/>
    <x v="1"/>
    <x v="4"/>
    <s v=" (60"/>
    <s v="40) "/>
    <s v=" 草地 "/>
    <s v=" &quot;C&quot; 賽道 "/>
    <n v="8"/>
    <s v="對衡之星"/>
    <x v="4"/>
    <n v="12"/>
    <s v="皇仁福星"/>
    <s v="田泰安"/>
    <n v="2"/>
    <s v="赤兔猴王"/>
    <s v="楊明綸"/>
    <n v="0"/>
    <n v="1"/>
    <n v="1"/>
    <n v="53"/>
    <n v="164"/>
    <n v="1"/>
  </r>
  <r>
    <x v="13"/>
    <s v="第 6 場"/>
    <n v="6"/>
    <b v="0"/>
    <s v="日"/>
    <x v="1"/>
    <x v="1"/>
    <s v=" (60"/>
    <s v="40) "/>
    <s v=" 草地 "/>
    <s v=" &quot;C&quot; 賽道 "/>
    <n v="1"/>
    <s v="好友心得"/>
    <x v="4"/>
    <n v="3"/>
    <s v="勇創派對"/>
    <s v="希威森"/>
    <n v="9"/>
    <s v="幸運星球"/>
    <s v="董明朗"/>
    <n v="2"/>
    <n v="0"/>
    <n v="0"/>
    <n v="25"/>
    <n v="308.5"/>
    <n v="1"/>
  </r>
  <r>
    <x v="13"/>
    <s v="第 7 場"/>
    <n v="7"/>
    <b v="0"/>
    <s v="日"/>
    <x v="4"/>
    <x v="2"/>
    <s v=" (105"/>
    <s v="80) "/>
    <s v=" 草地 "/>
    <s v=" &quot;C&quot; 賽道 "/>
    <n v="8"/>
    <s v="四季醒"/>
    <x v="4"/>
    <n v="9"/>
    <s v="明心知遇"/>
    <s v="巴度"/>
    <n v="7"/>
    <s v="當家精神"/>
    <s v="鍾易禮"/>
    <n v="0"/>
    <n v="2"/>
    <n v="0"/>
    <n v="27.5"/>
    <n v="72"/>
    <n v="1"/>
  </r>
  <r>
    <x v="13"/>
    <s v="第 8 場"/>
    <n v="8"/>
    <b v="0"/>
    <s v="日"/>
    <x v="1"/>
    <x v="5"/>
    <s v=" (60"/>
    <s v="40) "/>
    <s v=" 草地 "/>
    <s v=" &quot;C&quot; 賽道 "/>
    <n v="9"/>
    <s v="精準快車"/>
    <x v="8"/>
    <n v="2"/>
    <s v="華卓晴"/>
    <s v="艾道拿"/>
    <n v="8"/>
    <s v="飛來勁"/>
    <s v="潘頓"/>
    <n v="1"/>
    <n v="1"/>
    <n v="0"/>
    <n v="169"/>
    <n v="3855"/>
    <n v="0"/>
  </r>
  <r>
    <x v="13"/>
    <s v="第 9 場"/>
    <n v="9"/>
    <b v="0"/>
    <s v="日"/>
    <x v="3"/>
    <x v="1"/>
    <s v=" (80"/>
    <s v="60) "/>
    <s v=" 草地 "/>
    <s v=" &quot;C&quot; 賽道 "/>
    <n v="6"/>
    <s v="金佰令"/>
    <x v="8"/>
    <n v="5"/>
    <s v="勇敢巨星"/>
    <s v="希威森"/>
    <n v="12"/>
    <s v="金哥兒"/>
    <s v="梁家俊"/>
    <n v="0"/>
    <n v="2"/>
    <n v="0"/>
    <n v="63.5"/>
    <n v="185"/>
    <n v="0"/>
  </r>
  <r>
    <x v="13"/>
    <s v="第 10 場"/>
    <n v="10"/>
    <b v="1"/>
    <s v="日"/>
    <x v="3"/>
    <x v="4"/>
    <s v=" (80"/>
    <s v="60) "/>
    <s v=" 草地 "/>
    <s v=" &quot;C&quot; 賽道 "/>
    <n v="4"/>
    <s v="精彩生活"/>
    <x v="13"/>
    <n v="6"/>
    <s v="勝得出色"/>
    <s v="潘明輝"/>
    <n v="7"/>
    <s v="中華英雄"/>
    <s v="田泰安"/>
    <n v="1"/>
    <n v="1"/>
    <n v="0"/>
    <n v="39"/>
    <n v="212"/>
    <n v="0"/>
  </r>
  <r>
    <x v="14"/>
    <s v="第 1 場"/>
    <n v="1"/>
    <b v="0"/>
    <s v="夜"/>
    <x v="0"/>
    <x v="2"/>
    <s v=" (40"/>
    <s v="0) "/>
    <s v=" 草地 "/>
    <s v=" &quot;C+3&quot; 賽道 "/>
    <n v="3"/>
    <s v="投資有利"/>
    <x v="10"/>
    <n v="8"/>
    <s v="九秒九"/>
    <s v="艾道拿"/>
    <n v="2"/>
    <s v="萬事有"/>
    <s v="潘頓"/>
    <n v="1"/>
    <n v="1"/>
    <n v="0"/>
    <n v="87"/>
    <n v="83"/>
    <n v="0"/>
  </r>
  <r>
    <x v="14"/>
    <s v="第 2 場"/>
    <n v="2"/>
    <b v="0"/>
    <s v="夜"/>
    <x v="0"/>
    <x v="5"/>
    <s v=" (40"/>
    <s v="0) "/>
    <s v=" 草地 "/>
    <s v=" &quot;C+3&quot; 賽道 "/>
    <n v="8"/>
    <s v="生生福運"/>
    <x v="2"/>
    <n v="1"/>
    <s v="樂天派"/>
    <s v="潘頓"/>
    <n v="7"/>
    <s v="滿載歸來"/>
    <s v="梁家俊"/>
    <n v="1"/>
    <n v="1"/>
    <n v="0"/>
    <n v="81"/>
    <n v="222.5"/>
    <n v="1"/>
  </r>
  <r>
    <x v="14"/>
    <s v="第 3 場"/>
    <n v="3"/>
    <b v="0"/>
    <s v="夜"/>
    <x v="3"/>
    <x v="2"/>
    <s v=" (80"/>
    <s v="60) "/>
    <s v=" 草地 "/>
    <s v=" &quot;C+3&quot; 賽道 "/>
    <n v="3"/>
    <s v="電氣騎士"/>
    <x v="1"/>
    <n v="5"/>
    <s v="財才"/>
    <s v="潘頓"/>
    <n v="2"/>
    <s v="帖木兒"/>
    <s v="希威森"/>
    <n v="1"/>
    <n v="1"/>
    <n v="0"/>
    <n v="26"/>
    <n v="41"/>
    <n v="1"/>
  </r>
  <r>
    <x v="14"/>
    <s v="第 4 場"/>
    <n v="4"/>
    <b v="0"/>
    <s v="夜"/>
    <x v="1"/>
    <x v="1"/>
    <s v=" (60"/>
    <s v="40) "/>
    <s v=" 草地 "/>
    <s v=" &quot;C+3&quot; 賽道 "/>
    <n v="2"/>
    <s v="飛漲"/>
    <x v="1"/>
    <n v="3"/>
    <s v="勇眼光"/>
    <s v="田泰安"/>
    <n v="12"/>
    <s v="極速之星"/>
    <s v="董明朗"/>
    <n v="2"/>
    <n v="0"/>
    <n v="0"/>
    <n v="140.5"/>
    <n v="639"/>
    <n v="0"/>
  </r>
  <r>
    <x v="14"/>
    <s v="第 5 場"/>
    <n v="5"/>
    <b v="0"/>
    <s v="夜"/>
    <x v="1"/>
    <x v="4"/>
    <s v=" (60"/>
    <s v="40) "/>
    <s v=" 草地 "/>
    <s v=" &quot;C+3&quot; 賽道 "/>
    <n v="12"/>
    <s v="中華叻叻"/>
    <x v="15"/>
    <n v="8"/>
    <s v="都靈勇士"/>
    <s v="潘頓"/>
    <n v="10"/>
    <s v="得意佳作"/>
    <s v="潘明輝"/>
    <n v="0"/>
    <n v="1"/>
    <n v="1"/>
    <n v="143.5"/>
    <n v="117.5"/>
    <n v="1"/>
  </r>
  <r>
    <x v="14"/>
    <s v="第 6 場"/>
    <n v="6"/>
    <b v="0"/>
    <s v="夜"/>
    <x v="1"/>
    <x v="1"/>
    <s v=" (60"/>
    <s v="40) "/>
    <s v=" 草地 "/>
    <s v=" &quot;C+3&quot; 賽道 "/>
    <n v="3"/>
    <s v="正氣青驅"/>
    <x v="1"/>
    <n v="12"/>
    <s v="龍的風采"/>
    <s v="楊明綸"/>
    <n v="8"/>
    <s v="馬有運"/>
    <s v="賀銘年"/>
    <n v="1"/>
    <n v="0"/>
    <n v="1"/>
    <n v="26.5"/>
    <n v="258.5"/>
    <n v="0"/>
  </r>
  <r>
    <x v="14"/>
    <s v="第 7 場"/>
    <n v="7"/>
    <b v="0"/>
    <s v="夜"/>
    <x v="1"/>
    <x v="1"/>
    <s v=" (60"/>
    <s v="40) "/>
    <s v=" 草地 "/>
    <s v=" &quot;C+3&quot; 賽道 "/>
    <n v="3"/>
    <s v="木火同明"/>
    <x v="2"/>
    <n v="10"/>
    <s v="電訊同心"/>
    <s v="巴度"/>
    <n v="4"/>
    <s v="祥華孝寬"/>
    <s v="班德禮"/>
    <n v="1"/>
    <n v="0"/>
    <n v="1"/>
    <n v="60"/>
    <n v="418"/>
    <n v="0"/>
  </r>
  <r>
    <x v="14"/>
    <s v="第 8 場"/>
    <n v="8"/>
    <b v="0"/>
    <s v="夜"/>
    <x v="3"/>
    <x v="4"/>
    <s v=" (80"/>
    <s v="60) "/>
    <s v=" 草地 "/>
    <s v=" &quot;C+3&quot; 賽道 "/>
    <n v="11"/>
    <s v="超超比"/>
    <x v="13"/>
    <n v="3"/>
    <s v="波爾多"/>
    <s v="艾道拿"/>
    <n v="5"/>
    <s v="飛輪步"/>
    <s v="田泰安"/>
    <n v="1"/>
    <n v="0"/>
    <n v="1"/>
    <n v="82.5"/>
    <n v="1548"/>
    <n v="0"/>
  </r>
  <r>
    <x v="14"/>
    <s v="第 9 場"/>
    <n v="9"/>
    <b v="1"/>
    <s v="夜"/>
    <x v="3"/>
    <x v="1"/>
    <s v=" (80"/>
    <s v="60) "/>
    <s v=" 草地 "/>
    <s v=" &quot;C+3&quot; 賽道 "/>
    <n v="6"/>
    <s v="幸運旅程"/>
    <x v="18"/>
    <n v="8"/>
    <s v="顏色大皇"/>
    <s v="鍾易禮"/>
    <n v="9"/>
    <s v="旋風飛影"/>
    <s v="巴度"/>
    <n v="0"/>
    <n v="2"/>
    <n v="0"/>
    <n v="177.5"/>
    <n v="915"/>
    <n v="0"/>
  </r>
  <r>
    <x v="15"/>
    <s v="第 1 場"/>
    <n v="1"/>
    <b v="0"/>
    <s v="日"/>
    <x v="0"/>
    <x v="3"/>
    <s v=" (40"/>
    <s v="0) "/>
    <s v=" 草地 "/>
    <s v=" &quot;C+3&quot; 賽道 "/>
    <n v="12"/>
    <s v="洪運派彩"/>
    <x v="1"/>
    <n v="7"/>
    <s v="優悠俠"/>
    <s v="周俊樂"/>
    <n v="14"/>
    <s v="金牌實力"/>
    <s v="董明朗"/>
    <n v="0"/>
    <n v="1"/>
    <n v="1"/>
    <n v="135.5"/>
    <n v="1743"/>
    <n v="0"/>
  </r>
  <r>
    <x v="15"/>
    <s v="第 2 場"/>
    <n v="2"/>
    <b v="0"/>
    <s v="日"/>
    <x v="1"/>
    <x v="1"/>
    <s v=" (60"/>
    <s v="40) "/>
    <s v=" 草地 "/>
    <s v=" &quot;C+3&quot; 賽道 "/>
    <n v="2"/>
    <s v="我為您"/>
    <x v="8"/>
    <n v="7"/>
    <s v="大利好運"/>
    <s v="潘頓"/>
    <n v="9"/>
    <s v="戰鬥英雄"/>
    <s v="黃智弘"/>
    <n v="1"/>
    <n v="1"/>
    <n v="0"/>
    <n v="58.5"/>
    <n v="114.5"/>
    <n v="1"/>
  </r>
  <r>
    <x v="15"/>
    <s v="第 3 場"/>
    <n v="3"/>
    <b v="0"/>
    <s v="日"/>
    <x v="1"/>
    <x v="2"/>
    <s v=" (60"/>
    <s v="40) "/>
    <s v=" 草地 "/>
    <s v=" &quot;C+3&quot; 賽道 "/>
    <n v="12"/>
    <s v="氣勢"/>
    <x v="2"/>
    <n v="4"/>
    <s v="萬事快"/>
    <s v="潘頓"/>
    <n v="8"/>
    <s v="時間寶"/>
    <s v="董明朗"/>
    <n v="1"/>
    <n v="0"/>
    <n v="1"/>
    <n v="105"/>
    <n v="281"/>
    <n v="1"/>
  </r>
  <r>
    <x v="15"/>
    <s v="第 4 場"/>
    <n v="4"/>
    <b v="0"/>
    <s v="日"/>
    <x v="1"/>
    <x v="0"/>
    <s v=" (60"/>
    <s v="40) "/>
    <s v=" 草地 "/>
    <s v=" &quot;C+3&quot; 賽道 "/>
    <n v="4"/>
    <s v="天外飛天"/>
    <x v="13"/>
    <n v="7"/>
    <s v="將俠"/>
    <s v="鍾易禮"/>
    <n v="10"/>
    <s v="唯美主義"/>
    <s v="潘頓"/>
    <n v="1"/>
    <n v="1"/>
    <n v="0"/>
    <n v="352.5"/>
    <n v="577"/>
    <n v="0"/>
  </r>
  <r>
    <x v="15"/>
    <s v="第 5 場"/>
    <n v="5"/>
    <b v="0"/>
    <s v="日"/>
    <x v="4"/>
    <x v="0"/>
    <s v=" (90"/>
    <s v="70) "/>
    <s v=" 草地 "/>
    <s v=" &quot;C+3&quot; 賽道 "/>
    <n v="7"/>
    <s v="越駿歡欣"/>
    <x v="16"/>
    <n v="10"/>
    <s v="美麗宇宙"/>
    <s v="鍾易禮"/>
    <n v="1"/>
    <s v="桃花雲"/>
    <s v="潘頓"/>
    <n v="0"/>
    <n v="1"/>
    <n v="1"/>
    <n v="37.5"/>
    <n v="373.5"/>
    <n v="0"/>
  </r>
  <r>
    <x v="15"/>
    <s v="第 6 場"/>
    <n v="6"/>
    <b v="0"/>
    <s v="日"/>
    <x v="1"/>
    <x v="3"/>
    <s v=" (60"/>
    <s v="40) "/>
    <s v=" 草地 "/>
    <s v=" &quot;C+3&quot; 賽道 "/>
    <n v="13"/>
    <s v="大數據"/>
    <x v="2"/>
    <n v="2"/>
    <s v="艾莉奧"/>
    <s v="霍宏聲"/>
    <n v="11"/>
    <s v="快狠準"/>
    <s v="巴度"/>
    <n v="1"/>
    <n v="0"/>
    <n v="1"/>
    <n v="119"/>
    <n v="515"/>
    <n v="0"/>
  </r>
  <r>
    <x v="15"/>
    <s v="第 7 場"/>
    <n v="7"/>
    <b v="0"/>
    <s v="日"/>
    <x v="6"/>
    <x v="5"/>
    <m/>
    <m/>
    <s v=" 草地 "/>
    <s v=" &quot;C+3&quot; 賽道 "/>
    <n v="2"/>
    <s v="安遇"/>
    <x v="11"/>
    <n v="9"/>
    <s v="龍船狀元"/>
    <s v="潘明輝"/>
    <n v="10"/>
    <s v="當年情"/>
    <s v="田泰安"/>
    <n v="1"/>
    <n v="1"/>
    <n v="0"/>
    <n v="123.5"/>
    <n v="687"/>
    <n v="0"/>
  </r>
  <r>
    <x v="15"/>
    <s v="第 8 場"/>
    <n v="8"/>
    <b v="0"/>
    <s v="日"/>
    <x v="1"/>
    <x v="3"/>
    <s v=" (60"/>
    <s v="40) "/>
    <s v=" 草地 "/>
    <s v=" &quot;C+3&quot; 賽道 "/>
    <n v="5"/>
    <s v="翩翩君子"/>
    <x v="4"/>
    <n v="3"/>
    <s v="時時稱心"/>
    <s v="鍾易禮"/>
    <n v="6"/>
    <s v="烈火駿馬"/>
    <s v="艾兆禮"/>
    <n v="1"/>
    <n v="1"/>
    <n v="0"/>
    <n v="31.5"/>
    <n v="93.5"/>
    <n v="1"/>
  </r>
  <r>
    <x v="15"/>
    <s v="第 9 場"/>
    <n v="9"/>
    <b v="0"/>
    <s v="日"/>
    <x v="3"/>
    <x v="1"/>
    <s v=" (80"/>
    <s v="60) "/>
    <s v=" 草地 "/>
    <s v=" &quot;C+3&quot; 賽道 "/>
    <n v="5"/>
    <s v="朗朗乾坤"/>
    <x v="2"/>
    <n v="10"/>
    <s v="愛馬善"/>
    <s v="潘頓"/>
    <n v="1"/>
    <s v="同樣美麗"/>
    <s v="鍾易禮"/>
    <n v="0"/>
    <n v="1"/>
    <n v="1"/>
    <n v="62.5"/>
    <n v="174"/>
    <n v="1"/>
  </r>
  <r>
    <x v="15"/>
    <s v="第 10 場"/>
    <n v="10"/>
    <b v="1"/>
    <s v="日"/>
    <x v="3"/>
    <x v="3"/>
    <s v=" (80"/>
    <s v="60) "/>
    <s v=" 草地 "/>
    <s v=" &quot;C+3&quot; 賽道 "/>
    <n v="1"/>
    <s v="飛鷹翱翔"/>
    <x v="1"/>
    <n v="7"/>
    <s v="堅又威"/>
    <s v="潘頓"/>
    <n v="11"/>
    <s v="一定美麗"/>
    <s v="賀銘年"/>
    <n v="1"/>
    <n v="1"/>
    <n v="0"/>
    <n v="181"/>
    <n v="219"/>
    <n v="1"/>
  </r>
  <r>
    <x v="16"/>
    <s v="第 1 場"/>
    <n v="1"/>
    <b v="0"/>
    <s v="夜"/>
    <x v="0"/>
    <x v="1"/>
    <s v=" (40"/>
    <s v="0) "/>
    <s v=" 草地 "/>
    <s v=" &quot;A&quot; 賽道 "/>
    <n v="3"/>
    <s v="辣得駕勢"/>
    <x v="17"/>
    <n v="2"/>
    <s v="飛騰騅"/>
    <s v="陳嘉熙"/>
    <n v="1"/>
    <s v="世界籐王"/>
    <s v="董明朗"/>
    <n v="2"/>
    <n v="0"/>
    <n v="0"/>
    <n v="145"/>
    <n v="1027.5"/>
    <n v="0"/>
  </r>
  <r>
    <x v="16"/>
    <s v="第 2 場"/>
    <n v="2"/>
    <b v="0"/>
    <s v="夜"/>
    <x v="1"/>
    <x v="1"/>
    <s v=" (60"/>
    <s v="40) "/>
    <s v=" 草地 "/>
    <s v=" &quot;A&quot; 賽道 "/>
    <n v="5"/>
    <s v="樂加福"/>
    <x v="10"/>
    <n v="3"/>
    <s v="財駿"/>
    <s v="周俊樂"/>
    <n v="11"/>
    <s v="寶麗生輝"/>
    <s v="田泰安"/>
    <n v="1"/>
    <n v="1"/>
    <n v="0"/>
    <n v="82.5"/>
    <n v="318.5"/>
    <n v="0"/>
  </r>
  <r>
    <x v="16"/>
    <s v="第 3 場"/>
    <n v="3"/>
    <b v="0"/>
    <s v="夜"/>
    <x v="0"/>
    <x v="4"/>
    <s v=" (40"/>
    <s v="0) "/>
    <s v=" 草地 "/>
    <s v=" &quot;A&quot; 賽道 "/>
    <n v="1"/>
    <s v="贏科超影"/>
    <x v="15"/>
    <n v="6"/>
    <s v="帝豪歡星"/>
    <s v="巴度"/>
    <n v="3"/>
    <s v="又享耆成"/>
    <s v="潘頓"/>
    <n v="1"/>
    <n v="1"/>
    <n v="0"/>
    <n v="124"/>
    <n v="1969"/>
    <n v="0"/>
  </r>
  <r>
    <x v="16"/>
    <s v="第 4 場"/>
    <n v="4"/>
    <b v="0"/>
    <s v="夜"/>
    <x v="1"/>
    <x v="2"/>
    <s v=" (60"/>
    <s v="40) "/>
    <s v=" 草地 "/>
    <s v=" &quot;A&quot; 賽道 "/>
    <n v="3"/>
    <s v="運來勇士"/>
    <x v="2"/>
    <n v="12"/>
    <s v="快如龍"/>
    <s v="希威森"/>
    <n v="6"/>
    <s v="顏色王子"/>
    <s v="董明朗"/>
    <n v="1"/>
    <n v="0"/>
    <n v="1"/>
    <n v="70"/>
    <n v="518.5"/>
    <n v="0"/>
  </r>
  <r>
    <x v="16"/>
    <s v="第 5 場"/>
    <n v="5"/>
    <b v="0"/>
    <s v="夜"/>
    <x v="1"/>
    <x v="4"/>
    <s v=" (60"/>
    <s v="40) "/>
    <s v=" 草地 "/>
    <s v=" &quot;A&quot; 賽道 "/>
    <n v="1"/>
    <s v="威武勇駒"/>
    <x v="6"/>
    <n v="8"/>
    <s v="武林至尊"/>
    <s v="潘頓"/>
    <n v="11"/>
    <s v="極速滿貫"/>
    <s v="希威森"/>
    <n v="1"/>
    <n v="1"/>
    <n v="0"/>
    <n v="139.5"/>
    <n v="193.5"/>
    <n v="1"/>
  </r>
  <r>
    <x v="16"/>
    <s v="第 6 場"/>
    <n v="6"/>
    <b v="0"/>
    <s v="夜"/>
    <x v="1"/>
    <x v="1"/>
    <s v=" (60"/>
    <s v="40) "/>
    <s v=" 草地 "/>
    <s v=" &quot;A&quot; 賽道 "/>
    <n v="1"/>
    <s v="有財有勢"/>
    <x v="4"/>
    <n v="10"/>
    <s v="想見你"/>
    <s v="艾道拿"/>
    <n v="12"/>
    <s v="風中勁松"/>
    <s v="巴度"/>
    <n v="1"/>
    <n v="0"/>
    <n v="1"/>
    <n v="24.5"/>
    <n v="219"/>
    <n v="1"/>
  </r>
  <r>
    <x v="16"/>
    <s v="第 7 場"/>
    <n v="7"/>
    <b v="0"/>
    <s v="夜"/>
    <x v="3"/>
    <x v="5"/>
    <s v=" (80"/>
    <s v="60) "/>
    <s v=" 草地 "/>
    <s v=" &quot;A&quot; 賽道 "/>
    <n v="8"/>
    <s v="中華英雄"/>
    <x v="11"/>
    <n v="11"/>
    <s v="多多勇駒"/>
    <s v="董明朗"/>
    <n v="12"/>
    <s v="手到再來"/>
    <s v="楊明綸"/>
    <n v="0"/>
    <n v="1"/>
    <n v="1"/>
    <n v="66.5"/>
    <n v="390.5"/>
    <n v="0"/>
  </r>
  <r>
    <x v="16"/>
    <s v="第 8 場"/>
    <n v="8"/>
    <b v="0"/>
    <s v="夜"/>
    <x v="3"/>
    <x v="1"/>
    <s v=" (80"/>
    <s v="60) "/>
    <s v=" 草地 "/>
    <s v=" &quot;A&quot; 賽道 "/>
    <n v="6"/>
    <s v="美麗邂逅"/>
    <x v="1"/>
    <n v="2"/>
    <s v="平常心"/>
    <s v="艾兆禮"/>
    <n v="7"/>
    <s v="瑰麗人生"/>
    <s v="希威森"/>
    <n v="1"/>
    <n v="1"/>
    <n v="0"/>
    <n v="61.5"/>
    <n v="370.5"/>
    <n v="0"/>
  </r>
  <r>
    <x v="16"/>
    <s v="第 9 場"/>
    <n v="9"/>
    <b v="1"/>
    <s v="夜"/>
    <x v="4"/>
    <x v="1"/>
    <s v=" (100"/>
    <s v="80) "/>
    <s v=" 草地 "/>
    <s v=" &quot;A&quot; 賽道 "/>
    <n v="11"/>
    <s v="小霸王"/>
    <x v="3"/>
    <n v="6"/>
    <s v="魅力寶駒"/>
    <s v="田泰安"/>
    <n v="10"/>
    <s v="明心知遇"/>
    <s v="巴度"/>
    <n v="0"/>
    <n v="1"/>
    <n v="1"/>
    <n v="70.5"/>
    <n v="511"/>
    <n v="0"/>
  </r>
  <r>
    <x v="17"/>
    <s v="第 1 場"/>
    <n v="1"/>
    <b v="0"/>
    <s v="日"/>
    <x v="5"/>
    <x v="1"/>
    <s v=" (60"/>
    <s v="40) "/>
    <s v=" 草地 "/>
    <s v=" &quot;A+3&quot; 賽道 "/>
    <n v="1"/>
    <s v="鈦易搵"/>
    <x v="12"/>
    <n v="2"/>
    <s v="非凡達"/>
    <s v="布文"/>
    <n v="3"/>
    <s v="球星"/>
    <s v="希威森"/>
    <n v="2"/>
    <n v="0"/>
    <n v="0"/>
    <n v="33.5"/>
    <n v="64.5"/>
    <n v="1"/>
  </r>
  <r>
    <x v="17"/>
    <s v="第 2 場"/>
    <n v="2"/>
    <b v="0"/>
    <s v="日"/>
    <x v="0"/>
    <x v="6"/>
    <s v=" (40"/>
    <s v="0) "/>
    <s v=" 草地 "/>
    <s v=" &quot;A+3&quot; 賽道 "/>
    <n v="10"/>
    <s v="國大合"/>
    <x v="4"/>
    <n v="3"/>
    <s v="烽煙載喜"/>
    <s v="布文"/>
    <n v="2"/>
    <s v="日就月將"/>
    <s v="艾兆禮"/>
    <n v="1"/>
    <n v="0"/>
    <n v="1"/>
    <n v="38"/>
    <n v="57"/>
    <n v="2"/>
  </r>
  <r>
    <x v="17"/>
    <s v="第 3 場"/>
    <n v="3"/>
    <b v="0"/>
    <s v="日"/>
    <x v="3"/>
    <x v="2"/>
    <s v=" (80"/>
    <s v="60) "/>
    <s v=" 草地 "/>
    <s v=" &quot;A+3&quot; 賽道 "/>
    <n v="1"/>
    <s v="賢者無敵"/>
    <x v="0"/>
    <n v="3"/>
    <s v="閃電烈馬"/>
    <s v="賀銘年"/>
    <n v="9"/>
    <s v="攻頂"/>
    <s v="巴度"/>
    <n v="2"/>
    <n v="0"/>
    <n v="0"/>
    <n v="22"/>
    <n v="175.5"/>
    <n v="1"/>
  </r>
  <r>
    <x v="17"/>
    <s v="第 4 場"/>
    <n v="4"/>
    <b v="0"/>
    <s v="日"/>
    <x v="1"/>
    <x v="6"/>
    <s v=" (60"/>
    <s v="40) "/>
    <s v=" 草地 "/>
    <s v=" &quot;A+3&quot; 賽道 "/>
    <n v="4"/>
    <s v="發財秘笈"/>
    <x v="4"/>
    <n v="2"/>
    <s v="得勝多"/>
    <s v="鍾易禮"/>
    <n v="14"/>
    <s v="慶萬家"/>
    <s v="楊明綸"/>
    <n v="2"/>
    <n v="0"/>
    <n v="0"/>
    <n v="29"/>
    <n v="348.5"/>
    <n v="1"/>
  </r>
  <r>
    <x v="17"/>
    <s v="第 5 場"/>
    <n v="5"/>
    <b v="0"/>
    <s v="日"/>
    <x v="3"/>
    <x v="0"/>
    <s v=" (80"/>
    <s v="60) "/>
    <s v=" 草地 "/>
    <s v=" &quot;A+3&quot; 賽道 "/>
    <n v="9"/>
    <s v="發財大師"/>
    <x v="4"/>
    <n v="8"/>
    <s v="一定美麗"/>
    <s v="賀銘年"/>
    <n v="2"/>
    <s v="銀皇興標"/>
    <s v="布文"/>
    <n v="0"/>
    <n v="2"/>
    <n v="0"/>
    <n v="35"/>
    <n v="59.5"/>
    <n v="1"/>
  </r>
  <r>
    <x v="17"/>
    <s v="第 6 場"/>
    <n v="6"/>
    <b v="0"/>
    <s v="日"/>
    <x v="1"/>
    <x v="3"/>
    <s v=" (60"/>
    <s v="40) "/>
    <s v=" 草地 "/>
    <s v=" &quot;A+3&quot; 賽道 "/>
    <n v="8"/>
    <s v="好勁力"/>
    <x v="6"/>
    <n v="2"/>
    <s v="無敵勇士"/>
    <s v="鍾易禮"/>
    <n v="12"/>
    <s v="好運寶馬"/>
    <s v="田泰安"/>
    <n v="1"/>
    <n v="1"/>
    <n v="0"/>
    <n v="59"/>
    <n v="491.5"/>
    <n v="0"/>
  </r>
  <r>
    <x v="17"/>
    <s v="第 7 場"/>
    <n v="7"/>
    <b v="0"/>
    <s v="日"/>
    <x v="2"/>
    <x v="3"/>
    <s v=" (110"/>
    <s v="85) "/>
    <s v=" 草地 "/>
    <s v=" &quot;A+3&quot; 賽道 "/>
    <n v="5"/>
    <s v="美好世界"/>
    <x v="10"/>
    <n v="3"/>
    <s v="紅運帝王"/>
    <s v="巴度"/>
    <n v="8"/>
    <s v="舞林密碼"/>
    <s v="蔡明紹"/>
    <n v="1"/>
    <n v="1"/>
    <n v="0"/>
    <n v="115.5"/>
    <n v="445"/>
    <n v="0"/>
  </r>
  <r>
    <x v="17"/>
    <s v="第 8 場"/>
    <n v="8"/>
    <b v="0"/>
    <s v="日"/>
    <x v="1"/>
    <x v="0"/>
    <s v=" (60"/>
    <s v="40) "/>
    <s v=" 草地 "/>
    <s v=" &quot;A+3&quot; 賽道 "/>
    <n v="8"/>
    <s v="唯美主義"/>
    <x v="4"/>
    <n v="4"/>
    <s v="佳福駒"/>
    <s v="蔡明紹"/>
    <n v="12"/>
    <s v="精算特殊"/>
    <s v="周俊樂"/>
    <n v="1"/>
    <n v="1"/>
    <n v="0"/>
    <n v="24"/>
    <n v="76"/>
    <n v="1"/>
  </r>
  <r>
    <x v="17"/>
    <s v="第 9 場"/>
    <n v="9"/>
    <b v="0"/>
    <s v="日"/>
    <x v="3"/>
    <x v="1"/>
    <s v=" (80"/>
    <s v="60) "/>
    <s v=" 草地 "/>
    <s v=" &quot;A+3&quot; 賽道 "/>
    <n v="9"/>
    <s v="綠族無限"/>
    <x v="2"/>
    <n v="7"/>
    <s v="美麗第一"/>
    <s v="潘頓"/>
    <n v="4"/>
    <s v="營造組裝"/>
    <s v="希威森"/>
    <n v="0"/>
    <n v="2"/>
    <n v="0"/>
    <n v="87"/>
    <n v="758.5"/>
    <n v="1"/>
  </r>
  <r>
    <x v="17"/>
    <s v="第 10 場"/>
    <n v="10"/>
    <b v="1"/>
    <s v="日"/>
    <x v="3"/>
    <x v="3"/>
    <s v=" (80"/>
    <s v="60) "/>
    <s v=" 草地 "/>
    <s v=" &quot;A+3&quot; 賽道 "/>
    <n v="11"/>
    <s v="紅旺"/>
    <x v="1"/>
    <n v="9"/>
    <s v="健康之星"/>
    <s v="蔡明紹"/>
    <n v="14"/>
    <s v="嘉應喝彩"/>
    <s v="楊明綸"/>
    <n v="0"/>
    <n v="1"/>
    <n v="1"/>
    <n v="97.5"/>
    <n v="1041"/>
    <n v="0"/>
  </r>
  <r>
    <x v="18"/>
    <s v="第 1 場"/>
    <n v="1"/>
    <b v="0"/>
    <s v="夜"/>
    <x v="0"/>
    <x v="1"/>
    <s v=" (40"/>
    <s v="0) "/>
    <s v=" 草地 "/>
    <s v=" &quot;B&quot; 賽道 "/>
    <n v="10"/>
    <s v="九秒九"/>
    <x v="14"/>
    <n v="12"/>
    <s v="蒲俠超得"/>
    <s v="鍾易禮"/>
    <n v="3"/>
    <s v="杭州飛輪"/>
    <s v="潘頓"/>
    <n v="0"/>
    <n v="0"/>
    <n v="2"/>
    <n v="19.5"/>
    <n v="178"/>
    <n v="0"/>
  </r>
  <r>
    <x v="18"/>
    <s v="第 2 場"/>
    <n v="2"/>
    <b v="0"/>
    <s v="夜"/>
    <x v="3"/>
    <x v="2"/>
    <s v=" (80"/>
    <s v="60) "/>
    <s v=" 草地 "/>
    <s v=" &quot;B&quot; 賽道 "/>
    <n v="4"/>
    <s v="財才"/>
    <x v="4"/>
    <n v="6"/>
    <s v="浪茄仔"/>
    <s v="巴度"/>
    <n v="2"/>
    <s v="帖木兒"/>
    <s v="何澤堯"/>
    <n v="1"/>
    <n v="1"/>
    <n v="0"/>
    <n v="33.5"/>
    <n v="153"/>
    <n v="1"/>
  </r>
  <r>
    <x v="18"/>
    <s v="第 3 場"/>
    <n v="3"/>
    <b v="0"/>
    <s v="夜"/>
    <x v="1"/>
    <x v="4"/>
    <s v=" (60"/>
    <s v="40) "/>
    <s v=" 草地 "/>
    <s v=" &quot;B&quot; 賽道 "/>
    <n v="11"/>
    <s v="皇仁福星"/>
    <x v="2"/>
    <n v="3"/>
    <s v="錢多多"/>
    <s v="潘頓"/>
    <n v="12"/>
    <s v="勝利之皇"/>
    <s v="巴度"/>
    <n v="1"/>
    <n v="0"/>
    <n v="1"/>
    <n v="24.5"/>
    <n v="138.5"/>
    <n v="1"/>
  </r>
  <r>
    <x v="18"/>
    <s v="第 4 場"/>
    <n v="4"/>
    <b v="0"/>
    <s v="夜"/>
    <x v="1"/>
    <x v="1"/>
    <s v=" (60"/>
    <s v="40) "/>
    <s v=" 草地 "/>
    <s v=" &quot;B&quot; 賽道 "/>
    <n v="11"/>
    <s v="精英至尊"/>
    <x v="4"/>
    <n v="9"/>
    <s v="旅遊高球"/>
    <s v="艾道拿"/>
    <n v="2"/>
    <s v="迎樂"/>
    <s v="楊明綸"/>
    <n v="0"/>
    <n v="1"/>
    <n v="1"/>
    <n v="36"/>
    <n v="193"/>
    <n v="1"/>
  </r>
  <r>
    <x v="18"/>
    <s v="第 5 場"/>
    <n v="5"/>
    <b v="0"/>
    <s v="夜"/>
    <x v="1"/>
    <x v="1"/>
    <s v=" (60"/>
    <s v="40) "/>
    <s v=" 草地 "/>
    <s v=" &quot;B&quot; 賽道 "/>
    <n v="2"/>
    <s v="仁仁之寶"/>
    <x v="14"/>
    <n v="4"/>
    <s v="祥華孝寬"/>
    <s v="陳嘉熙"/>
    <n v="10"/>
    <s v="閃耀將神"/>
    <s v="希威森"/>
    <n v="2"/>
    <n v="0"/>
    <n v="0"/>
    <n v="29"/>
    <n v="330.5"/>
    <n v="0"/>
  </r>
  <r>
    <x v="18"/>
    <s v="第 6 場"/>
    <n v="6"/>
    <b v="0"/>
    <s v="夜"/>
    <x v="1"/>
    <x v="1"/>
    <s v=" (60"/>
    <s v="40) "/>
    <s v=" 草地 "/>
    <s v=" &quot;B&quot; 賽道 "/>
    <n v="12"/>
    <s v="萬事靚"/>
    <x v="19"/>
    <n v="1"/>
    <s v="凌厲"/>
    <s v="潘頓"/>
    <n v="4"/>
    <s v="金運來"/>
    <s v="艾道拿"/>
    <n v="1"/>
    <n v="0"/>
    <n v="1"/>
    <n v="108"/>
    <n v="305.5"/>
    <n v="1"/>
  </r>
  <r>
    <x v="18"/>
    <s v="第 7 場"/>
    <n v="7"/>
    <b v="0"/>
    <s v="夜"/>
    <x v="4"/>
    <x v="4"/>
    <s v=" (100"/>
    <s v="80) "/>
    <s v=" 草地 "/>
    <s v=" &quot;B&quot; 賽道 "/>
    <n v="1"/>
    <s v="電訊巴打"/>
    <x v="1"/>
    <n v="3"/>
    <s v="百勝名駒"/>
    <s v="希威森"/>
    <n v="9"/>
    <s v="喜旺駒"/>
    <s v="何澤堯"/>
    <n v="2"/>
    <n v="0"/>
    <n v="0"/>
    <n v="189"/>
    <n v="648"/>
    <n v="0"/>
  </r>
  <r>
    <x v="18"/>
    <s v="第 8 場"/>
    <n v="8"/>
    <b v="0"/>
    <s v="夜"/>
    <x v="3"/>
    <x v="1"/>
    <s v=" (80"/>
    <s v="60) "/>
    <s v=" 草地 "/>
    <s v=" &quot;B&quot; 賽道 "/>
    <n v="1"/>
    <s v="傑出漢子"/>
    <x v="13"/>
    <n v="4"/>
    <s v="好友心得"/>
    <s v="潘頓"/>
    <n v="3"/>
    <s v="喜至寶"/>
    <s v="何澤堯"/>
    <n v="2"/>
    <n v="0"/>
    <n v="0"/>
    <n v="48.5"/>
    <n v="83.5"/>
    <n v="1"/>
  </r>
  <r>
    <x v="18"/>
    <s v="第 9 場"/>
    <n v="9"/>
    <b v="1"/>
    <s v="夜"/>
    <x v="3"/>
    <x v="4"/>
    <s v=" (80"/>
    <s v="60) "/>
    <s v=" 草地 "/>
    <s v=" &quot;B&quot; 賽道 "/>
    <n v="6"/>
    <s v="超超比"/>
    <x v="3"/>
    <n v="9"/>
    <s v="話你知"/>
    <s v="何澤堯"/>
    <n v="4"/>
    <s v="浪漫老撾"/>
    <s v="潘頓"/>
    <n v="0"/>
    <n v="2"/>
    <n v="0"/>
    <n v="28"/>
    <n v="96.5"/>
    <n v="0"/>
  </r>
  <r>
    <x v="19"/>
    <s v="第 1 場"/>
    <n v="1"/>
    <b v="0"/>
    <s v="日"/>
    <x v="1"/>
    <x v="1"/>
    <s v=" (60"/>
    <s v="40) "/>
    <s v=" 草地 "/>
    <s v=" &quot;B+2&quot; 賽道 "/>
    <n v="10"/>
    <s v="福星"/>
    <x v="6"/>
    <n v="6"/>
    <s v="雙贏"/>
    <s v="周俊樂"/>
    <n v="1"/>
    <s v="揚揚大道"/>
    <s v="蔡明紹"/>
    <n v="0"/>
    <n v="1"/>
    <n v="1"/>
    <n v="78.5"/>
    <n v="1784.5"/>
    <n v="0"/>
  </r>
  <r>
    <x v="19"/>
    <s v="第 2 場"/>
    <n v="2"/>
    <b v="0"/>
    <s v="日"/>
    <x v="4"/>
    <x v="5"/>
    <s v=" (100"/>
    <s v="80) "/>
    <s v=" 草地 "/>
    <s v=" &quot;B+2&quot; 賽道 "/>
    <n v="4"/>
    <s v="龍船狀元"/>
    <x v="16"/>
    <n v="1"/>
    <s v="飛輪閃耀"/>
    <s v="艾道拿"/>
    <n v="3"/>
    <s v="保羅承傳"/>
    <s v="潘明輝"/>
    <n v="2"/>
    <n v="0"/>
    <n v="0"/>
    <n v="25"/>
    <n v="204"/>
    <n v="0"/>
  </r>
  <r>
    <x v="19"/>
    <s v="第 3 場"/>
    <n v="3"/>
    <b v="0"/>
    <s v="日"/>
    <x v="1"/>
    <x v="1"/>
    <s v=" (60"/>
    <s v="40) "/>
    <s v=" 草地 "/>
    <s v=" &quot;B+2&quot; 賽道 "/>
    <n v="4"/>
    <s v="精算暴雪"/>
    <x v="4"/>
    <n v="12"/>
    <s v="龍城強將"/>
    <s v="董明朗"/>
    <n v="8"/>
    <s v="華麗再勝"/>
    <s v="田泰安"/>
    <n v="1"/>
    <n v="0"/>
    <n v="1"/>
    <n v="24.5"/>
    <n v="206.5"/>
    <n v="1"/>
  </r>
  <r>
    <x v="19"/>
    <s v="第 4 場"/>
    <n v="4"/>
    <b v="0"/>
    <s v="日"/>
    <x v="4"/>
    <x v="1"/>
    <s v=" (100"/>
    <s v="80) "/>
    <s v=" 草地 "/>
    <s v=" &quot;B+2&quot; 賽道 "/>
    <n v="8"/>
    <s v="驕陽明駒"/>
    <x v="6"/>
    <n v="1"/>
    <s v="包裝必勝"/>
    <s v="希威森"/>
    <n v="2"/>
    <s v="威力奔騰"/>
    <s v="潘頓"/>
    <n v="1"/>
    <n v="1"/>
    <n v="0"/>
    <n v="39"/>
    <n v="401.5"/>
    <n v="0"/>
  </r>
  <r>
    <x v="19"/>
    <s v="第 5 場"/>
    <n v="5"/>
    <b v="0"/>
    <s v="日"/>
    <x v="1"/>
    <x v="3"/>
    <s v=" (60"/>
    <s v="40) "/>
    <s v=" 草地 "/>
    <s v=" &quot;B+2&quot; 賽道 "/>
    <n v="3"/>
    <s v="滿歡笑"/>
    <x v="6"/>
    <n v="2"/>
    <s v="光年八十"/>
    <s v="周俊樂"/>
    <n v="6"/>
    <s v="電路九號"/>
    <s v="蔡明紹"/>
    <n v="2"/>
    <n v="0"/>
    <n v="0"/>
    <n v="56.5"/>
    <n v="388.5"/>
    <n v="0"/>
  </r>
  <r>
    <x v="19"/>
    <s v="第 6 場"/>
    <n v="6"/>
    <b v="0"/>
    <s v="日"/>
    <x v="3"/>
    <x v="6"/>
    <s v=" (80"/>
    <s v="60) "/>
    <s v=" 草地 "/>
    <s v=" &quot;B+2&quot; 賽道 "/>
    <n v="7"/>
    <s v="安騁"/>
    <x v="6"/>
    <n v="6"/>
    <s v="包裝旋風"/>
    <s v="何澤堯"/>
    <n v="8"/>
    <s v="博才"/>
    <s v="霍宏聲"/>
    <n v="0"/>
    <n v="2"/>
    <n v="0"/>
    <n v="48.5"/>
    <n v="388.5"/>
    <n v="0"/>
  </r>
  <r>
    <x v="19"/>
    <s v="第 7 場"/>
    <n v="7"/>
    <b v="0"/>
    <s v="日"/>
    <x v="7"/>
    <x v="1"/>
    <m/>
    <m/>
    <s v=" 草地 "/>
    <s v=" &quot;B+2&quot; 賽道 "/>
    <n v="1"/>
    <s v="金鑽貴人"/>
    <x v="4"/>
    <n v="6"/>
    <s v="維港智能"/>
    <s v="田泰安"/>
    <n v="2"/>
    <s v="福逸"/>
    <s v="巴度"/>
    <n v="1"/>
    <n v="1"/>
    <n v="0"/>
    <n v="13"/>
    <n v="46.5"/>
    <n v="1"/>
  </r>
  <r>
    <x v="19"/>
    <s v="第 8 場"/>
    <n v="8"/>
    <b v="0"/>
    <s v="日"/>
    <x v="7"/>
    <x v="0"/>
    <m/>
    <m/>
    <s v=" 草地 "/>
    <s v=" &quot;B+2&quot; 賽道 "/>
    <n v="5"/>
    <s v="永遠美麗"/>
    <x v="4"/>
    <n v="2"/>
    <s v="美麗同享"/>
    <s v="梁家俊"/>
    <n v="4"/>
    <s v="遨遊氣泡"/>
    <s v="巴度"/>
    <n v="1"/>
    <n v="1"/>
    <n v="0"/>
    <n v="25.5"/>
    <n v="89.5"/>
    <n v="1"/>
  </r>
  <r>
    <x v="19"/>
    <s v="第 9 場"/>
    <n v="9"/>
    <b v="0"/>
    <s v="日"/>
    <x v="7"/>
    <x v="6"/>
    <m/>
    <m/>
    <s v=" 草地 "/>
    <s v=" &quot;B+2&quot; 賽道 "/>
    <n v="6"/>
    <s v="直線力山"/>
    <x v="14"/>
    <n v="7"/>
    <s v="知足常樂"/>
    <s v="潘頓"/>
    <n v="3"/>
    <s v="發財先鋒"/>
    <s v="梁家俊"/>
    <n v="0"/>
    <n v="2"/>
    <n v="0"/>
    <n v="57"/>
    <n v="69"/>
    <n v="1"/>
  </r>
  <r>
    <x v="19"/>
    <s v="第 10 場"/>
    <n v="10"/>
    <b v="0"/>
    <s v="日"/>
    <x v="3"/>
    <x v="1"/>
    <s v=" (80"/>
    <s v="60) "/>
    <s v=" 草地 "/>
    <s v=" &quot;B+2&quot; 賽道 "/>
    <n v="4"/>
    <s v="錶之銀河"/>
    <x v="2"/>
    <n v="6"/>
    <s v="星運少爵"/>
    <s v="何澤堯"/>
    <n v="8"/>
    <s v="爵登"/>
    <s v="潘頓"/>
    <n v="1"/>
    <n v="1"/>
    <n v="0"/>
    <n v="35.5"/>
    <n v="356"/>
    <n v="0"/>
  </r>
  <r>
    <x v="19"/>
    <s v="第 11 場"/>
    <n v="11"/>
    <b v="1"/>
    <s v="日"/>
    <x v="3"/>
    <x v="3"/>
    <s v=" (80"/>
    <s v="60) "/>
    <s v=" 草地 "/>
    <s v=" &quot;B+2&quot; 賽道 "/>
    <n v="5"/>
    <s v="宜春火力"/>
    <x v="17"/>
    <n v="11"/>
    <s v="威之星"/>
    <s v="田泰安"/>
    <n v="3"/>
    <s v="潮州精神"/>
    <s v="巴度"/>
    <n v="0"/>
    <n v="1"/>
    <n v="1"/>
    <n v="127"/>
    <n v="728.5"/>
    <n v="0"/>
  </r>
  <r>
    <x v="20"/>
    <s v="第 1 場"/>
    <n v="1"/>
    <b v="0"/>
    <s v="夜"/>
    <x v="0"/>
    <x v="1"/>
    <s v=" (40"/>
    <s v="0) "/>
    <s v=" 草地 "/>
    <s v=" &quot;C&quot; 賽道 "/>
    <n v="1"/>
    <s v="真感"/>
    <x v="17"/>
    <n v="7"/>
    <s v="中華威威"/>
    <s v="希威森"/>
    <n v="6"/>
    <s v="紅鬃烈馬"/>
    <s v="艾道拿"/>
    <n v="1"/>
    <n v="1"/>
    <n v="0"/>
    <n v="93.5"/>
    <n v="606.5"/>
    <n v="0"/>
  </r>
  <r>
    <x v="20"/>
    <s v="第 2 場"/>
    <n v="2"/>
    <b v="0"/>
    <s v="夜"/>
    <x v="0"/>
    <x v="4"/>
    <s v=" (40"/>
    <s v="0) "/>
    <s v=" 草地 "/>
    <s v=" &quot;C&quot; 賽道 "/>
    <n v="5"/>
    <s v="揚威四方"/>
    <x v="2"/>
    <n v="9"/>
    <s v="赤子雄心"/>
    <s v="何澤堯"/>
    <n v="7"/>
    <s v="帝豪歡星"/>
    <s v="巴度"/>
    <n v="0"/>
    <n v="2"/>
    <n v="0"/>
    <n v="40"/>
    <n v="172"/>
    <n v="0"/>
  </r>
  <r>
    <x v="20"/>
    <s v="第 3 場"/>
    <n v="3"/>
    <b v="0"/>
    <s v="夜"/>
    <x v="1"/>
    <x v="4"/>
    <s v=" (60"/>
    <s v="40) "/>
    <s v=" 草地 "/>
    <s v=" &quot;C&quot; 賽道 "/>
    <n v="8"/>
    <s v="獨角獸"/>
    <x v="14"/>
    <n v="11"/>
    <s v="得意佳作"/>
    <s v="潘明輝"/>
    <n v="9"/>
    <s v="但求快活"/>
    <s v="董明朗"/>
    <n v="0"/>
    <n v="1"/>
    <n v="1"/>
    <n v="22"/>
    <n v="132.5"/>
    <n v="0"/>
  </r>
  <r>
    <x v="20"/>
    <s v="第 4 場"/>
    <n v="4"/>
    <b v="0"/>
    <s v="夜"/>
    <x v="1"/>
    <x v="2"/>
    <s v=" (60"/>
    <s v="40) "/>
    <s v=" 草地 "/>
    <s v=" &quot;C&quot; 賽道 "/>
    <n v="3"/>
    <s v="萬眾開心"/>
    <x v="14"/>
    <n v="10"/>
    <s v="超額認購"/>
    <s v="巴度"/>
    <n v="2"/>
    <s v="華麗活力"/>
    <s v="希威森"/>
    <n v="1"/>
    <n v="0"/>
    <n v="1"/>
    <n v="60.5"/>
    <n v="232.5"/>
    <n v="0"/>
  </r>
  <r>
    <x v="20"/>
    <s v="第 5 場"/>
    <n v="5"/>
    <b v="0"/>
    <s v="夜"/>
    <x v="1"/>
    <x v="4"/>
    <s v=" (60"/>
    <s v="40) "/>
    <s v=" 草地 "/>
    <s v=" &quot;C&quot; 賽道 "/>
    <n v="7"/>
    <s v="建測羣英"/>
    <x v="20"/>
    <n v="4"/>
    <s v="鋒芒勁露"/>
    <s v="何澤堯"/>
    <n v="5"/>
    <s v="紅海勁"/>
    <s v="楊明綸"/>
    <n v="1"/>
    <n v="1"/>
    <n v="0"/>
    <n v="143"/>
    <n v="627"/>
    <n v="0"/>
  </r>
  <r>
    <x v="20"/>
    <s v="第 6 場"/>
    <n v="6"/>
    <b v="0"/>
    <s v="夜"/>
    <x v="1"/>
    <x v="1"/>
    <s v=" (60"/>
    <s v="40) "/>
    <s v=" 草地 "/>
    <s v=" &quot;C&quot; 賽道 "/>
    <n v="4"/>
    <s v="精選威"/>
    <x v="10"/>
    <n v="8"/>
    <s v="城中勇士"/>
    <s v="周俊樂"/>
    <n v="10"/>
    <s v="進優自在"/>
    <s v="梁家俊"/>
    <n v="1"/>
    <n v="1"/>
    <n v="0"/>
    <n v="133.5"/>
    <n v="1570.5"/>
    <n v="0"/>
  </r>
  <r>
    <x v="20"/>
    <s v="第 7 場"/>
    <n v="7"/>
    <b v="0"/>
    <s v="夜"/>
    <x v="3"/>
    <x v="4"/>
    <s v=" (80"/>
    <s v="60) "/>
    <s v=" 草地 "/>
    <s v=" &quot;C&quot; 賽道 "/>
    <n v="12"/>
    <s v="錶之量子"/>
    <x v="2"/>
    <n v="6"/>
    <s v="電子傳奇"/>
    <s v="蔡明紹"/>
    <n v="5"/>
    <s v="川河冠駒"/>
    <s v="希威森"/>
    <n v="0"/>
    <n v="1"/>
    <n v="1"/>
    <n v="31.5"/>
    <n v="155"/>
    <n v="0"/>
  </r>
  <r>
    <x v="20"/>
    <s v="第 8 場"/>
    <n v="8"/>
    <b v="1"/>
    <s v="夜"/>
    <x v="3"/>
    <x v="1"/>
    <s v=" (80"/>
    <s v="60) "/>
    <s v=" 草地 "/>
    <s v=" &quot;C&quot; 賽道 "/>
    <n v="7"/>
    <s v="快搏"/>
    <x v="7"/>
    <n v="8"/>
    <s v="有財有勢"/>
    <s v="嘉里"/>
    <n v="2"/>
    <s v="勇敢巨星"/>
    <s v="希威森"/>
    <n v="0"/>
    <n v="2"/>
    <n v="0"/>
    <n v="157.5"/>
    <n v="910"/>
    <n v="0"/>
  </r>
  <r>
    <x v="21"/>
    <s v="第 1 場"/>
    <n v="1"/>
    <b v="0"/>
    <s v="日"/>
    <x v="0"/>
    <x v="3"/>
    <s v=" (40"/>
    <s v="0) "/>
    <s v=" 草地 "/>
    <s v=" &quot;C&quot; 賽道 "/>
    <n v="10"/>
    <s v="創高峰"/>
    <x v="10"/>
    <n v="13"/>
    <s v="天使獵人"/>
    <s v="蔡明紹"/>
    <n v="9"/>
    <s v="洪運派彩"/>
    <s v="黃智弘"/>
    <n v="0"/>
    <n v="0"/>
    <n v="2"/>
    <n v="55.5"/>
    <n v="296"/>
    <n v="0"/>
  </r>
  <r>
    <x v="21"/>
    <s v="第 2 場"/>
    <n v="2"/>
    <b v="0"/>
    <s v="日"/>
    <x v="1"/>
    <x v="2"/>
    <s v=" (60"/>
    <s v="40) "/>
    <s v=" 草地 "/>
    <s v=" &quot;C&quot; 賽道 "/>
    <n v="2"/>
    <s v="氣勢"/>
    <x v="21"/>
    <n v="1"/>
    <s v="龍騰飛翔"/>
    <s v="田泰安"/>
    <n v="4"/>
    <s v="江南盛"/>
    <s v="蔡明紹"/>
    <n v="2"/>
    <n v="0"/>
    <n v="0"/>
    <n v="16.5"/>
    <n v="74"/>
    <n v="0"/>
  </r>
  <r>
    <x v="21"/>
    <s v="第 3 場"/>
    <n v="3"/>
    <b v="0"/>
    <s v="日"/>
    <x v="1"/>
    <x v="1"/>
    <s v=" (60"/>
    <s v="40) "/>
    <s v=" 全天候跑道 "/>
    <m/>
    <n v="12"/>
    <s v="澳華威威"/>
    <x v="16"/>
    <n v="11"/>
    <s v="日日獎"/>
    <s v="何澤堯"/>
    <n v="8"/>
    <s v="精益大師"/>
    <s v="鍾易禮"/>
    <n v="0"/>
    <n v="0"/>
    <n v="2"/>
    <n v="162.5"/>
    <n v="1068.5"/>
    <n v="0"/>
  </r>
  <r>
    <x v="21"/>
    <s v="第 4 場"/>
    <n v="4"/>
    <b v="0"/>
    <s v="日"/>
    <x v="3"/>
    <x v="1"/>
    <s v=" (80"/>
    <s v="60) "/>
    <s v=" 全天候跑道 "/>
    <m/>
    <n v="9"/>
    <s v="泉龍駒"/>
    <x v="7"/>
    <n v="4"/>
    <s v="包裝伯樂"/>
    <s v="艾兆禮"/>
    <n v="6"/>
    <s v="自強不息"/>
    <s v="潘頓"/>
    <n v="1"/>
    <n v="1"/>
    <n v="0"/>
    <n v="206"/>
    <n v="296.5"/>
    <n v="0"/>
  </r>
  <r>
    <x v="21"/>
    <s v="第 5 場"/>
    <n v="5"/>
    <b v="0"/>
    <s v="日"/>
    <x v="1"/>
    <x v="0"/>
    <s v=" (60"/>
    <s v="40) "/>
    <s v=" 草地 "/>
    <s v=" &quot;C&quot; 賽道 "/>
    <n v="10"/>
    <s v="英駿飛駒"/>
    <x v="2"/>
    <n v="7"/>
    <s v="幸運雄威"/>
    <s v="蔡明紹"/>
    <n v="13"/>
    <s v="富喜來"/>
    <s v="賀銘年"/>
    <n v="0"/>
    <n v="1"/>
    <n v="1"/>
    <n v="57.5"/>
    <n v="243.5"/>
    <n v="0"/>
  </r>
  <r>
    <x v="21"/>
    <s v="第 6 場"/>
    <n v="6"/>
    <b v="0"/>
    <s v="日"/>
    <x v="1"/>
    <x v="3"/>
    <s v=" (60"/>
    <s v="40) "/>
    <s v=" 草地 "/>
    <s v=" &quot;C&quot; 賽道 "/>
    <n v="4"/>
    <s v="時尚歡欣"/>
    <x v="3"/>
    <n v="7"/>
    <s v="佳福駒"/>
    <s v="蔡明紹"/>
    <n v="2"/>
    <s v="時時稱心"/>
    <s v="鍾易禮"/>
    <n v="1"/>
    <n v="1"/>
    <n v="0"/>
    <n v="70"/>
    <n v="248"/>
    <n v="0"/>
  </r>
  <r>
    <x v="21"/>
    <s v="第 7 場"/>
    <n v="7"/>
    <b v="0"/>
    <s v="日"/>
    <x v="2"/>
    <x v="0"/>
    <s v=" (110"/>
    <s v="85) "/>
    <s v=" 草地 "/>
    <s v=" &quot;C&quot; 賽道 "/>
    <n v="6"/>
    <s v="中華盛景"/>
    <x v="21"/>
    <n v="9"/>
    <s v="增有"/>
    <s v="董明朗"/>
    <n v="11"/>
    <s v="越駿歡欣"/>
    <s v="巴度"/>
    <n v="0"/>
    <n v="2"/>
    <n v="0"/>
    <n v="164"/>
    <n v="609"/>
    <n v="0"/>
  </r>
  <r>
    <x v="21"/>
    <s v="第 8 場"/>
    <n v="8"/>
    <b v="0"/>
    <s v="日"/>
    <x v="4"/>
    <x v="3"/>
    <s v=" (95"/>
    <s v="75) "/>
    <s v=" 草地 "/>
    <s v=" &quot;C&quot; 賽道 "/>
    <n v="6"/>
    <s v="飛鷹翱翔"/>
    <x v="8"/>
    <n v="3"/>
    <s v="紅愛舍"/>
    <s v="楊明綸"/>
    <n v="2"/>
    <s v="舞林密碼"/>
    <s v="何澤堯"/>
    <n v="1"/>
    <n v="1"/>
    <n v="0"/>
    <n v="68.5"/>
    <n v="1825.5"/>
    <n v="0"/>
  </r>
  <r>
    <x v="21"/>
    <s v="第 9 場"/>
    <n v="9"/>
    <b v="0"/>
    <s v="日"/>
    <x v="3"/>
    <x v="0"/>
    <s v=" (80"/>
    <s v="60) "/>
    <s v=" 草地 "/>
    <s v=" &quot;C&quot; 賽道 "/>
    <n v="10"/>
    <s v="禪勝輝煌"/>
    <x v="13"/>
    <n v="1"/>
    <s v="木火兄弟"/>
    <s v="楊明綸"/>
    <n v="8"/>
    <s v="一定美麗"/>
    <s v="賀銘年"/>
    <n v="1"/>
    <n v="0"/>
    <n v="1"/>
    <n v="30.5"/>
    <n v="366"/>
    <n v="0"/>
  </r>
  <r>
    <x v="21"/>
    <s v="第 10 場"/>
    <n v="10"/>
    <b v="1"/>
    <s v="日"/>
    <x v="3"/>
    <x v="1"/>
    <s v=" (80"/>
    <s v="60) "/>
    <s v=" 草地 "/>
    <s v=" &quot;C&quot; 賽道 "/>
    <n v="10"/>
    <s v="我為您"/>
    <x v="8"/>
    <n v="5"/>
    <s v="新風俠"/>
    <s v="蔡明紹"/>
    <n v="4"/>
    <s v="朗朗乾坤"/>
    <s v="田泰安"/>
    <n v="0"/>
    <n v="1"/>
    <n v="1"/>
    <n v="30.5"/>
    <n v="197"/>
    <n v="0"/>
  </r>
  <r>
    <x v="22"/>
    <s v="第 1 場"/>
    <n v="1"/>
    <b v="0"/>
    <s v="夜"/>
    <x v="0"/>
    <x v="2"/>
    <s v=" (40"/>
    <s v="0) "/>
    <s v=" 草地 "/>
    <s v=" &quot;C+3&quot; 賽道 "/>
    <n v="8"/>
    <s v="開心馬"/>
    <x v="1"/>
    <n v="6"/>
    <s v="友誼至佳"/>
    <s v="霍宏聲"/>
    <n v="9"/>
    <s v="奮鬥雄才"/>
    <s v="田泰安"/>
    <n v="0"/>
    <n v="2"/>
    <n v="0"/>
    <n v="53"/>
    <n v="212.5"/>
    <n v="0"/>
  </r>
  <r>
    <x v="22"/>
    <s v="第 2 場"/>
    <n v="2"/>
    <b v="0"/>
    <s v="夜"/>
    <x v="3"/>
    <x v="2"/>
    <s v=" (80"/>
    <s v="60) "/>
    <s v=" 草地 "/>
    <s v=" &quot;C+3&quot; 賽道 "/>
    <n v="5"/>
    <s v="財才"/>
    <x v="4"/>
    <n v="1"/>
    <s v="平常心"/>
    <s v="艾兆禮"/>
    <n v="4"/>
    <s v="英雄豪邁"/>
    <s v="田泰安"/>
    <n v="1"/>
    <n v="1"/>
    <n v="0"/>
    <n v="29.5"/>
    <n v="134.5"/>
    <n v="1"/>
  </r>
  <r>
    <x v="22"/>
    <s v="第 3 場"/>
    <n v="3"/>
    <b v="0"/>
    <s v="夜"/>
    <x v="1"/>
    <x v="7"/>
    <s v=" (60"/>
    <s v="40) "/>
    <s v=" 草地 "/>
    <s v=" &quot;C+3&quot; 賽道 "/>
    <n v="6"/>
    <s v="奇妙年華"/>
    <x v="7"/>
    <n v="11"/>
    <s v="慶萬家"/>
    <s v="巴度"/>
    <n v="2"/>
    <s v="香港精神"/>
    <s v="蔡明紹"/>
    <n v="0"/>
    <n v="1"/>
    <n v="1"/>
    <n v="157"/>
    <n v="384"/>
    <n v="0"/>
  </r>
  <r>
    <x v="22"/>
    <s v="第 4 場"/>
    <n v="4"/>
    <b v="0"/>
    <s v="夜"/>
    <x v="0"/>
    <x v="5"/>
    <s v=" (40"/>
    <s v="0) "/>
    <s v=" 草地 "/>
    <s v=" &quot;C+3&quot; 賽道 "/>
    <n v="7"/>
    <s v="滿載歸來"/>
    <x v="11"/>
    <n v="4"/>
    <s v="金津銀星"/>
    <s v="巴度"/>
    <n v="9"/>
    <s v="鑽石福將"/>
    <s v="賀銘年"/>
    <n v="1"/>
    <n v="1"/>
    <n v="0"/>
    <n v="48"/>
    <n v="563.5"/>
    <n v="0"/>
  </r>
  <r>
    <x v="22"/>
    <s v="第 5 場"/>
    <n v="5"/>
    <b v="0"/>
    <s v="夜"/>
    <x v="1"/>
    <x v="1"/>
    <s v=" (60"/>
    <s v="40) "/>
    <s v=" 草地 "/>
    <s v=" &quot;C+3&quot; 賽道 "/>
    <n v="1"/>
    <s v="凌厲"/>
    <x v="6"/>
    <n v="2"/>
    <s v="國士無雙"/>
    <s v="巴度"/>
    <n v="8"/>
    <s v="多多配合"/>
    <s v="周俊樂"/>
    <n v="2"/>
    <n v="0"/>
    <n v="0"/>
    <n v="46"/>
    <n v="308.5"/>
    <n v="0"/>
  </r>
  <r>
    <x v="22"/>
    <s v="第 6 場"/>
    <n v="6"/>
    <b v="0"/>
    <s v="夜"/>
    <x v="1"/>
    <x v="1"/>
    <s v=" (60"/>
    <s v="40) "/>
    <s v=" 草地 "/>
    <s v=" &quot;C+3&quot; 賽道 "/>
    <n v="3"/>
    <s v="錶壇精英"/>
    <x v="16"/>
    <n v="12"/>
    <s v="宏才"/>
    <s v="蔡明紹"/>
    <n v="10"/>
    <s v="耀寶駒"/>
    <s v="艾道拿"/>
    <n v="1"/>
    <n v="0"/>
    <n v="1"/>
    <n v="42"/>
    <n v="320"/>
    <n v="0"/>
  </r>
  <r>
    <x v="22"/>
    <s v="第 7 場"/>
    <n v="7"/>
    <b v="0"/>
    <s v="夜"/>
    <x v="3"/>
    <x v="5"/>
    <s v=" (80"/>
    <s v="60) "/>
    <s v=" 草地 "/>
    <s v=" &quot;C+3&quot; 賽道 "/>
    <n v="1"/>
    <s v="超超比"/>
    <x v="3"/>
    <n v="3"/>
    <s v="浪漫老撾"/>
    <s v="麥道朗"/>
    <n v="10"/>
    <s v="手到再來"/>
    <s v="田泰安"/>
    <n v="2"/>
    <n v="0"/>
    <n v="0"/>
    <n v="21.5"/>
    <n v="98.5"/>
    <n v="0"/>
  </r>
  <r>
    <x v="22"/>
    <s v="第 8 場"/>
    <n v="8"/>
    <b v="1"/>
    <s v="夜"/>
    <x v="4"/>
    <x v="1"/>
    <s v=" (100"/>
    <s v="80) "/>
    <s v=" 草地 "/>
    <s v=" &quot;C+3&quot; 賽道 "/>
    <n v="5"/>
    <s v="小霸王"/>
    <x v="3"/>
    <n v="8"/>
    <s v="電氣騎士"/>
    <s v="鍾易禮"/>
    <n v="2"/>
    <s v="嫡愛心"/>
    <s v="艾道拿"/>
    <n v="0"/>
    <n v="2"/>
    <n v="0"/>
    <n v="78"/>
    <n v="144.5"/>
    <n v="0"/>
  </r>
  <r>
    <x v="23"/>
    <s v="第 1 場"/>
    <n v="1"/>
    <b v="0"/>
    <s v="日"/>
    <x v="0"/>
    <x v="4"/>
    <s v=" (40"/>
    <s v="0) "/>
    <s v=" 全天候跑道 "/>
    <m/>
    <n v="11"/>
    <s v="活力多多"/>
    <x v="2"/>
    <n v="7"/>
    <s v="天時明駒"/>
    <s v="周俊樂"/>
    <n v="1"/>
    <s v="紅粉豐彩"/>
    <s v="潘頓"/>
    <n v="0"/>
    <n v="1"/>
    <n v="1"/>
    <n v="31.5"/>
    <n v="148"/>
    <n v="0"/>
  </r>
  <r>
    <x v="23"/>
    <s v="第 2 場"/>
    <n v="2"/>
    <b v="0"/>
    <s v="日"/>
    <x v="0"/>
    <x v="1"/>
    <s v=" (40"/>
    <s v="0) "/>
    <s v=" 全天候跑道 "/>
    <m/>
    <n v="3"/>
    <s v="佳尊三"/>
    <x v="7"/>
    <n v="11"/>
    <s v="最多歡笑"/>
    <s v="蔡明紹"/>
    <n v="7"/>
    <s v="創奇蹟"/>
    <s v="潘頓"/>
    <n v="1"/>
    <n v="0"/>
    <n v="1"/>
    <n v="248"/>
    <n v="4237.5"/>
    <n v="0"/>
  </r>
  <r>
    <x v="23"/>
    <s v="第 3 場"/>
    <n v="3"/>
    <b v="0"/>
    <s v="日"/>
    <x v="1"/>
    <x v="5"/>
    <s v=" (60"/>
    <s v="40) "/>
    <s v=" 全天候跑道 "/>
    <m/>
    <n v="10"/>
    <s v="開心三多"/>
    <x v="1"/>
    <n v="9"/>
    <s v="世澤歆星"/>
    <s v="賀銘年"/>
    <n v="2"/>
    <s v="雪山神駒"/>
    <s v="周俊樂"/>
    <n v="0"/>
    <n v="1"/>
    <n v="1"/>
    <n v="66"/>
    <n v="3209"/>
    <n v="0"/>
  </r>
  <r>
    <x v="23"/>
    <s v="第 4 場"/>
    <n v="4"/>
    <b v="0"/>
    <s v="日"/>
    <x v="1"/>
    <x v="1"/>
    <s v=" (60"/>
    <s v="40) "/>
    <s v=" 草地 "/>
    <s v=" &quot;C+3&quot; 賽道 "/>
    <n v="6"/>
    <s v="嘉應高昇"/>
    <x v="4"/>
    <n v="12"/>
    <s v="龍城強將"/>
    <s v="董明朗"/>
    <n v="1"/>
    <s v="電訊龍駒"/>
    <s v="麥道朗"/>
    <n v="0"/>
    <n v="1"/>
    <n v="1"/>
    <n v="21"/>
    <n v="56"/>
    <n v="1"/>
  </r>
  <r>
    <x v="23"/>
    <s v="第 5 場"/>
    <n v="5"/>
    <b v="0"/>
    <s v="日"/>
    <x v="1"/>
    <x v="1"/>
    <s v=" (60"/>
    <s v="40) "/>
    <s v=" 全天候跑道 "/>
    <m/>
    <n v="8"/>
    <s v="荷花之星"/>
    <x v="21"/>
    <n v="12"/>
    <s v="友盈友福"/>
    <s v="賀銘年"/>
    <n v="4"/>
    <s v="龍騰飛翔"/>
    <s v="鍾易禮"/>
    <n v="0"/>
    <n v="1"/>
    <n v="1"/>
    <n v="234"/>
    <n v="1317"/>
    <n v="0"/>
  </r>
  <r>
    <x v="23"/>
    <s v="第 6 場"/>
    <n v="6"/>
    <b v="0"/>
    <s v="日"/>
    <x v="4"/>
    <x v="1"/>
    <s v=" (105"/>
    <s v="80) "/>
    <s v=" 全天候跑道 "/>
    <m/>
    <n v="6"/>
    <s v="平海歡星"/>
    <x v="16"/>
    <n v="4"/>
    <s v="威力奔騰"/>
    <s v="潘頓"/>
    <n v="2"/>
    <s v="包裝必勝"/>
    <s v="希威森"/>
    <n v="1"/>
    <n v="1"/>
    <n v="0"/>
    <n v="252.5"/>
    <n v="463"/>
    <n v="1"/>
  </r>
  <r>
    <x v="23"/>
    <s v="第 7 場"/>
    <n v="7"/>
    <b v="0"/>
    <s v="日"/>
    <x v="3"/>
    <x v="4"/>
    <s v=" (80"/>
    <s v="60) "/>
    <s v=" 全天候跑道 "/>
    <m/>
    <n v="5"/>
    <s v="黃腳鱲"/>
    <x v="13"/>
    <n v="6"/>
    <s v="無心睡眠"/>
    <s v="艾兆禮"/>
    <n v="8"/>
    <s v="嘉寶神駒"/>
    <s v="嘉里"/>
    <n v="0"/>
    <n v="2"/>
    <n v="0"/>
    <n v="89"/>
    <n v="300.5"/>
    <n v="0"/>
  </r>
  <r>
    <x v="23"/>
    <s v="第 8 場"/>
    <n v="8"/>
    <b v="0"/>
    <s v="日"/>
    <x v="3"/>
    <x v="2"/>
    <s v=" (80"/>
    <s v="60) "/>
    <s v=" 草地 "/>
    <s v=" &quot;C+3&quot; 賽道 "/>
    <n v="13"/>
    <s v="攻頂"/>
    <x v="16"/>
    <n v="1"/>
    <s v="萬里飛至"/>
    <s v="蔡明紹"/>
    <n v="7"/>
    <s v="幸運之神"/>
    <s v="田泰安"/>
    <n v="1"/>
    <n v="0"/>
    <n v="1"/>
    <n v="85"/>
    <n v="580.5"/>
    <n v="0"/>
  </r>
  <r>
    <x v="23"/>
    <s v="第 9 場"/>
    <n v="9"/>
    <b v="0"/>
    <s v="日"/>
    <x v="1"/>
    <x v="3"/>
    <s v=" (60"/>
    <s v="40) "/>
    <s v=" 草地 "/>
    <s v=" &quot;C+3&quot; 賽道 "/>
    <n v="2"/>
    <s v="好勁力"/>
    <x v="14"/>
    <n v="9"/>
    <s v="金鼓齊昇"/>
    <s v="周俊樂"/>
    <n v="10"/>
    <s v="星河小子"/>
    <s v="黃智弘"/>
    <n v="1"/>
    <n v="1"/>
    <n v="0"/>
    <n v="50"/>
    <n v="345.5"/>
    <n v="0"/>
  </r>
  <r>
    <x v="23"/>
    <s v="第 10 場"/>
    <n v="10"/>
    <b v="1"/>
    <s v="日"/>
    <x v="3"/>
    <x v="3"/>
    <s v=" (80"/>
    <s v="60) "/>
    <s v=" 草地 "/>
    <s v=" &quot;C+3&quot; 賽道 "/>
    <n v="11"/>
    <s v="翩翩君子"/>
    <x v="4"/>
    <n v="10"/>
    <s v="綠色好運"/>
    <s v="潘明輝"/>
    <n v="1"/>
    <s v="非惟僥倖"/>
    <s v="陳嘉熙"/>
    <n v="0"/>
    <n v="0"/>
    <n v="2"/>
    <n v="60"/>
    <n v="1769"/>
    <n v="1"/>
  </r>
  <r>
    <x v="24"/>
    <s v="第 1 場"/>
    <n v="1"/>
    <b v="0"/>
    <s v="夜"/>
    <x v="0"/>
    <x v="1"/>
    <s v=" (40"/>
    <s v="0) "/>
    <s v=" 草地 "/>
    <s v=" &quot;A&quot; 賽道 "/>
    <n v="1"/>
    <s v="鑽飾璀璨"/>
    <x v="10"/>
    <n v="3"/>
    <s v="晉神"/>
    <s v="田泰安"/>
    <n v="9"/>
    <s v="錢途光明"/>
    <s v="周俊樂"/>
    <n v="2"/>
    <n v="0"/>
    <n v="0"/>
    <n v="75.5"/>
    <n v="326.5"/>
    <n v="0"/>
  </r>
  <r>
    <x v="24"/>
    <s v="第 2 場"/>
    <n v="2"/>
    <b v="0"/>
    <s v="夜"/>
    <x v="0"/>
    <x v="4"/>
    <s v=" (40"/>
    <s v="0) "/>
    <s v=" 草地 "/>
    <s v=" &quot;A&quot; 賽道 "/>
    <n v="4"/>
    <s v="樂捉鳥"/>
    <x v="3"/>
    <n v="8"/>
    <s v="無敵精英"/>
    <s v="杜苑欣"/>
    <n v="10"/>
    <s v="恆駿之寶"/>
    <s v="田泰安"/>
    <n v="1"/>
    <n v="1"/>
    <n v="0"/>
    <n v="307.5"/>
    <n v="1330"/>
    <n v="0"/>
  </r>
  <r>
    <x v="24"/>
    <s v="第 3 場"/>
    <n v="3"/>
    <b v="0"/>
    <s v="夜"/>
    <x v="1"/>
    <x v="4"/>
    <s v=" (60"/>
    <s v="40) "/>
    <s v=" 草地 "/>
    <s v=" &quot;A&quot; 賽道 "/>
    <n v="10"/>
    <s v="極速奇兵"/>
    <x v="8"/>
    <n v="8"/>
    <s v="成才"/>
    <s v="田泰安"/>
    <n v="7"/>
    <s v="都靈勇士"/>
    <s v="潘頓"/>
    <n v="0"/>
    <n v="1"/>
    <n v="1"/>
    <n v="48.5"/>
    <n v="129"/>
    <n v="0"/>
  </r>
  <r>
    <x v="24"/>
    <s v="第 4 場"/>
    <n v="4"/>
    <b v="0"/>
    <s v="夜"/>
    <x v="1"/>
    <x v="2"/>
    <s v=" (60"/>
    <s v="40) "/>
    <s v=" 草地 "/>
    <s v=" &quot;A&quot; 賽道 "/>
    <n v="11"/>
    <s v="超額認購"/>
    <x v="22"/>
    <n v="3"/>
    <s v="天火同人"/>
    <s v="希威森"/>
    <n v="9"/>
    <s v="鑽飾翱翔"/>
    <s v="何澤堯"/>
    <n v="1"/>
    <n v="0"/>
    <n v="1"/>
    <n v="105.5"/>
    <n v="1197"/>
    <n v="0"/>
  </r>
  <r>
    <x v="24"/>
    <s v="第 5 場"/>
    <n v="5"/>
    <b v="0"/>
    <s v="夜"/>
    <x v="1"/>
    <x v="4"/>
    <s v=" (60"/>
    <s v="40) "/>
    <s v=" 草地 "/>
    <s v=" &quot;A&quot; 賽道 "/>
    <n v="4"/>
    <s v="獨角獸"/>
    <x v="23"/>
    <n v="5"/>
    <s v="赤兔猴王"/>
    <s v="希威森"/>
    <n v="11"/>
    <s v="得意佳作"/>
    <s v="何澤堯"/>
    <n v="1"/>
    <n v="1"/>
    <n v="0"/>
    <n v="26.5"/>
    <n v="88.5"/>
    <n v="0"/>
  </r>
  <r>
    <x v="24"/>
    <s v="第 6 場"/>
    <n v="6"/>
    <b v="0"/>
    <s v="夜"/>
    <x v="1"/>
    <x v="1"/>
    <s v=" (60"/>
    <s v="40) "/>
    <s v=" 草地 "/>
    <s v=" &quot;A&quot; 賽道 "/>
    <n v="6"/>
    <s v="添開心"/>
    <x v="4"/>
    <n v="9"/>
    <s v="真感"/>
    <s v="賀銘年"/>
    <n v="12"/>
    <s v="風中勁松"/>
    <s v="巴度"/>
    <n v="0"/>
    <n v="2"/>
    <n v="0"/>
    <n v="57.5"/>
    <n v="323.5"/>
    <n v="1"/>
  </r>
  <r>
    <x v="24"/>
    <s v="第 7 場"/>
    <n v="7"/>
    <b v="0"/>
    <s v="夜"/>
    <x v="3"/>
    <x v="4"/>
    <s v=" (80"/>
    <s v="60) "/>
    <s v=" 草地 "/>
    <s v=" &quot;A&quot; 賽道 "/>
    <n v="8"/>
    <s v="銀亮光速"/>
    <x v="4"/>
    <n v="4"/>
    <s v="錶之量子"/>
    <s v="巴米高"/>
    <n v="6"/>
    <s v="美麗滿滿"/>
    <s v="希威森"/>
    <n v="1"/>
    <n v="1"/>
    <n v="0"/>
    <n v="92.5"/>
    <n v="207.5"/>
    <n v="1"/>
  </r>
  <r>
    <x v="24"/>
    <s v="第 8 場"/>
    <n v="8"/>
    <b v="0"/>
    <s v="夜"/>
    <x v="3"/>
    <x v="1"/>
    <s v=" (80"/>
    <s v="60) "/>
    <s v=" 草地 "/>
    <s v=" &quot;A&quot; 賽道 "/>
    <n v="5"/>
    <s v="好友心得"/>
    <x v="14"/>
    <n v="11"/>
    <s v="鈦易搵"/>
    <s v="潘頓"/>
    <n v="10"/>
    <s v="旋風飛影"/>
    <s v="金美琪"/>
    <n v="0"/>
    <n v="1"/>
    <n v="1"/>
    <n v="72"/>
    <n v="208.5"/>
    <n v="1"/>
  </r>
  <r>
    <x v="24"/>
    <s v="第 9 場"/>
    <n v="9"/>
    <b v="1"/>
    <s v="夜"/>
    <x v="4"/>
    <x v="5"/>
    <s v=" (100"/>
    <s v="80) "/>
    <s v=" 草地 "/>
    <s v=" &quot;A&quot; 賽道 "/>
    <n v="6"/>
    <s v="喜蓮勇感"/>
    <x v="21"/>
    <n v="9"/>
    <s v="勇猛神駒"/>
    <s v="馬昆"/>
    <n v="7"/>
    <s v="桃花雲"/>
    <s v="潘頓"/>
    <n v="0"/>
    <n v="2"/>
    <n v="0"/>
    <n v="24"/>
    <n v="319.5"/>
    <n v="0"/>
  </r>
  <r>
    <x v="25"/>
    <s v="第 1 場"/>
    <n v="1"/>
    <b v="0"/>
    <s v="日"/>
    <x v="1"/>
    <x v="1"/>
    <s v=" (60"/>
    <s v="40) "/>
    <s v=" 草地 "/>
    <s v=" &quot;A&quot; 賽道 "/>
    <n v="6"/>
    <s v="華麗再勝"/>
    <x v="4"/>
    <n v="10"/>
    <s v="風雲武士"/>
    <s v="梁家俊"/>
    <n v="13"/>
    <s v="幸運星球"/>
    <s v="田泰安"/>
    <n v="0"/>
    <n v="1"/>
    <n v="1"/>
    <n v="16.5"/>
    <n v="73"/>
    <n v="1"/>
  </r>
  <r>
    <x v="25"/>
    <s v="第 2 場"/>
    <n v="2"/>
    <b v="0"/>
    <s v="日"/>
    <x v="1"/>
    <x v="3"/>
    <s v=" (60"/>
    <s v="40) "/>
    <s v=" 草地 "/>
    <s v=" &quot;A&quot; 賽道 "/>
    <n v="9"/>
    <s v="大數據"/>
    <x v="2"/>
    <n v="2"/>
    <s v="連連歡呼"/>
    <s v="董明朗"/>
    <n v="3"/>
    <s v="光年八十"/>
    <s v="周俊樂"/>
    <n v="1"/>
    <n v="1"/>
    <n v="0"/>
    <n v="33"/>
    <n v="256"/>
    <n v="0"/>
  </r>
  <r>
    <x v="25"/>
    <s v="第 3 場"/>
    <n v="3"/>
    <b v="0"/>
    <s v="日"/>
    <x v="3"/>
    <x v="3"/>
    <s v=" (80"/>
    <s v="60) "/>
    <s v=" 草地 "/>
    <s v=" &quot;A&quot; 賽道 "/>
    <n v="6"/>
    <s v="潮州精神"/>
    <x v="16"/>
    <n v="9"/>
    <s v="朗朗乾坤"/>
    <s v="田泰安"/>
    <n v="4"/>
    <s v="同樣美麗"/>
    <s v="麥道朗"/>
    <n v="0"/>
    <n v="2"/>
    <n v="0"/>
    <n v="174"/>
    <n v="309"/>
    <n v="0"/>
  </r>
  <r>
    <x v="25"/>
    <s v="第 4 場"/>
    <n v="4"/>
    <b v="0"/>
    <s v="日"/>
    <x v="8"/>
    <x v="8"/>
    <m/>
    <m/>
    <s v=" 草地 "/>
    <s v=" &quot;A&quot; 賽道 "/>
    <n v="1"/>
    <s v="真強"/>
    <x v="24"/>
    <n v="3"/>
    <s v="輕風飛"/>
    <s v="連達文"/>
    <n v="9"/>
    <s v="熱心"/>
    <s v="莫雅"/>
    <n v="2"/>
    <n v="0"/>
    <n v="0"/>
    <n v="55.5"/>
    <n v="179"/>
    <n v="0"/>
  </r>
  <r>
    <x v="25"/>
    <s v="第 5 場"/>
    <n v="5"/>
    <b v="0"/>
    <s v="日"/>
    <x v="8"/>
    <x v="1"/>
    <m/>
    <m/>
    <s v=" 草地 "/>
    <s v=" &quot;A&quot; 賽道 "/>
    <n v="1"/>
    <s v="金鑽貴人"/>
    <x v="4"/>
    <n v="9"/>
    <s v="幸運有您"/>
    <s v="艾兆禮"/>
    <n v="2"/>
    <s v="福逸"/>
    <s v="巴度"/>
    <n v="1"/>
    <n v="1"/>
    <n v="0"/>
    <n v="13.5"/>
    <n v="149.5"/>
    <n v="1"/>
  </r>
  <r>
    <x v="25"/>
    <s v="第 6 場"/>
    <n v="6"/>
    <b v="0"/>
    <s v="日"/>
    <x v="3"/>
    <x v="5"/>
    <s v=" (80"/>
    <s v="55) "/>
    <s v=" 草地 "/>
    <s v=" &quot;A&quot; 賽道 "/>
    <n v="10"/>
    <s v="常拼常勇"/>
    <x v="25"/>
    <n v="8"/>
    <s v="浪漫風采"/>
    <s v="希威森"/>
    <n v="5"/>
    <s v="魅力知遇"/>
    <s v="艾兆禮"/>
    <n v="0"/>
    <n v="1"/>
    <n v="1"/>
    <n v="89.5"/>
    <n v="949.5"/>
    <n v="0"/>
  </r>
  <r>
    <x v="25"/>
    <s v="第 7 場"/>
    <n v="7"/>
    <b v="0"/>
    <s v="日"/>
    <x v="8"/>
    <x v="0"/>
    <m/>
    <m/>
    <s v=" 草地 "/>
    <s v=" &quot;A&quot; 賽道 "/>
    <n v="1"/>
    <s v="金鎗六十"/>
    <x v="14"/>
    <n v="10"/>
    <s v="遨遊氣泡"/>
    <s v="麥道朗"/>
    <n v="13"/>
    <s v="匯兩川"/>
    <s v="布宜學"/>
    <n v="1"/>
    <n v="0"/>
    <n v="1"/>
    <n v="23.5"/>
    <n v="399.5"/>
    <n v="0"/>
  </r>
  <r>
    <x v="25"/>
    <s v="第 8 場"/>
    <n v="8"/>
    <b v="0"/>
    <s v="日"/>
    <x v="8"/>
    <x v="6"/>
    <m/>
    <m/>
    <s v=" 草地 "/>
    <s v=" &quot;A&quot; 賽道 "/>
    <n v="2"/>
    <s v="浪漫勇士"/>
    <x v="21"/>
    <n v="1"/>
    <s v="盧森堡"/>
    <s v="莫雅"/>
    <n v="5"/>
    <s v="滂薄無比"/>
    <s v="莫雷拉"/>
    <n v="2"/>
    <n v="0"/>
    <n v="0"/>
    <n v="23.5"/>
    <n v="93"/>
    <n v="0"/>
  </r>
  <r>
    <x v="25"/>
    <s v="第 9 場"/>
    <n v="9"/>
    <b v="0"/>
    <s v="日"/>
    <x v="3"/>
    <x v="1"/>
    <s v=" (80"/>
    <s v="60) "/>
    <s v=" 草地 "/>
    <s v=" &quot;A&quot; 賽道 "/>
    <n v="1"/>
    <s v="錶之銀河"/>
    <x v="2"/>
    <n v="4"/>
    <s v="星運少爵"/>
    <s v="何澤堯"/>
    <n v="5"/>
    <s v="美麗第一"/>
    <s v="潘頓"/>
    <n v="2"/>
    <n v="0"/>
    <n v="0"/>
    <n v="31"/>
    <n v="148.5"/>
    <n v="0"/>
  </r>
  <r>
    <x v="25"/>
    <s v="第 10 場"/>
    <n v="10"/>
    <b v="1"/>
    <s v="日"/>
    <x v="4"/>
    <x v="3"/>
    <s v=" (105"/>
    <s v="80) "/>
    <s v=" 草地 "/>
    <s v=" &quot;A&quot; 賽道 "/>
    <n v="12"/>
    <s v="神虎龍駒"/>
    <x v="8"/>
    <n v="9"/>
    <s v="舞林密碼"/>
    <s v="何澤堯"/>
    <n v="7"/>
    <s v="驕陽明駒"/>
    <s v="艾道拿"/>
    <n v="0"/>
    <n v="1"/>
    <n v="1"/>
    <n v="67.5"/>
    <n v="235.5"/>
    <n v="0"/>
  </r>
  <r>
    <x v="26"/>
    <s v="第 1 場"/>
    <n v="1"/>
    <b v="0"/>
    <s v="夜"/>
    <x v="0"/>
    <x v="2"/>
    <s v=" (40"/>
    <s v="0) "/>
    <s v=" 草地 "/>
    <s v=" &quot;B&quot; 賽道 "/>
    <n v="11"/>
    <s v="飛躍凱旋"/>
    <x v="2"/>
    <n v="5"/>
    <s v="開心馬"/>
    <s v="鍾易禮"/>
    <n v="9"/>
    <s v="鑽石寶寶"/>
    <s v="艾兆禮"/>
    <n v="0"/>
    <n v="1"/>
    <n v="1"/>
    <n v="72"/>
    <n v="138"/>
    <n v="0"/>
  </r>
  <r>
    <x v="26"/>
    <s v="第 2 場"/>
    <n v="2"/>
    <b v="0"/>
    <s v="夜"/>
    <x v="0"/>
    <x v="4"/>
    <s v=" (40"/>
    <s v="0) "/>
    <s v=" 草地 "/>
    <s v=" &quot;B&quot; 賽道 "/>
    <n v="5"/>
    <s v="滿多福"/>
    <x v="7"/>
    <n v="6"/>
    <s v="帝豪歡星"/>
    <s v="鍾易禮"/>
    <n v="9"/>
    <s v="無敵精英"/>
    <s v="周俊樂"/>
    <n v="0"/>
    <n v="2"/>
    <n v="0"/>
    <n v="116.5"/>
    <n v="437"/>
    <n v="0"/>
  </r>
  <r>
    <x v="26"/>
    <s v="第 3 場"/>
    <n v="3"/>
    <b v="0"/>
    <s v="夜"/>
    <x v="1"/>
    <x v="5"/>
    <s v=" (60"/>
    <s v="40) "/>
    <s v=" 草地 "/>
    <s v=" &quot;B&quot; 賽道 "/>
    <n v="3"/>
    <s v="建測羣英"/>
    <x v="3"/>
    <n v="9"/>
    <s v="但求快活"/>
    <s v="董明朗"/>
    <n v="7"/>
    <s v="龍船快"/>
    <s v="潘頓"/>
    <n v="1"/>
    <n v="1"/>
    <n v="0"/>
    <n v="137.5"/>
    <n v="229.5"/>
    <n v="0"/>
  </r>
  <r>
    <x v="26"/>
    <s v="第 4 場"/>
    <n v="4"/>
    <b v="0"/>
    <s v="夜"/>
    <x v="1"/>
    <x v="1"/>
    <s v=" (60"/>
    <s v="40) "/>
    <s v=" 草地 "/>
    <s v=" &quot;B&quot; 賽道 "/>
    <n v="3"/>
    <s v="小刺蛋"/>
    <x v="10"/>
    <n v="7"/>
    <s v="皇帝英明"/>
    <s v="田泰安"/>
    <n v="6"/>
    <s v="時間寶"/>
    <s v="麥道朗"/>
    <n v="1"/>
    <n v="1"/>
    <n v="0"/>
    <n v="139.5"/>
    <n v="1105"/>
    <n v="0"/>
  </r>
  <r>
    <x v="26"/>
    <s v="第 5 場"/>
    <n v="5"/>
    <b v="0"/>
    <s v="夜"/>
    <x v="3"/>
    <x v="2"/>
    <s v=" (80"/>
    <s v="60) "/>
    <s v=" 草地 "/>
    <s v=" &quot;B&quot; 賽道 "/>
    <n v="4"/>
    <s v="帖木兒"/>
    <x v="21"/>
    <n v="10"/>
    <s v="運來勇士"/>
    <s v="田泰安"/>
    <n v="9"/>
    <s v="萬眾開心"/>
    <s v="何澤堯"/>
    <n v="1"/>
    <n v="0"/>
    <n v="1"/>
    <n v="87"/>
    <n v="283"/>
    <n v="0"/>
  </r>
  <r>
    <x v="26"/>
    <s v="第 6 場"/>
    <n v="6"/>
    <b v="0"/>
    <s v="夜"/>
    <x v="1"/>
    <x v="1"/>
    <s v=" (60"/>
    <s v="40) "/>
    <s v=" 草地 "/>
    <s v=" &quot;B&quot; 賽道 "/>
    <n v="6"/>
    <s v="郎善好施"/>
    <x v="15"/>
    <n v="12"/>
    <s v="新幹線"/>
    <s v="田泰安"/>
    <n v="7"/>
    <s v="想見你"/>
    <s v="周俊樂"/>
    <n v="0"/>
    <n v="1"/>
    <n v="1"/>
    <n v="89.5"/>
    <n v="952"/>
    <n v="0"/>
  </r>
  <r>
    <x v="26"/>
    <s v="第 7 場"/>
    <n v="7"/>
    <b v="0"/>
    <s v="夜"/>
    <x v="1"/>
    <x v="4"/>
    <s v=" (60"/>
    <s v="40) "/>
    <s v=" 草地 "/>
    <s v=" &quot;B&quot; 賽道 "/>
    <n v="8"/>
    <s v="皇仁福星"/>
    <x v="2"/>
    <n v="9"/>
    <s v="武林至尊"/>
    <s v="潘頓"/>
    <n v="7"/>
    <s v="威威鬥士"/>
    <s v="何澤堯"/>
    <n v="0"/>
    <n v="2"/>
    <n v="0"/>
    <n v="23"/>
    <n v="90.5"/>
    <n v="1"/>
  </r>
  <r>
    <x v="26"/>
    <s v="第 8 場"/>
    <n v="8"/>
    <b v="0"/>
    <s v="夜"/>
    <x v="3"/>
    <x v="4"/>
    <s v=" (80"/>
    <s v="60) "/>
    <s v=" 草地 "/>
    <s v=" &quot;B&quot; 賽道 "/>
    <n v="5"/>
    <s v="飛輪步"/>
    <x v="4"/>
    <n v="3"/>
    <s v="威武覺醒"/>
    <s v="何澤堯"/>
    <n v="9"/>
    <s v="馬爾代夫"/>
    <s v="董明朗"/>
    <n v="1"/>
    <n v="1"/>
    <n v="0"/>
    <n v="29"/>
    <n v="147"/>
    <n v="1"/>
  </r>
  <r>
    <x v="26"/>
    <s v="第 9 場"/>
    <n v="9"/>
    <b v="1"/>
    <s v="夜"/>
    <x v="3"/>
    <x v="1"/>
    <s v=" (80"/>
    <s v="60) "/>
    <s v=" 草地 "/>
    <s v=" &quot;B&quot; 賽道 "/>
    <n v="7"/>
    <s v="合夥雄心"/>
    <x v="21"/>
    <n v="3"/>
    <s v="勇敢巨星"/>
    <s v="希威森"/>
    <n v="6"/>
    <s v="有財有勢"/>
    <s v="潘頓"/>
    <n v="1"/>
    <n v="1"/>
    <n v="0"/>
    <n v="36.5"/>
    <n v="242.5"/>
    <n v="0"/>
  </r>
  <r>
    <x v="27"/>
    <s v="第 1 場"/>
    <n v="1"/>
    <b v="0"/>
    <s v="日"/>
    <x v="0"/>
    <x v="3"/>
    <s v=" (40"/>
    <s v="0) "/>
    <s v=" 草地 "/>
    <s v=" &quot;B&quot; 賽道 "/>
    <n v="4"/>
    <s v="都柏名駒"/>
    <x v="11"/>
    <n v="5"/>
    <s v="領航神駒"/>
    <s v="麥道朗"/>
    <n v="7"/>
    <s v="創高峰"/>
    <s v="霍宏聲"/>
    <n v="1"/>
    <n v="1"/>
    <n v="0"/>
    <n v="223"/>
    <n v="978"/>
    <n v="0"/>
  </r>
  <r>
    <x v="27"/>
    <s v="第 2 場"/>
    <n v="2"/>
    <b v="0"/>
    <s v="日"/>
    <x v="1"/>
    <x v="1"/>
    <s v=" (60"/>
    <s v="40) "/>
    <s v=" 全天候跑道 "/>
    <m/>
    <n v="10"/>
    <s v="寶麗生輝"/>
    <x v="4"/>
    <n v="2"/>
    <s v="駿皇星"/>
    <s v="黃智弘"/>
    <n v="8"/>
    <s v="精益大師"/>
    <s v="鍾易禮"/>
    <n v="1"/>
    <n v="0"/>
    <n v="1"/>
    <n v="68"/>
    <n v="601"/>
    <n v="1"/>
  </r>
  <r>
    <x v="27"/>
    <s v="第 3 場"/>
    <n v="3"/>
    <b v="0"/>
    <s v="日"/>
    <x v="1"/>
    <x v="2"/>
    <s v=" (60"/>
    <s v="40) "/>
    <s v=" 草地 "/>
    <s v=" &quot;B&quot; 賽道 "/>
    <n v="9"/>
    <s v="占士德"/>
    <x v="3"/>
    <n v="14"/>
    <s v="連連勝利"/>
    <s v="賀銘年"/>
    <n v="11"/>
    <s v="手機錶霸"/>
    <s v="何澤堯"/>
    <n v="0"/>
    <n v="1"/>
    <n v="1"/>
    <n v="65.5"/>
    <n v="541.5"/>
    <n v="0"/>
  </r>
  <r>
    <x v="27"/>
    <s v="第 4 場"/>
    <n v="4"/>
    <b v="0"/>
    <s v="日"/>
    <x v="0"/>
    <x v="5"/>
    <s v=" (40"/>
    <s v="0) "/>
    <s v=" 草地 "/>
    <s v=" &quot;B&quot; 賽道 "/>
    <n v="7"/>
    <s v="豐盛多彩"/>
    <x v="13"/>
    <n v="2"/>
    <s v="滿載歸來"/>
    <s v="梁家俊"/>
    <n v="9"/>
    <s v="鑽石福將"/>
    <s v="賀銘年"/>
    <n v="1"/>
    <n v="1"/>
    <n v="0"/>
    <n v="75.5"/>
    <n v="346.5"/>
    <n v="0"/>
  </r>
  <r>
    <x v="27"/>
    <s v="第 5 場"/>
    <n v="5"/>
    <b v="0"/>
    <s v="日"/>
    <x v="3"/>
    <x v="1"/>
    <s v=" (80"/>
    <s v="60) "/>
    <s v=" 全天候跑道 "/>
    <m/>
    <n v="7"/>
    <s v="旋風飛影"/>
    <x v="4"/>
    <n v="4"/>
    <s v="龍之心"/>
    <s v="何澤堯"/>
    <n v="2"/>
    <s v="爆熱"/>
    <s v="麥道朗"/>
    <n v="1"/>
    <n v="1"/>
    <n v="0"/>
    <n v="105.5"/>
    <n v="219.5"/>
    <n v="1"/>
  </r>
  <r>
    <x v="27"/>
    <s v="第 6 場"/>
    <n v="6"/>
    <b v="0"/>
    <s v="日"/>
    <x v="1"/>
    <x v="3"/>
    <s v=" (60"/>
    <s v="40) "/>
    <s v=" 草地 "/>
    <s v=" &quot;B&quot; 賽道 "/>
    <n v="2"/>
    <s v="連連歡呼"/>
    <x v="2"/>
    <n v="7"/>
    <s v="安泰"/>
    <s v="潘頓"/>
    <n v="14"/>
    <s v="得意醒"/>
    <s v="董明朗"/>
    <n v="1"/>
    <n v="1"/>
    <n v="0"/>
    <n v="39.5"/>
    <n v="136.5"/>
    <n v="1"/>
  </r>
  <r>
    <x v="27"/>
    <s v="第 7 場"/>
    <n v="7"/>
    <b v="0"/>
    <s v="日"/>
    <x v="4"/>
    <x v="2"/>
    <s v=" (105"/>
    <s v="80) "/>
    <s v=" 草地 "/>
    <s v=" &quot;B&quot; 賽道 "/>
    <n v="7"/>
    <s v="賢者無敵"/>
    <x v="4"/>
    <n v="6"/>
    <s v="當家精神"/>
    <s v="田泰安"/>
    <n v="9"/>
    <s v="傑出漢子"/>
    <s v="希威森"/>
    <n v="0"/>
    <n v="2"/>
    <n v="0"/>
    <n v="22"/>
    <n v="79"/>
    <n v="1"/>
  </r>
  <r>
    <x v="27"/>
    <s v="第 8 場"/>
    <n v="8"/>
    <b v="0"/>
    <s v="日"/>
    <x v="1"/>
    <x v="0"/>
    <s v=" (60"/>
    <s v="40) "/>
    <s v=" 草地 "/>
    <s v=" &quot;B&quot; 賽道 "/>
    <n v="2"/>
    <s v="唯美主義"/>
    <x v="4"/>
    <n v="12"/>
    <s v="智勝龍"/>
    <s v="麥道朗"/>
    <n v="3"/>
    <s v="將俠"/>
    <s v="希威森"/>
    <n v="1"/>
    <n v="0"/>
    <n v="1"/>
    <n v="25"/>
    <n v="81.5"/>
    <n v="1"/>
  </r>
  <r>
    <x v="27"/>
    <s v="第 9 場"/>
    <n v="9"/>
    <b v="0"/>
    <s v="日"/>
    <x v="3"/>
    <x v="0"/>
    <s v=" (80"/>
    <s v="60) "/>
    <s v=" 草地 "/>
    <s v=" &quot;B&quot; 賽道 "/>
    <n v="4"/>
    <s v="勁速威龍"/>
    <x v="21"/>
    <n v="7"/>
    <s v="一定美麗"/>
    <s v="賀銘年"/>
    <n v="14"/>
    <s v="久久為尊"/>
    <s v="梁家俊"/>
    <n v="1"/>
    <n v="1"/>
    <n v="0"/>
    <n v="86.5"/>
    <n v="431"/>
    <n v="0"/>
  </r>
  <r>
    <x v="27"/>
    <s v="第 10 場"/>
    <n v="10"/>
    <b v="1"/>
    <s v="日"/>
    <x v="3"/>
    <x v="1"/>
    <s v=" (80"/>
    <s v="60) "/>
    <s v=" 草地 "/>
    <s v=" &quot;B&quot; 賽道 "/>
    <n v="7"/>
    <s v="綠族無限"/>
    <x v="2"/>
    <n v="11"/>
    <s v="氣勢"/>
    <s v="麥道朗"/>
    <n v="3"/>
    <s v="你知我拼"/>
    <s v="艾兆禮"/>
    <n v="0"/>
    <n v="1"/>
    <n v="1"/>
    <n v="28.5"/>
    <n v="97.5"/>
    <n v="0"/>
  </r>
  <r>
    <x v="28"/>
    <s v="第 1 場"/>
    <n v="1"/>
    <b v="0"/>
    <s v="夜"/>
    <x v="3"/>
    <x v="7"/>
    <s v=" (80"/>
    <s v="55) "/>
    <s v=" 草地 "/>
    <s v=" &quot;C&quot; 賽道 "/>
    <n v="8"/>
    <s v="多多勇駒"/>
    <x v="7"/>
    <n v="1"/>
    <s v="自然力量"/>
    <s v="麥道朗"/>
    <n v="2"/>
    <s v="都靈福星"/>
    <s v="潘頓"/>
    <n v="1"/>
    <n v="1"/>
    <n v="0"/>
    <n v="100"/>
    <n v="394.5"/>
    <n v="0"/>
  </r>
  <r>
    <x v="28"/>
    <s v="第 2 場"/>
    <n v="2"/>
    <b v="0"/>
    <s v="夜"/>
    <x v="0"/>
    <x v="1"/>
    <s v=" (40"/>
    <s v="0) "/>
    <s v=" 草地 "/>
    <s v=" &quot;C&quot; 賽道 "/>
    <n v="6"/>
    <s v="妙玲瓏"/>
    <x v="8"/>
    <n v="11"/>
    <s v="綫路光明"/>
    <s v="楊明綸"/>
    <n v="10"/>
    <s v="歡樂好友"/>
    <s v="潘頓"/>
    <n v="0"/>
    <n v="1"/>
    <n v="1"/>
    <n v="91.5"/>
    <n v="480.5"/>
    <n v="0"/>
  </r>
  <r>
    <x v="28"/>
    <s v="第 3 場"/>
    <n v="3"/>
    <b v="0"/>
    <s v="夜"/>
    <x v="1"/>
    <x v="1"/>
    <s v=" (60"/>
    <s v="40) "/>
    <s v=" 草地 "/>
    <s v=" &quot;C&quot; 賽道 "/>
    <n v="8"/>
    <s v="耀寶駒"/>
    <x v="21"/>
    <n v="12"/>
    <s v="宏才"/>
    <s v="田泰安"/>
    <n v="5"/>
    <s v="合夥奔馳"/>
    <s v="董明朗"/>
    <n v="0"/>
    <n v="1"/>
    <n v="1"/>
    <n v="19.5"/>
    <n v="118"/>
    <n v="0"/>
  </r>
  <r>
    <x v="28"/>
    <s v="第 4 場"/>
    <n v="4"/>
    <b v="0"/>
    <s v="夜"/>
    <x v="1"/>
    <x v="2"/>
    <s v=" (60"/>
    <s v="40) "/>
    <s v=" 草地 "/>
    <s v=" &quot;C&quot; 賽道 "/>
    <n v="11"/>
    <s v="心花放"/>
    <x v="1"/>
    <n v="8"/>
    <s v="戰鬥英雄"/>
    <s v="陳嘉熙"/>
    <n v="2"/>
    <s v="奇寶"/>
    <s v="潘頓"/>
    <n v="0"/>
    <n v="1"/>
    <n v="1"/>
    <n v="186.5"/>
    <n v="1560"/>
    <n v="0"/>
  </r>
  <r>
    <x v="28"/>
    <s v="第 5 場"/>
    <n v="5"/>
    <b v="0"/>
    <s v="夜"/>
    <x v="4"/>
    <x v="4"/>
    <s v=" (100"/>
    <s v="75) "/>
    <s v=" 草地 "/>
    <s v=" &quot;C&quot; 賽道 "/>
    <n v="7"/>
    <s v="越駿歡欣"/>
    <x v="16"/>
    <n v="8"/>
    <s v="喜旺駒"/>
    <s v="何澤堯"/>
    <n v="6"/>
    <s v="超超比"/>
    <s v="周俊樂"/>
    <n v="0"/>
    <n v="2"/>
    <n v="0"/>
    <n v="83.5"/>
    <n v="279"/>
    <n v="0"/>
  </r>
  <r>
    <x v="28"/>
    <s v="第 6 場"/>
    <n v="6"/>
    <b v="0"/>
    <s v="夜"/>
    <x v="1"/>
    <x v="4"/>
    <s v=" (60"/>
    <s v="40) "/>
    <s v=" 草地 "/>
    <s v=" &quot;C&quot; 賽道 "/>
    <n v="10"/>
    <s v="極速滿貫"/>
    <x v="4"/>
    <n v="4"/>
    <s v="赤兔猴王"/>
    <s v="希威森"/>
    <n v="2"/>
    <s v="極速奇兵"/>
    <s v="艾兆禮"/>
    <n v="1"/>
    <n v="0"/>
    <n v="1"/>
    <n v="73.5"/>
    <n v="145.5"/>
    <n v="1"/>
  </r>
  <r>
    <x v="28"/>
    <s v="第 7 場"/>
    <n v="7"/>
    <b v="0"/>
    <s v="夜"/>
    <x v="1"/>
    <x v="1"/>
    <s v=" (60"/>
    <s v="40) "/>
    <s v=" 草地 "/>
    <s v=" &quot;C&quot; 賽道 "/>
    <n v="9"/>
    <s v="多多配合"/>
    <x v="2"/>
    <n v="1"/>
    <s v="銀進"/>
    <s v="何澤堯"/>
    <n v="4"/>
    <s v="無限美麗"/>
    <s v="艾兆禮"/>
    <n v="1"/>
    <n v="1"/>
    <n v="0"/>
    <n v="45"/>
    <n v="106.5"/>
    <n v="0"/>
  </r>
  <r>
    <x v="28"/>
    <s v="第 8 場"/>
    <n v="8"/>
    <b v="1"/>
    <s v="夜"/>
    <x v="3"/>
    <x v="1"/>
    <s v=" (80"/>
    <s v="60) "/>
    <s v=" 草地 "/>
    <s v=" &quot;C&quot; 賽道 "/>
    <n v="12"/>
    <s v="添開心"/>
    <x v="16"/>
    <n v="6"/>
    <s v="縱橫萬里"/>
    <s v="潘頓"/>
    <n v="4"/>
    <s v="閃電"/>
    <s v="周俊樂"/>
    <n v="0"/>
    <n v="1"/>
    <n v="1"/>
    <n v="38"/>
    <n v="98.5"/>
    <n v="1"/>
  </r>
  <r>
    <x v="29"/>
    <s v="第 1 場"/>
    <n v="1"/>
    <b v="0"/>
    <s v="日"/>
    <x v="1"/>
    <x v="6"/>
    <s v=" (60"/>
    <s v="35) "/>
    <s v=" 草地 "/>
    <s v=" &quot;C&quot; 賽道 "/>
    <n v="11"/>
    <s v="慶萬家"/>
    <x v="9"/>
    <n v="4"/>
    <s v="奇妙年華"/>
    <s v="董明朗"/>
    <n v="2"/>
    <s v="翔龍再現"/>
    <s v="潘頓"/>
    <n v="1"/>
    <n v="0"/>
    <n v="1"/>
    <n v="77"/>
    <n v="399.5"/>
    <n v="0"/>
  </r>
  <r>
    <x v="29"/>
    <s v="第 2 場"/>
    <n v="2"/>
    <b v="0"/>
    <s v="日"/>
    <x v="1"/>
    <x v="1"/>
    <s v=" (60"/>
    <s v="40) "/>
    <s v=" 草地 "/>
    <s v=" &quot;C&quot; 賽道 "/>
    <n v="12"/>
    <s v="勝利神駒"/>
    <x v="16"/>
    <n v="5"/>
    <s v="紅海風帆"/>
    <s v="楊明綸"/>
    <n v="7"/>
    <s v="翹峯"/>
    <s v="周俊樂"/>
    <n v="0"/>
    <n v="1"/>
    <n v="1"/>
    <n v="75"/>
    <n v="698"/>
    <n v="0"/>
  </r>
  <r>
    <x v="29"/>
    <s v="第 3 場"/>
    <n v="3"/>
    <b v="0"/>
    <s v="日"/>
    <x v="5"/>
    <x v="3"/>
    <s v=" (60"/>
    <s v="40) "/>
    <s v=" 草地 "/>
    <s v=" &quot;C&quot; 賽道 "/>
    <n v="10"/>
    <s v="定數"/>
    <x v="10"/>
    <n v="1"/>
    <s v="非凡達"/>
    <s v="潘頓"/>
    <n v="3"/>
    <s v="金獅勝將"/>
    <s v="梁家俊"/>
    <n v="1"/>
    <n v="0"/>
    <n v="1"/>
    <n v="65.5"/>
    <n v="67.5"/>
    <n v="1"/>
  </r>
  <r>
    <x v="29"/>
    <s v="第 4 場"/>
    <n v="4"/>
    <b v="0"/>
    <s v="日"/>
    <x v="0"/>
    <x v="0"/>
    <s v=" (40"/>
    <s v="0) "/>
    <s v=" 草地 "/>
    <s v=" &quot;C&quot; 賽道 "/>
    <n v="11"/>
    <s v="活力多多"/>
    <x v="2"/>
    <n v="13"/>
    <s v="天使獵人"/>
    <s v="蔡明紹"/>
    <n v="1"/>
    <s v="喜勝威龍"/>
    <s v="黃智弘"/>
    <n v="0"/>
    <n v="0"/>
    <n v="2"/>
    <n v="54"/>
    <n v="223.5"/>
    <n v="0"/>
  </r>
  <r>
    <x v="29"/>
    <s v="第 5 場"/>
    <n v="5"/>
    <b v="0"/>
    <s v="日"/>
    <x v="1"/>
    <x v="4"/>
    <s v=" (60"/>
    <s v="35) "/>
    <s v=" 全天候跑道 "/>
    <m/>
    <n v="2"/>
    <s v="雪山神駒"/>
    <x v="4"/>
    <n v="7"/>
    <s v="歡喜福星"/>
    <s v="麥道朗"/>
    <n v="5"/>
    <s v="世澤歆星"/>
    <s v="賀銘年"/>
    <n v="1"/>
    <n v="1"/>
    <n v="0"/>
    <n v="49"/>
    <n v="136.5"/>
    <n v="1"/>
  </r>
  <r>
    <x v="29"/>
    <s v="第 6 場"/>
    <n v="6"/>
    <b v="0"/>
    <s v="日"/>
    <x v="1"/>
    <x v="3"/>
    <s v=" (60"/>
    <s v="40) "/>
    <s v=" 草地 "/>
    <s v=" &quot;C&quot; 賽道 "/>
    <n v="10"/>
    <s v="堅闖"/>
    <x v="4"/>
    <n v="3"/>
    <s v="一絕"/>
    <s v="賀銘年"/>
    <n v="4"/>
    <s v="四喜鳥"/>
    <s v="梁家俊"/>
    <n v="1"/>
    <n v="0"/>
    <n v="1"/>
    <n v="20.5"/>
    <n v="287.5"/>
    <n v="1"/>
  </r>
  <r>
    <x v="29"/>
    <s v="第 7 場"/>
    <n v="7"/>
    <b v="0"/>
    <s v="日"/>
    <x v="4"/>
    <x v="6"/>
    <s v=" (100"/>
    <s v="75) "/>
    <s v=" 草地 "/>
    <s v=" &quot;C&quot; 賽道 "/>
    <n v="10"/>
    <s v="安騁"/>
    <x v="2"/>
    <n v="2"/>
    <s v="錶之五知"/>
    <s v="潘頓"/>
    <n v="9"/>
    <s v="木火兄弟"/>
    <s v="楊明綸"/>
    <n v="1"/>
    <n v="0"/>
    <n v="1"/>
    <n v="27"/>
    <n v="111"/>
    <n v="1"/>
  </r>
  <r>
    <x v="29"/>
    <s v="第 8 場"/>
    <n v="8"/>
    <b v="0"/>
    <s v="日"/>
    <x v="3"/>
    <x v="1"/>
    <s v=" (80"/>
    <s v="60) "/>
    <s v=" 草地 "/>
    <s v=" &quot;C&quot; 賽道 "/>
    <n v="6"/>
    <s v="歡樂至寶"/>
    <x v="14"/>
    <n v="7"/>
    <s v="穿甲戰鷹"/>
    <s v="楊明綸"/>
    <n v="11"/>
    <s v="駿步騰飛"/>
    <s v="田泰安"/>
    <n v="0"/>
    <n v="2"/>
    <n v="0"/>
    <n v="43"/>
    <n v="2498.5"/>
    <n v="0"/>
  </r>
  <r>
    <x v="29"/>
    <s v="第 9 場"/>
    <n v="9"/>
    <b v="0"/>
    <s v="日"/>
    <x v="3"/>
    <x v="4"/>
    <s v=" (85"/>
    <s v="60) "/>
    <s v=" 全天候跑道 "/>
    <m/>
    <n v="7"/>
    <s v="魅影獵飛"/>
    <x v="21"/>
    <n v="14"/>
    <s v="手到再來"/>
    <s v="田泰安"/>
    <n v="6"/>
    <s v="精彩動力"/>
    <s v="黃智弘"/>
    <n v="0"/>
    <n v="1"/>
    <n v="1"/>
    <n v="36"/>
    <n v="122"/>
    <n v="0"/>
  </r>
  <r>
    <x v="29"/>
    <s v="第 10 場"/>
    <n v="10"/>
    <b v="1"/>
    <s v="日"/>
    <x v="3"/>
    <x v="3"/>
    <s v=" (80"/>
    <s v="60) "/>
    <s v=" 草地 "/>
    <s v=" &quot;C&quot; 賽道 "/>
    <n v="13"/>
    <s v="風繼續吹"/>
    <x v="11"/>
    <n v="2"/>
    <s v="同樣美麗"/>
    <s v="麥道朗"/>
    <n v="6"/>
    <s v="星運少爵"/>
    <s v="何澤堯"/>
    <n v="1"/>
    <n v="0"/>
    <n v="1"/>
    <n v="562"/>
    <n v="926.5"/>
    <n v="0"/>
  </r>
  <r>
    <x v="30"/>
    <s v="第 1 場"/>
    <n v="1"/>
    <b v="0"/>
    <s v="日"/>
    <x v="0"/>
    <x v="1"/>
    <s v=" (40"/>
    <s v="0) "/>
    <s v=" 全天候跑道 "/>
    <m/>
    <n v="7"/>
    <s v="創奇蹟"/>
    <x v="21"/>
    <n v="11"/>
    <s v="最多歡笑"/>
    <s v="蔡明紹"/>
    <n v="2"/>
    <s v="威望"/>
    <s v="陳嘉熙"/>
    <n v="0"/>
    <n v="1"/>
    <n v="1"/>
    <n v="49.5"/>
    <n v="179"/>
    <n v="0"/>
  </r>
  <r>
    <x v="30"/>
    <s v="第 2 場"/>
    <n v="2"/>
    <b v="0"/>
    <s v="日"/>
    <x v="0"/>
    <x v="3"/>
    <s v=" (40"/>
    <s v="0) "/>
    <s v=" 草地 "/>
    <s v=" &quot;C+3&quot; 賽道 "/>
    <n v="3"/>
    <s v="魅力一丁"/>
    <x v="4"/>
    <n v="12"/>
    <s v="荃程路通"/>
    <s v="巴度"/>
    <n v="5"/>
    <s v="富存大師"/>
    <s v="希威森"/>
    <n v="1"/>
    <n v="0"/>
    <n v="1"/>
    <n v="39.5"/>
    <n v="259.5"/>
    <n v="1"/>
  </r>
  <r>
    <x v="30"/>
    <s v="第 3 場"/>
    <n v="3"/>
    <b v="0"/>
    <s v="日"/>
    <x v="4"/>
    <x v="1"/>
    <s v=" (100"/>
    <s v="75) "/>
    <s v=" 全天候跑道 "/>
    <m/>
    <n v="8"/>
    <s v="量化歡騰"/>
    <x v="2"/>
    <n v="2"/>
    <s v="四季醒"/>
    <s v="潘頓"/>
    <n v="3"/>
    <s v="禪勝寶駒"/>
    <s v="艾兆禮"/>
    <n v="1"/>
    <n v="1"/>
    <n v="0"/>
    <n v="153.5"/>
    <n v="242"/>
    <n v="1"/>
  </r>
  <r>
    <x v="30"/>
    <s v="第 4 場"/>
    <n v="4"/>
    <b v="0"/>
    <s v="日"/>
    <x v="1"/>
    <x v="2"/>
    <s v=" (60"/>
    <s v="40) "/>
    <s v=" 草地 "/>
    <s v=" &quot;C+3&quot; 賽道 "/>
    <n v="5"/>
    <s v="中環精英"/>
    <x v="13"/>
    <n v="1"/>
    <s v="水晶酒杯"/>
    <s v="何澤堯"/>
    <n v="6"/>
    <s v="健康快車"/>
    <s v="艾兆禮"/>
    <n v="1"/>
    <n v="1"/>
    <n v="0"/>
    <n v="106.5"/>
    <n v="175"/>
    <n v="0"/>
  </r>
  <r>
    <x v="30"/>
    <s v="第 5 場"/>
    <n v="5"/>
    <b v="0"/>
    <s v="日"/>
    <x v="1"/>
    <x v="1"/>
    <s v=" (60"/>
    <s v="40) "/>
    <s v=" 草地 "/>
    <s v=" &quot;C+3&quot; 賽道 "/>
    <n v="6"/>
    <s v="誠好運"/>
    <x v="11"/>
    <n v="8"/>
    <s v="金榜之星"/>
    <s v="潘頓"/>
    <n v="2"/>
    <s v="大才"/>
    <s v="布文"/>
    <n v="0"/>
    <n v="2"/>
    <n v="0"/>
    <n v="51.5"/>
    <n v="103"/>
    <n v="1"/>
  </r>
  <r>
    <x v="30"/>
    <s v="第 6 場"/>
    <n v="6"/>
    <b v="0"/>
    <s v="日"/>
    <x v="1"/>
    <x v="1"/>
    <s v=" (60"/>
    <s v="40) "/>
    <s v=" 全天候跑道 "/>
    <m/>
    <n v="10"/>
    <s v="鑽飾璀璨"/>
    <x v="10"/>
    <n v="6"/>
    <s v="伶俐驫駒"/>
    <s v="周俊樂"/>
    <n v="8"/>
    <s v="澳華威威"/>
    <s v="巴度"/>
    <n v="0"/>
    <n v="1"/>
    <n v="1"/>
    <n v="136"/>
    <n v="894.5"/>
    <n v="0"/>
  </r>
  <r>
    <x v="30"/>
    <s v="第 7 場"/>
    <n v="7"/>
    <b v="0"/>
    <s v="日"/>
    <x v="1"/>
    <x v="0"/>
    <s v=" (60"/>
    <s v="40) "/>
    <s v=" 草地 "/>
    <s v=" &quot;C+3&quot; 賽道 "/>
    <n v="2"/>
    <s v="快路"/>
    <x v="9"/>
    <n v="11"/>
    <s v="豪堡"/>
    <s v="艾兆禮"/>
    <n v="14"/>
    <s v="縱橫大進"/>
    <s v="何澤堯"/>
    <n v="1"/>
    <n v="0"/>
    <n v="1"/>
    <n v="694"/>
    <n v="6632"/>
    <n v="0"/>
  </r>
  <r>
    <x v="30"/>
    <s v="第 8 場"/>
    <n v="8"/>
    <b v="0"/>
    <s v="日"/>
    <x v="3"/>
    <x v="1"/>
    <s v=" (80"/>
    <s v="60) "/>
    <s v=" 草地 "/>
    <s v=" &quot;C+3&quot; 賽道 "/>
    <n v="10"/>
    <s v="精算暴雪"/>
    <x v="2"/>
    <n v="9"/>
    <s v="華麗再勝"/>
    <s v="潘頓"/>
    <n v="2"/>
    <s v="愛馬善"/>
    <s v="麥道朗"/>
    <n v="0"/>
    <n v="1"/>
    <n v="1"/>
    <n v="26.5"/>
    <n v="28.5"/>
    <n v="1"/>
  </r>
  <r>
    <x v="30"/>
    <s v="第 9 場"/>
    <n v="9"/>
    <b v="0"/>
    <s v="日"/>
    <x v="3"/>
    <x v="2"/>
    <s v=" (80"/>
    <s v="60) "/>
    <s v=" 草地 "/>
    <s v=" &quot;C+3&quot; 賽道 "/>
    <n v="10"/>
    <s v="爵登"/>
    <x v="13"/>
    <n v="7"/>
    <s v="加州德至"/>
    <s v="何澤堯"/>
    <n v="2"/>
    <s v="英雄豪邁"/>
    <s v="麥道朗"/>
    <n v="0"/>
    <n v="1"/>
    <n v="1"/>
    <n v="37"/>
    <n v="1067"/>
    <n v="0"/>
  </r>
  <r>
    <x v="30"/>
    <s v="第 10 場"/>
    <n v="10"/>
    <b v="1"/>
    <s v="日"/>
    <x v="3"/>
    <x v="0"/>
    <s v=" (80"/>
    <s v="60) "/>
    <s v=" 草地 "/>
    <s v=" &quot;C+3&quot; 賽道 "/>
    <n v="4"/>
    <s v="禪勝輝煌"/>
    <x v="13"/>
    <n v="11"/>
    <s v="港林福將"/>
    <s v="梁家俊"/>
    <n v="2"/>
    <s v="精算謀略"/>
    <s v="潘頓"/>
    <n v="1"/>
    <n v="0"/>
    <n v="1"/>
    <n v="34"/>
    <n v="215.5"/>
    <n v="0"/>
  </r>
  <r>
    <x v="31"/>
    <s v="第 1 場"/>
    <n v="1"/>
    <b v="0"/>
    <s v="夜"/>
    <x v="0"/>
    <x v="7"/>
    <s v=" (40"/>
    <s v="0) "/>
    <s v=" 草地 "/>
    <s v=" &quot;C+3&quot; 賽道 "/>
    <n v="9"/>
    <s v="綠登"/>
    <x v="9"/>
    <n v="2"/>
    <s v="樂捉鳥"/>
    <s v="周俊樂"/>
    <n v="3"/>
    <s v="紅粉豐彩"/>
    <s v="潘頓"/>
    <n v="1"/>
    <n v="1"/>
    <n v="0"/>
    <n v="378.5"/>
    <n v="1497.5"/>
    <n v="0"/>
  </r>
  <r>
    <x v="31"/>
    <s v="第 2 場"/>
    <n v="2"/>
    <b v="0"/>
    <s v="夜"/>
    <x v="0"/>
    <x v="1"/>
    <s v=" (40"/>
    <s v="0) "/>
    <s v=" 草地 "/>
    <s v=" &quot;C+3&quot; 賽道 "/>
    <n v="2"/>
    <s v="九秒九"/>
    <x v="0"/>
    <n v="3"/>
    <s v="前風"/>
    <s v="蔡明紹"/>
    <n v="1"/>
    <s v="晉神"/>
    <s v="巴度"/>
    <n v="2"/>
    <n v="0"/>
    <n v="0"/>
    <n v="43"/>
    <n v="385"/>
    <n v="1"/>
  </r>
  <r>
    <x v="31"/>
    <s v="第 3 場"/>
    <n v="3"/>
    <b v="0"/>
    <s v="夜"/>
    <x v="1"/>
    <x v="4"/>
    <s v=" (60"/>
    <s v="40) "/>
    <s v=" 草地 "/>
    <s v=" &quot;C+3&quot; 賽道 "/>
    <n v="6"/>
    <s v="超勁寶寶"/>
    <x v="10"/>
    <n v="4"/>
    <s v="都靈勇士"/>
    <s v="潘頓"/>
    <n v="10"/>
    <s v="綠族威"/>
    <s v="潘明輝"/>
    <n v="1"/>
    <n v="1"/>
    <n v="0"/>
    <n v="251"/>
    <n v="286.5"/>
    <n v="1"/>
  </r>
  <r>
    <x v="31"/>
    <s v="第 4 場"/>
    <n v="4"/>
    <b v="0"/>
    <s v="夜"/>
    <x v="1"/>
    <x v="4"/>
    <s v=" (60"/>
    <s v="40) "/>
    <s v=" 草地 "/>
    <s v=" &quot;C+3&quot; 賽道 "/>
    <n v="12"/>
    <s v="美麗歡聲"/>
    <x v="20"/>
    <n v="3"/>
    <s v="鐵三角"/>
    <s v="麥道朗"/>
    <n v="5"/>
    <s v="龍船快"/>
    <s v="希威森"/>
    <n v="1"/>
    <n v="0"/>
    <n v="1"/>
    <n v="484"/>
    <n v="1133.5"/>
    <n v="0"/>
  </r>
  <r>
    <x v="31"/>
    <s v="第 5 場"/>
    <n v="5"/>
    <b v="0"/>
    <s v="夜"/>
    <x v="1"/>
    <x v="1"/>
    <s v=" (60"/>
    <s v="40) "/>
    <s v=" 草地 "/>
    <s v=" &quot;C+3&quot; 賽道 "/>
    <n v="12"/>
    <s v="風中勁松"/>
    <x v="16"/>
    <n v="3"/>
    <s v="樂加福"/>
    <s v="霍宏聲"/>
    <n v="4"/>
    <s v="高明駿將"/>
    <s v="潘頓"/>
    <n v="1"/>
    <n v="0"/>
    <n v="1"/>
    <n v="32.5"/>
    <n v="311"/>
    <n v="0"/>
  </r>
  <r>
    <x v="31"/>
    <s v="第 6 場"/>
    <n v="6"/>
    <b v="0"/>
    <s v="夜"/>
    <x v="1"/>
    <x v="1"/>
    <s v=" (60"/>
    <s v="40) "/>
    <s v=" 草地 "/>
    <s v=" &quot;C+3&quot; 賽道 "/>
    <n v="6"/>
    <s v="真感"/>
    <x v="17"/>
    <n v="12"/>
    <s v="宏才"/>
    <s v="巴度"/>
    <n v="10"/>
    <s v="寶安威"/>
    <s v="蔡明紹"/>
    <n v="0"/>
    <n v="1"/>
    <n v="1"/>
    <n v="20.5"/>
    <n v="215"/>
    <n v="0"/>
  </r>
  <r>
    <x v="31"/>
    <s v="第 7 場"/>
    <n v="7"/>
    <b v="0"/>
    <s v="夜"/>
    <x v="3"/>
    <x v="1"/>
    <s v=" (80"/>
    <s v="60) "/>
    <s v=" 草地 "/>
    <s v=" &quot;C+3&quot; 賽道 "/>
    <n v="5"/>
    <s v="穿甲鷹"/>
    <x v="21"/>
    <n v="4"/>
    <s v="一代天嬌"/>
    <s v="艾兆禮"/>
    <n v="10"/>
    <s v="炯炯有神"/>
    <s v="楊明綸"/>
    <n v="1"/>
    <n v="1"/>
    <n v="0"/>
    <n v="39"/>
    <n v="514"/>
    <n v="0"/>
  </r>
  <r>
    <x v="31"/>
    <s v="第 8 場"/>
    <n v="8"/>
    <b v="1"/>
    <s v="夜"/>
    <x v="3"/>
    <x v="4"/>
    <s v=" (80"/>
    <s v="60) "/>
    <s v=" 草地 "/>
    <s v=" &quot;C+3&quot; 賽道 "/>
    <n v="12"/>
    <s v="久久為攻"/>
    <x v="13"/>
    <n v="2"/>
    <s v="飛輪步"/>
    <s v="霍宏聲"/>
    <n v="9"/>
    <s v="十八掌"/>
    <s v="巴度"/>
    <n v="1"/>
    <n v="0"/>
    <n v="1"/>
    <n v="268"/>
    <n v="883.5"/>
    <n v="0"/>
  </r>
  <r>
    <x v="32"/>
    <s v="第 1 場"/>
    <n v="1"/>
    <b v="0"/>
    <s v="日"/>
    <x v="1"/>
    <x v="1"/>
    <s v=" (60"/>
    <s v="40) "/>
    <s v=" 草地 "/>
    <s v=" &quot;A&quot; 賽道 "/>
    <n v="1"/>
    <s v="光年八十"/>
    <x v="12"/>
    <n v="13"/>
    <s v="快狠準"/>
    <s v="艾兆禮"/>
    <n v="4"/>
    <s v="帥炸"/>
    <s v="麥道朗"/>
    <n v="1"/>
    <n v="0"/>
    <n v="1"/>
    <n v="23.5"/>
    <n v="113.5"/>
    <n v="0"/>
  </r>
  <r>
    <x v="32"/>
    <s v="第 2 場"/>
    <n v="2"/>
    <b v="0"/>
    <s v="日"/>
    <x v="1"/>
    <x v="1"/>
    <s v=" (60"/>
    <s v="40) "/>
    <s v=" 草地 "/>
    <s v=" &quot;A&quot; 賽道 "/>
    <n v="5"/>
    <s v="風雲武士"/>
    <x v="4"/>
    <n v="2"/>
    <s v="電訊龍駒"/>
    <s v="布文"/>
    <n v="9"/>
    <s v="連連勝利"/>
    <s v="艾道拿"/>
    <n v="1"/>
    <n v="1"/>
    <n v="0"/>
    <n v="18"/>
    <n v="33.5"/>
    <n v="2"/>
  </r>
  <r>
    <x v="32"/>
    <s v="第 3 場"/>
    <n v="3"/>
    <b v="0"/>
    <s v="日"/>
    <x v="3"/>
    <x v="5"/>
    <s v=" (80"/>
    <s v="60) "/>
    <s v=" 草地 "/>
    <s v=" &quot;A&quot; 賽道 "/>
    <n v="1"/>
    <s v="常拼常勇"/>
    <x v="21"/>
    <n v="6"/>
    <s v="博才"/>
    <s v="田泰安"/>
    <n v="5"/>
    <s v="浪漫風采"/>
    <s v="希威森"/>
    <n v="1"/>
    <n v="1"/>
    <n v="0"/>
    <n v="32"/>
    <n v="129.5"/>
    <n v="0"/>
  </r>
  <r>
    <x v="32"/>
    <s v="第 4 場"/>
    <n v="4"/>
    <b v="0"/>
    <s v="日"/>
    <x v="0"/>
    <x v="3"/>
    <s v=" (40"/>
    <s v="0) "/>
    <s v=" 草地 "/>
    <s v=" &quot;A&quot; 賽道 "/>
    <n v="11"/>
    <s v="紅鬃烈馬"/>
    <x v="4"/>
    <n v="4"/>
    <s v="活力多多"/>
    <s v="布文"/>
    <n v="10"/>
    <s v="洪運派彩"/>
    <s v="蔡明紹"/>
    <n v="1"/>
    <n v="0"/>
    <n v="1"/>
    <n v="61.5"/>
    <n v="148"/>
    <n v="2"/>
  </r>
  <r>
    <x v="32"/>
    <s v="第 5 場"/>
    <n v="5"/>
    <b v="0"/>
    <s v="日"/>
    <x v="1"/>
    <x v="3"/>
    <s v=" (60"/>
    <s v="40) "/>
    <s v=" 草地 "/>
    <s v=" &quot;A&quot; 賽道 "/>
    <n v="5"/>
    <s v="逐夢年代"/>
    <x v="0"/>
    <n v="12"/>
    <s v="幸運星球"/>
    <s v="田泰安"/>
    <n v="8"/>
    <s v="金匯昇昇"/>
    <s v="潘頓"/>
    <n v="0"/>
    <n v="1"/>
    <n v="1"/>
    <n v="144"/>
    <n v="313"/>
    <n v="1"/>
  </r>
  <r>
    <x v="32"/>
    <s v="第 6 場"/>
    <n v="6"/>
    <b v="0"/>
    <s v="日"/>
    <x v="1"/>
    <x v="3"/>
    <s v=" (60"/>
    <s v="40) "/>
    <s v=" 草地 "/>
    <s v=" &quot;A&quot; 賽道 "/>
    <n v="3"/>
    <s v="安泰"/>
    <x v="4"/>
    <n v="5"/>
    <s v="佳福駒"/>
    <s v="布文"/>
    <n v="2"/>
    <s v="時時稱心"/>
    <s v="麥道朗"/>
    <n v="1"/>
    <n v="1"/>
    <n v="0"/>
    <n v="30.5"/>
    <n v="112.5"/>
    <n v="2"/>
  </r>
  <r>
    <x v="32"/>
    <s v="第 7 場"/>
    <n v="7"/>
    <b v="0"/>
    <s v="日"/>
    <x v="6"/>
    <x v="3"/>
    <m/>
    <m/>
    <s v=" 草地 "/>
    <s v=" &quot;A&quot; 賽道 "/>
    <n v="8"/>
    <s v="神虎龍駒"/>
    <x v="8"/>
    <n v="3"/>
    <s v="健康愉快"/>
    <s v="巴度"/>
    <n v="2"/>
    <s v="美麗同享"/>
    <s v="麥道朗"/>
    <n v="1"/>
    <n v="1"/>
    <n v="0"/>
    <n v="68"/>
    <n v="388"/>
    <n v="0"/>
  </r>
  <r>
    <x v="32"/>
    <s v="第 8 場"/>
    <n v="8"/>
    <b v="0"/>
    <s v="日"/>
    <x v="3"/>
    <x v="3"/>
    <s v=" (80"/>
    <s v="60) "/>
    <s v=" 草地 "/>
    <s v=" &quot;A&quot; 賽道 "/>
    <n v="4"/>
    <s v="朗朗乾坤"/>
    <x v="21"/>
    <n v="3"/>
    <s v="魅力知遇"/>
    <s v="艾兆禮"/>
    <n v="11"/>
    <s v="滿歡笑"/>
    <s v="艾道拿"/>
    <n v="2"/>
    <n v="0"/>
    <n v="0"/>
    <n v="24"/>
    <n v="151"/>
    <n v="0"/>
  </r>
  <r>
    <x v="32"/>
    <s v="第 9 場"/>
    <n v="9"/>
    <b v="0"/>
    <s v="日"/>
    <x v="3"/>
    <x v="1"/>
    <s v=" (80"/>
    <s v="60) "/>
    <s v=" 草地 "/>
    <s v=" &quot;A&quot; 賽道 "/>
    <n v="7"/>
    <s v="氣勢"/>
    <x v="21"/>
    <n v="13"/>
    <s v="嘉應高昇"/>
    <s v="潘頓"/>
    <n v="1"/>
    <s v="綠族無限"/>
    <s v="田泰安"/>
    <n v="0"/>
    <n v="1"/>
    <n v="1"/>
    <n v="51"/>
    <n v="54"/>
    <n v="1"/>
  </r>
  <r>
    <x v="32"/>
    <s v="第 10 場"/>
    <n v="10"/>
    <b v="1"/>
    <s v="日"/>
    <x v="3"/>
    <x v="3"/>
    <s v=" (80"/>
    <s v="60) "/>
    <s v=" 草地 "/>
    <s v=" &quot;A&quot; 賽道 "/>
    <n v="11"/>
    <s v="時尚歡欣"/>
    <x v="3"/>
    <n v="8"/>
    <s v="一定美麗"/>
    <s v="賀銘年"/>
    <n v="10"/>
    <s v="瑰麗人生"/>
    <s v="希威森"/>
    <n v="0"/>
    <n v="1"/>
    <n v="1"/>
    <n v="65"/>
    <n v="341.5"/>
    <n v="0"/>
  </r>
  <r>
    <x v="33"/>
    <s v="第 1 場"/>
    <n v="1"/>
    <b v="0"/>
    <s v="夜"/>
    <x v="1"/>
    <x v="1"/>
    <s v=" (60"/>
    <s v="35) "/>
    <s v=" 草地 "/>
    <s v=" &quot;A&quot; 賽道 "/>
    <n v="5"/>
    <s v="無限美麗"/>
    <x v="8"/>
    <n v="3"/>
    <s v="皇帝英明"/>
    <s v="田泰安"/>
    <n v="6"/>
    <s v="欣感"/>
    <s v="賀銘年"/>
    <n v="1"/>
    <n v="1"/>
    <n v="0"/>
    <n v="25"/>
    <n v="67"/>
    <n v="0"/>
  </r>
  <r>
    <x v="33"/>
    <s v="第 2 場"/>
    <n v="2"/>
    <b v="0"/>
    <s v="夜"/>
    <x v="1"/>
    <x v="1"/>
    <s v=" (60"/>
    <s v="35) "/>
    <s v=" 草地 "/>
    <s v=" &quot;A&quot; 賽道 "/>
    <n v="10"/>
    <s v="新幹線"/>
    <x v="2"/>
    <n v="3"/>
    <s v="旅遊高球"/>
    <s v="艾道拿"/>
    <n v="9"/>
    <s v="上校"/>
    <s v="巫顯東"/>
    <n v="1"/>
    <n v="0"/>
    <n v="1"/>
    <n v="58"/>
    <n v="129"/>
    <n v="0"/>
  </r>
  <r>
    <x v="33"/>
    <s v="第 3 場"/>
    <n v="3"/>
    <b v="0"/>
    <s v="夜"/>
    <x v="0"/>
    <x v="4"/>
    <s v=" (40"/>
    <s v="0) "/>
    <s v=" 草地 "/>
    <s v=" &quot;A&quot; 賽道 "/>
    <n v="5"/>
    <s v="蟲草之凰"/>
    <x v="14"/>
    <n v="9"/>
    <s v="無敵精英"/>
    <s v="巴度"/>
    <n v="8"/>
    <s v="團結一心"/>
    <s v="希威森"/>
    <n v="0"/>
    <n v="2"/>
    <n v="0"/>
    <n v="88"/>
    <n v="293"/>
    <n v="0"/>
  </r>
  <r>
    <x v="33"/>
    <s v="第 4 場"/>
    <n v="4"/>
    <b v="0"/>
    <s v="夜"/>
    <x v="1"/>
    <x v="4"/>
    <s v=" (60"/>
    <s v="40) "/>
    <s v=" 草地 "/>
    <s v=" &quot;A&quot; 賽道 "/>
    <n v="10"/>
    <s v="得意佳作"/>
    <x v="18"/>
    <n v="7"/>
    <s v="威威鬥士"/>
    <s v="何澤堯"/>
    <n v="11"/>
    <s v="勁叻仔"/>
    <s v="梁家俊"/>
    <n v="0"/>
    <n v="1"/>
    <n v="1"/>
    <n v="66.5"/>
    <n v="249.5"/>
    <n v="0"/>
  </r>
  <r>
    <x v="33"/>
    <s v="第 5 場"/>
    <n v="5"/>
    <b v="0"/>
    <s v="夜"/>
    <x v="1"/>
    <x v="2"/>
    <s v=" (60"/>
    <s v="40) "/>
    <s v=" 草地 "/>
    <s v=" &quot;A&quot; 賽道 "/>
    <n v="12"/>
    <s v="快如龍"/>
    <x v="13"/>
    <n v="10"/>
    <s v="美麗緣分"/>
    <s v="蔡明紹"/>
    <n v="9"/>
    <s v="超額認購"/>
    <s v="巴度"/>
    <n v="0"/>
    <n v="0"/>
    <n v="2"/>
    <n v="38"/>
    <n v="178.5"/>
    <n v="0"/>
  </r>
  <r>
    <x v="33"/>
    <s v="第 6 場"/>
    <n v="6"/>
    <b v="0"/>
    <s v="夜"/>
    <x v="3"/>
    <x v="4"/>
    <s v=" (80"/>
    <s v="60) "/>
    <s v=" 草地 "/>
    <s v=" &quot;A&quot; 賽道 "/>
    <n v="4"/>
    <s v="威武覺醒"/>
    <x v="14"/>
    <n v="1"/>
    <s v="智取神駒"/>
    <s v="鍾易禮"/>
    <n v="7"/>
    <s v="論文"/>
    <s v="巴度"/>
    <n v="2"/>
    <n v="0"/>
    <n v="0"/>
    <n v="64.5"/>
    <n v="310.5"/>
    <n v="0"/>
  </r>
  <r>
    <x v="33"/>
    <s v="第 7 場"/>
    <n v="7"/>
    <b v="0"/>
    <s v="夜"/>
    <x v="3"/>
    <x v="1"/>
    <s v=" (80"/>
    <s v="60) "/>
    <s v=" 草地 "/>
    <s v=" &quot;A&quot; 賽道 "/>
    <n v="4"/>
    <s v="一代天嬌"/>
    <x v="16"/>
    <n v="7"/>
    <s v="美麗第一"/>
    <s v="田泰安"/>
    <n v="3"/>
    <s v="八駿巨昇"/>
    <s v="鍾易禮"/>
    <n v="1"/>
    <n v="1"/>
    <n v="0"/>
    <n v="74"/>
    <n v="79.5"/>
    <n v="0"/>
  </r>
  <r>
    <x v="33"/>
    <s v="第 8 場"/>
    <n v="8"/>
    <b v="1"/>
    <s v="夜"/>
    <x v="4"/>
    <x v="1"/>
    <s v=" (100"/>
    <s v="80) "/>
    <s v=" 草地 "/>
    <s v=" &quot;A&quot; 賽道 "/>
    <n v="6"/>
    <s v="電氣騎士"/>
    <x v="2"/>
    <n v="8"/>
    <s v="傑出漢子"/>
    <s v="希威森"/>
    <n v="1"/>
    <s v="嫡愛心"/>
    <s v="艾道拿"/>
    <n v="0"/>
    <n v="2"/>
    <n v="0"/>
    <n v="43.5"/>
    <n v="145"/>
    <n v="0"/>
  </r>
  <r>
    <x v="34"/>
    <s v="第 1 場"/>
    <n v="1"/>
    <b v="0"/>
    <s v="日"/>
    <x v="0"/>
    <x v="1"/>
    <s v=" (40"/>
    <s v="0) "/>
    <s v=" 全天候跑道 "/>
    <m/>
    <n v="5"/>
    <s v="洪運派彩"/>
    <x v="1"/>
    <n v="10"/>
    <s v="最多歡笑"/>
    <s v="蔡明紹"/>
    <n v="8"/>
    <s v="東風壹號"/>
    <s v="霍宏聲"/>
    <n v="0"/>
    <n v="1"/>
    <n v="1"/>
    <n v="60.5"/>
    <n v="181.5"/>
    <n v="0"/>
  </r>
  <r>
    <x v="34"/>
    <s v="第 2 場"/>
    <n v="2"/>
    <b v="0"/>
    <s v="日"/>
    <x v="1"/>
    <x v="1"/>
    <s v=" (60"/>
    <s v="40) "/>
    <s v=" 草地 "/>
    <s v=" &quot;B+2&quot; 賽道 "/>
    <n v="1"/>
    <s v="福國寶"/>
    <x v="0"/>
    <n v="10"/>
    <s v="仁心星"/>
    <s v="班德禮"/>
    <n v="8"/>
    <s v="手機錶霸"/>
    <s v="何澤堯"/>
    <n v="1"/>
    <n v="0"/>
    <n v="1"/>
    <n v="50"/>
    <n v="185.5"/>
    <n v="1"/>
  </r>
  <r>
    <x v="34"/>
    <s v="第 3 場"/>
    <n v="3"/>
    <b v="0"/>
    <s v="日"/>
    <x v="1"/>
    <x v="3"/>
    <s v=" (60"/>
    <s v="40) "/>
    <s v=" 草地 "/>
    <s v=" &quot;B+2&quot; 賽道 "/>
    <n v="2"/>
    <s v="紫荊綻放"/>
    <x v="8"/>
    <n v="4"/>
    <s v="大數據"/>
    <s v="田泰安"/>
    <n v="5"/>
    <s v="加州動員"/>
    <s v="鍾易禮"/>
    <n v="2"/>
    <n v="0"/>
    <n v="0"/>
    <n v="32"/>
    <n v="85"/>
    <n v="0"/>
  </r>
  <r>
    <x v="34"/>
    <s v="第 4 場"/>
    <n v="4"/>
    <b v="0"/>
    <s v="日"/>
    <x v="1"/>
    <x v="5"/>
    <s v=" (60"/>
    <s v="40) "/>
    <s v=" 草地 "/>
    <s v=" &quot;B+2&quot; 賽道 "/>
    <n v="12"/>
    <s v="精算特殊"/>
    <x v="3"/>
    <n v="14"/>
    <s v="滿多福"/>
    <s v="董明朗"/>
    <n v="9"/>
    <s v="年年友福"/>
    <s v="賀銘年"/>
    <n v="0"/>
    <n v="0"/>
    <n v="2"/>
    <n v="93"/>
    <n v="533"/>
    <n v="0"/>
  </r>
  <r>
    <x v="34"/>
    <s v="第 5 場"/>
    <n v="5"/>
    <b v="0"/>
    <s v="日"/>
    <x v="3"/>
    <x v="2"/>
    <s v=" (80"/>
    <s v="60) "/>
    <s v=" 草地 "/>
    <s v=" &quot;B+2&quot; 賽道 "/>
    <n v="3"/>
    <s v="怡心聲"/>
    <x v="12"/>
    <n v="1"/>
    <s v="萬里飛至"/>
    <s v="蔡明紹"/>
    <n v="10"/>
    <s v="不可擋"/>
    <s v="鍾易禮"/>
    <n v="2"/>
    <n v="0"/>
    <n v="0"/>
    <n v="194.5"/>
    <n v="935"/>
    <n v="0"/>
  </r>
  <r>
    <x v="34"/>
    <s v="第 6 場"/>
    <n v="6"/>
    <b v="0"/>
    <s v="日"/>
    <x v="1"/>
    <x v="1"/>
    <s v=" (60"/>
    <s v="40) "/>
    <s v=" 全天候跑道 "/>
    <m/>
    <n v="6"/>
    <s v="快錢"/>
    <x v="8"/>
    <n v="4"/>
    <s v="鑽飾璀璨"/>
    <s v="鍾易禮"/>
    <n v="3"/>
    <s v="顏色王子"/>
    <s v="布文"/>
    <n v="1"/>
    <n v="1"/>
    <n v="0"/>
    <n v="107.5"/>
    <n v="193"/>
    <n v="0"/>
  </r>
  <r>
    <x v="34"/>
    <s v="第 7 場"/>
    <n v="7"/>
    <b v="0"/>
    <s v="日"/>
    <x v="6"/>
    <x v="2"/>
    <m/>
    <m/>
    <s v=" 草地 "/>
    <s v=" &quot;B+2&quot; 賽道 "/>
    <n v="9"/>
    <s v="狀元及第"/>
    <x v="5"/>
    <n v="8"/>
    <s v="賢者無敵"/>
    <s v="巴度"/>
    <n v="4"/>
    <s v="包裝必勝"/>
    <s v="希威森"/>
    <n v="0"/>
    <n v="2"/>
    <n v="0"/>
    <n v="253.5"/>
    <n v="586.5"/>
    <n v="0"/>
  </r>
  <r>
    <x v="34"/>
    <s v="第 8 場"/>
    <n v="8"/>
    <b v="0"/>
    <s v="日"/>
    <x v="3"/>
    <x v="1"/>
    <s v=" (80"/>
    <s v="60) "/>
    <s v=" 全天候跑道 "/>
    <m/>
    <n v="4"/>
    <s v="喜至寶"/>
    <x v="14"/>
    <n v="8"/>
    <s v="好拍檔"/>
    <s v="巴度"/>
    <n v="9"/>
    <s v="八心八箭"/>
    <s v="希威森"/>
    <n v="1"/>
    <n v="1"/>
    <n v="0"/>
    <n v="120"/>
    <n v="761.5"/>
    <n v="0"/>
  </r>
  <r>
    <x v="34"/>
    <s v="第 9 場"/>
    <n v="9"/>
    <b v="0"/>
    <s v="日"/>
    <x v="3"/>
    <x v="3"/>
    <s v=" (80"/>
    <s v="60) "/>
    <s v=" 草地 "/>
    <s v=" &quot;B+2&quot; 賽道 "/>
    <n v="4"/>
    <s v="馬林"/>
    <x v="5"/>
    <n v="1"/>
    <s v="巴閉哥"/>
    <s v="布文"/>
    <n v="11"/>
    <s v="銀騰"/>
    <s v="蔡明紹"/>
    <n v="2"/>
    <n v="0"/>
    <n v="0"/>
    <n v="28.5"/>
    <n v="84.5"/>
    <n v="1"/>
  </r>
  <r>
    <x v="34"/>
    <s v="第 10 場"/>
    <n v="10"/>
    <b v="1"/>
    <s v="日"/>
    <x v="4"/>
    <x v="0"/>
    <s v=" (100"/>
    <s v="80) "/>
    <s v=" 草地 "/>
    <s v=" &quot;B+2&quot; 賽道 "/>
    <n v="5"/>
    <s v="驕陽明駒"/>
    <x v="0"/>
    <n v="9"/>
    <s v="駿馬快車"/>
    <s v="巴度"/>
    <n v="11"/>
    <s v="桃花雲"/>
    <s v="霍宏聲"/>
    <n v="0"/>
    <n v="2"/>
    <n v="0"/>
    <n v="21"/>
    <n v="348"/>
    <n v="1"/>
  </r>
  <r>
    <x v="35"/>
    <s v="第 1 場"/>
    <n v="1"/>
    <b v="0"/>
    <s v="夜"/>
    <x v="0"/>
    <x v="2"/>
    <s v=" (40"/>
    <s v="0) "/>
    <s v=" 草地 "/>
    <s v=" &quot;B&quot; 賽道 "/>
    <n v="8"/>
    <s v="謙謙君子"/>
    <x v="8"/>
    <n v="7"/>
    <s v="中華威威"/>
    <s v="希威森"/>
    <n v="2"/>
    <s v="月球"/>
    <s v="鍾易禮"/>
    <n v="0"/>
    <n v="2"/>
    <n v="0"/>
    <n v="42"/>
    <n v="121"/>
    <n v="0"/>
  </r>
  <r>
    <x v="35"/>
    <s v="第 2 場"/>
    <n v="2"/>
    <b v="0"/>
    <s v="夜"/>
    <x v="1"/>
    <x v="4"/>
    <s v=" (60"/>
    <s v="40) "/>
    <s v=" 草地 "/>
    <s v=" &quot;B&quot; 賽道 "/>
    <n v="2"/>
    <s v="極速奇兵"/>
    <x v="14"/>
    <n v="1"/>
    <s v="開心勇駒"/>
    <s v="鍾易禮"/>
    <n v="5"/>
    <s v="成才"/>
    <s v="田泰安"/>
    <n v="2"/>
    <n v="0"/>
    <n v="0"/>
    <n v="13.5"/>
    <n v="251.5"/>
    <n v="0"/>
  </r>
  <r>
    <x v="35"/>
    <s v="第 3 場"/>
    <n v="3"/>
    <b v="0"/>
    <s v="夜"/>
    <x v="1"/>
    <x v="4"/>
    <s v=" (60"/>
    <s v="40) "/>
    <s v=" 草地 "/>
    <s v=" &quot;B&quot; 賽道 "/>
    <n v="4"/>
    <s v="赤兔猴王"/>
    <x v="13"/>
    <n v="3"/>
    <s v="華卓晴"/>
    <s v="艾兆禮"/>
    <n v="1"/>
    <s v="建測羣英"/>
    <s v="周俊樂"/>
    <n v="2"/>
    <n v="0"/>
    <n v="0"/>
    <n v="24.5"/>
    <n v="281"/>
    <n v="0"/>
  </r>
  <r>
    <x v="35"/>
    <s v="第 4 場"/>
    <n v="4"/>
    <b v="0"/>
    <s v="夜"/>
    <x v="1"/>
    <x v="1"/>
    <s v=" (60"/>
    <s v="40) "/>
    <s v=" 草地 "/>
    <s v=" &quot;B&quot; 賽道 "/>
    <n v="3"/>
    <s v="有鴻利"/>
    <x v="10"/>
    <n v="4"/>
    <s v="高明駿將"/>
    <s v="何澤堯"/>
    <n v="5"/>
    <s v="共創成果"/>
    <s v="周俊樂"/>
    <n v="2"/>
    <n v="0"/>
    <n v="0"/>
    <n v="185.5"/>
    <n v="335.5"/>
    <n v="0"/>
  </r>
  <r>
    <x v="35"/>
    <s v="第 5 場"/>
    <n v="5"/>
    <b v="0"/>
    <s v="夜"/>
    <x v="1"/>
    <x v="1"/>
    <s v=" (60"/>
    <s v="40) "/>
    <s v=" 草地 "/>
    <s v=" &quot;B&quot; 賽道 "/>
    <n v="6"/>
    <s v="風中勁松"/>
    <x v="12"/>
    <n v="11"/>
    <s v="宏才"/>
    <s v="巴度"/>
    <n v="4"/>
    <s v="耀寶駒"/>
    <s v="艾道拿"/>
    <n v="0"/>
    <n v="1"/>
    <n v="1"/>
    <n v="28.5"/>
    <n v="173"/>
    <n v="0"/>
  </r>
  <r>
    <x v="35"/>
    <s v="第 6 場"/>
    <n v="6"/>
    <b v="0"/>
    <s v="夜"/>
    <x v="6"/>
    <x v="5"/>
    <m/>
    <m/>
    <s v=" 草地 "/>
    <s v=" &quot;B&quot; 賽道 "/>
    <n v="9"/>
    <s v="越駿歡欣"/>
    <x v="16"/>
    <n v="11"/>
    <s v="當年情"/>
    <s v="田泰安"/>
    <n v="7"/>
    <s v="喜蓮勇感"/>
    <s v="何澤堯"/>
    <n v="0"/>
    <n v="1"/>
    <n v="1"/>
    <n v="41.5"/>
    <n v="160"/>
    <n v="0"/>
  </r>
  <r>
    <x v="35"/>
    <s v="第 7 場"/>
    <n v="7"/>
    <b v="0"/>
    <s v="夜"/>
    <x v="3"/>
    <x v="5"/>
    <s v=" (80"/>
    <s v="60) "/>
    <s v=" 草地 "/>
    <s v=" &quot;B&quot; 賽道 "/>
    <n v="10"/>
    <s v="總理"/>
    <x v="18"/>
    <n v="6"/>
    <s v="中華英雄"/>
    <s v="梁家俊"/>
    <n v="1"/>
    <s v="精彩生活"/>
    <s v="希威森"/>
    <n v="0"/>
    <n v="1"/>
    <n v="1"/>
    <n v="374.5"/>
    <n v="1270"/>
    <n v="0"/>
  </r>
  <r>
    <x v="35"/>
    <s v="第 8 場"/>
    <n v="8"/>
    <b v="1"/>
    <s v="夜"/>
    <x v="3"/>
    <x v="1"/>
    <s v=" (80"/>
    <s v="60) "/>
    <s v=" 草地 "/>
    <s v=" &quot;B&quot; 賽道 "/>
    <n v="4"/>
    <s v="合夥雄心"/>
    <x v="0"/>
    <n v="5"/>
    <s v="寰宇豐采"/>
    <s v="希威森"/>
    <n v="8"/>
    <s v="有財有勢"/>
    <s v="艾兆禮"/>
    <n v="1"/>
    <n v="1"/>
    <n v="0"/>
    <n v="64"/>
    <n v="277.5"/>
    <n v="1"/>
  </r>
  <r>
    <x v="36"/>
    <s v="第 1 場"/>
    <n v="1"/>
    <b v="0"/>
    <s v="日"/>
    <x v="0"/>
    <x v="3"/>
    <s v=" (40"/>
    <s v="0) "/>
    <s v=" 草地 "/>
    <s v=" &quot;C+3&quot; 賽道 "/>
    <n v="13"/>
    <s v="荃程路通"/>
    <x v="15"/>
    <n v="14"/>
    <s v="美麗多盈"/>
    <s v="鍾易禮"/>
    <n v="1"/>
    <s v="閃耀將神"/>
    <s v="希威森"/>
    <n v="0"/>
    <n v="0"/>
    <n v="2"/>
    <n v="72"/>
    <n v="183"/>
    <n v="0"/>
  </r>
  <r>
    <x v="36"/>
    <s v="第 2 場"/>
    <n v="2"/>
    <b v="0"/>
    <s v="日"/>
    <x v="1"/>
    <x v="1"/>
    <s v=" (60"/>
    <s v="40) "/>
    <s v=" 草地 "/>
    <s v=" &quot;C+3&quot; 賽道 "/>
    <n v="9"/>
    <s v="獨步天下"/>
    <x v="14"/>
    <n v="1"/>
    <s v="金榜之星"/>
    <s v="潘頓"/>
    <n v="8"/>
    <s v="智智多寶"/>
    <s v="田泰安"/>
    <n v="1"/>
    <n v="1"/>
    <n v="0"/>
    <n v="88"/>
    <n v="87"/>
    <n v="1"/>
  </r>
  <r>
    <x v="36"/>
    <s v="第 3 場"/>
    <n v="3"/>
    <b v="0"/>
    <s v="日"/>
    <x v="1"/>
    <x v="1"/>
    <s v=" (60"/>
    <s v="40) "/>
    <s v=" 草地 "/>
    <s v=" &quot;C+3&quot; 賽道 "/>
    <n v="3"/>
    <s v="時間寶"/>
    <x v="5"/>
    <n v="4"/>
    <s v="合夥奔馳"/>
    <s v="董明朗"/>
    <n v="7"/>
    <s v="旺旺快駒"/>
    <s v="蔡明紹"/>
    <n v="2"/>
    <n v="0"/>
    <n v="0"/>
    <n v="34"/>
    <n v="141"/>
    <n v="0"/>
  </r>
  <r>
    <x v="36"/>
    <s v="第 4 場"/>
    <n v="4"/>
    <b v="0"/>
    <s v="日"/>
    <x v="1"/>
    <x v="2"/>
    <s v=" (60"/>
    <s v="40) "/>
    <s v=" 草地 "/>
    <s v=" &quot;C+3&quot; 賽道 "/>
    <n v="5"/>
    <s v="令才"/>
    <x v="2"/>
    <n v="9"/>
    <s v="健康快車"/>
    <s v="艾兆禮"/>
    <n v="1"/>
    <s v="占士德"/>
    <s v="黃智弘"/>
    <n v="0"/>
    <n v="2"/>
    <n v="0"/>
    <n v="78"/>
    <n v="260.5"/>
    <n v="0"/>
  </r>
  <r>
    <x v="36"/>
    <s v="第 5 場"/>
    <n v="5"/>
    <b v="0"/>
    <s v="日"/>
    <x v="1"/>
    <x v="3"/>
    <s v=" (60"/>
    <s v="40) "/>
    <s v=" 草地 "/>
    <s v=" &quot;C+3&quot; 賽道 "/>
    <n v="8"/>
    <s v="風火恆雲"/>
    <x v="0"/>
    <n v="7"/>
    <s v="馬梟雄"/>
    <s v="田泰安"/>
    <n v="9"/>
    <s v="手錶之星"/>
    <s v="霍宏聲"/>
    <n v="0"/>
    <n v="2"/>
    <n v="0"/>
    <n v="32"/>
    <n v="174.5"/>
    <n v="1"/>
  </r>
  <r>
    <x v="36"/>
    <s v="第 6 場"/>
    <n v="6"/>
    <b v="0"/>
    <s v="日"/>
    <x v="1"/>
    <x v="0"/>
    <s v=" (60"/>
    <s v="40) "/>
    <s v=" 草地 "/>
    <s v=" &quot;C+3&quot; 賽道 "/>
    <n v="1"/>
    <s v="好勁力"/>
    <x v="14"/>
    <n v="4"/>
    <s v="艾莉奧"/>
    <s v="霍宏聲"/>
    <n v="7"/>
    <s v="幸運雄威"/>
    <s v="布文"/>
    <n v="2"/>
    <n v="0"/>
    <n v="0"/>
    <n v="110.5"/>
    <n v="494"/>
    <n v="0"/>
  </r>
  <r>
    <x v="36"/>
    <s v="第 7 場"/>
    <n v="7"/>
    <b v="0"/>
    <s v="日"/>
    <x v="4"/>
    <x v="1"/>
    <s v=" (100"/>
    <s v="80) "/>
    <s v=" 草地 "/>
    <s v=" &quot;C+3&quot; 賽道 "/>
    <n v="6"/>
    <s v="錶之銀河"/>
    <x v="2"/>
    <n v="8"/>
    <s v="晶晶日上"/>
    <s v="希威森"/>
    <n v="7"/>
    <s v="幸運遇見"/>
    <s v="艾兆禮"/>
    <n v="0"/>
    <n v="2"/>
    <n v="0"/>
    <n v="12.5"/>
    <n v="79"/>
    <n v="0"/>
  </r>
  <r>
    <x v="36"/>
    <s v="第 8 場"/>
    <n v="8"/>
    <b v="0"/>
    <s v="日"/>
    <x v="3"/>
    <x v="1"/>
    <s v=" (80"/>
    <s v="60) "/>
    <s v=" 草地 "/>
    <s v=" &quot;C+3&quot; 賽道 "/>
    <n v="4"/>
    <s v="我為您"/>
    <x v="8"/>
    <n v="10"/>
    <s v="鐵金剛"/>
    <s v="潘頓"/>
    <n v="5"/>
    <s v="連連有盈"/>
    <s v="潘明輝"/>
    <n v="1"/>
    <n v="0"/>
    <n v="1"/>
    <n v="56.5"/>
    <n v="111"/>
    <n v="1"/>
  </r>
  <r>
    <x v="36"/>
    <s v="第 9 場"/>
    <n v="9"/>
    <b v="0"/>
    <s v="日"/>
    <x v="9"/>
    <x v="0"/>
    <s v=" (85"/>
    <s v="60) "/>
    <s v=" 草地 "/>
    <s v=" &quot;C+3&quot; 賽道 "/>
    <n v="11"/>
    <s v="快路"/>
    <x v="9"/>
    <n v="5"/>
    <s v="精算謀略"/>
    <s v="潘頓"/>
    <n v="6"/>
    <s v="金佰令"/>
    <s v="艾兆禮"/>
    <n v="0"/>
    <n v="1"/>
    <n v="1"/>
    <n v="154.5"/>
    <n v="302"/>
    <n v="1"/>
  </r>
  <r>
    <x v="36"/>
    <s v="第 10 場"/>
    <n v="10"/>
    <b v="1"/>
    <s v="日"/>
    <x v="3"/>
    <x v="3"/>
    <s v=" (80"/>
    <s v="60) "/>
    <s v=" 草地 "/>
    <s v=" &quot;C+3&quot; 賽道 "/>
    <n v="14"/>
    <s v="君達得"/>
    <x v="18"/>
    <n v="1"/>
    <s v="同樣美麗"/>
    <s v="潘頓"/>
    <n v="6"/>
    <s v="一定美麗"/>
    <s v="賀銘年"/>
    <n v="1"/>
    <n v="0"/>
    <n v="1"/>
    <n v="473.5"/>
    <n v="808"/>
    <n v="1"/>
  </r>
  <r>
    <x v="37"/>
    <s v="第 1 場"/>
    <n v="1"/>
    <b v="0"/>
    <s v="夜"/>
    <x v="0"/>
    <x v="5"/>
    <s v=" (40"/>
    <s v="0) "/>
    <s v=" 草地 "/>
    <s v=" &quot;C&quot; 賽道 "/>
    <n v="5"/>
    <s v="樂天派"/>
    <x v="4"/>
    <n v="10"/>
    <s v="鑽石福將"/>
    <s v="賀銘年"/>
    <n v="2"/>
    <s v="滿載歸來"/>
    <s v="梁家俊"/>
    <n v="0"/>
    <n v="1"/>
    <n v="1"/>
    <n v="57"/>
    <n v="284.5"/>
    <n v="1"/>
  </r>
  <r>
    <x v="37"/>
    <s v="第 2 場"/>
    <n v="2"/>
    <b v="0"/>
    <s v="夜"/>
    <x v="1"/>
    <x v="5"/>
    <s v=" (60"/>
    <s v="40) "/>
    <s v=" 草地 "/>
    <s v=" &quot;C&quot; 賽道 "/>
    <n v="10"/>
    <s v="滿多福"/>
    <x v="7"/>
    <n v="7"/>
    <s v="同寶寶"/>
    <s v="田泰安"/>
    <n v="4"/>
    <s v="八駿笑昇"/>
    <s v="班德禮"/>
    <n v="0"/>
    <n v="1"/>
    <n v="1"/>
    <n v="26.5"/>
    <n v="118"/>
    <n v="0"/>
  </r>
  <r>
    <x v="37"/>
    <s v="第 3 場"/>
    <n v="3"/>
    <b v="0"/>
    <s v="夜"/>
    <x v="1"/>
    <x v="1"/>
    <s v=" (60"/>
    <s v="40) "/>
    <s v=" 草地 "/>
    <s v=" &quot;C&quot; 賽道 "/>
    <n v="11"/>
    <s v="妙玲瓏"/>
    <x v="8"/>
    <n v="5"/>
    <s v="旋風飛颺"/>
    <s v="艾道拿"/>
    <n v="12"/>
    <s v="飛躍精英"/>
    <s v="楊明綸"/>
    <n v="0"/>
    <n v="1"/>
    <n v="1"/>
    <n v="63.5"/>
    <n v="544.5"/>
    <n v="0"/>
  </r>
  <r>
    <x v="37"/>
    <s v="第 4 場"/>
    <n v="4"/>
    <b v="0"/>
    <s v="夜"/>
    <x v="3"/>
    <x v="2"/>
    <s v=" (80"/>
    <s v="60) "/>
    <s v=" 草地 "/>
    <s v=" &quot;C&quot; 賽道 "/>
    <n v="9"/>
    <s v="萬眾開心"/>
    <x v="4"/>
    <n v="2"/>
    <s v="英雄豪邁"/>
    <s v="艾兆禮"/>
    <n v="5"/>
    <s v="浪茄仔"/>
    <s v="鍾易禮"/>
    <n v="1"/>
    <n v="1"/>
    <n v="0"/>
    <n v="28"/>
    <n v="112"/>
    <n v="1"/>
  </r>
  <r>
    <x v="37"/>
    <s v="第 5 場"/>
    <n v="5"/>
    <b v="0"/>
    <s v="夜"/>
    <x v="1"/>
    <x v="4"/>
    <s v=" (60"/>
    <s v="40) "/>
    <s v=" 草地 "/>
    <s v=" &quot;C&quot; 賽道 "/>
    <n v="7"/>
    <s v="威威鬥士"/>
    <x v="14"/>
    <n v="2"/>
    <s v="皇仁福星"/>
    <s v="田泰安"/>
    <n v="9"/>
    <s v="美麗歡聲"/>
    <s v="陳嘉熙"/>
    <n v="1"/>
    <n v="1"/>
    <n v="0"/>
    <n v="42.5"/>
    <n v="219.5"/>
    <n v="0"/>
  </r>
  <r>
    <x v="37"/>
    <s v="第 6 場"/>
    <n v="6"/>
    <b v="0"/>
    <s v="夜"/>
    <x v="1"/>
    <x v="1"/>
    <s v=" (60"/>
    <s v="40) "/>
    <s v=" 草地 "/>
    <s v=" &quot;C&quot; 賽道 "/>
    <n v="3"/>
    <s v="樂加福"/>
    <x v="2"/>
    <n v="4"/>
    <s v="真感"/>
    <s v="賀銘年"/>
    <n v="10"/>
    <s v="宏才"/>
    <s v="潘頓"/>
    <n v="2"/>
    <n v="0"/>
    <n v="0"/>
    <n v="68.5"/>
    <n v="393"/>
    <n v="0"/>
  </r>
  <r>
    <x v="37"/>
    <s v="第 7 場"/>
    <n v="7"/>
    <b v="0"/>
    <s v="夜"/>
    <x v="3"/>
    <x v="4"/>
    <s v=" (80"/>
    <s v="60) "/>
    <s v=" 草地 "/>
    <s v=" &quot;C&quot; 賽道 "/>
    <n v="12"/>
    <s v="獨角獸"/>
    <x v="14"/>
    <n v="4"/>
    <s v="錶之量子"/>
    <s v="田泰安"/>
    <n v="3"/>
    <s v="加州偟者"/>
    <s v="艾道拿"/>
    <n v="1"/>
    <n v="0"/>
    <n v="1"/>
    <n v="27"/>
    <n v="90.5"/>
    <n v="0"/>
  </r>
  <r>
    <x v="37"/>
    <s v="第 8 場"/>
    <n v="8"/>
    <b v="1"/>
    <s v="夜"/>
    <x v="3"/>
    <x v="1"/>
    <s v=" (80"/>
    <s v="60) "/>
    <s v=" 草地 "/>
    <s v=" &quot;C&quot; 賽道 "/>
    <n v="8"/>
    <s v="錶壇精英"/>
    <x v="5"/>
    <n v="5"/>
    <s v="精算暴雪"/>
    <s v="田泰安"/>
    <n v="6"/>
    <s v="鈁糖武士"/>
    <s v="霍宏聲"/>
    <n v="0"/>
    <n v="2"/>
    <n v="0"/>
    <n v="75.5"/>
    <n v="53.5"/>
    <n v="0"/>
  </r>
  <r>
    <x v="38"/>
    <s v="第 1 場"/>
    <n v="1"/>
    <b v="0"/>
    <s v="日"/>
    <x v="0"/>
    <x v="1"/>
    <s v=" (40"/>
    <s v="0) "/>
    <s v=" 草地 "/>
    <s v=" &quot;A&quot; 賽道 "/>
    <n v="7"/>
    <s v="世界籐王"/>
    <x v="4"/>
    <n v="5"/>
    <s v="鑽石寶寶"/>
    <s v="巴度"/>
    <n v="14"/>
    <s v="星際精英"/>
    <s v="希威森"/>
    <n v="0"/>
    <n v="2"/>
    <n v="0"/>
    <n v="68.5"/>
    <n v="297"/>
    <n v="1"/>
  </r>
  <r>
    <x v="38"/>
    <s v="第 2 場"/>
    <n v="2"/>
    <b v="0"/>
    <s v="日"/>
    <x v="1"/>
    <x v="3"/>
    <s v=" (60"/>
    <s v="40) "/>
    <s v=" 草地 "/>
    <s v=" &quot;A&quot; 賽道 "/>
    <n v="7"/>
    <s v="金匯昇昇"/>
    <x v="4"/>
    <n v="9"/>
    <s v="星河小子"/>
    <s v="田泰安"/>
    <n v="5"/>
    <s v="凱旋幸運"/>
    <s v="潘明輝"/>
    <n v="0"/>
    <n v="2"/>
    <n v="0"/>
    <n v="22.5"/>
    <n v="92"/>
    <n v="1"/>
  </r>
  <r>
    <x v="38"/>
    <s v="第 3 場"/>
    <n v="3"/>
    <b v="0"/>
    <s v="日"/>
    <x v="3"/>
    <x v="1"/>
    <s v=" (80"/>
    <s v="60) "/>
    <s v=" 草地 "/>
    <s v=" &quot;A&quot; 賽道 "/>
    <n v="2"/>
    <s v="氣勢"/>
    <x v="21"/>
    <n v="4"/>
    <s v="嘉應高昇"/>
    <s v="潘頓"/>
    <n v="8"/>
    <s v="以戰得勝"/>
    <s v="巴度"/>
    <n v="2"/>
    <n v="0"/>
    <n v="0"/>
    <n v="20.5"/>
    <n v="16"/>
    <n v="1"/>
  </r>
  <r>
    <x v="38"/>
    <s v="第 4 場"/>
    <n v="4"/>
    <b v="0"/>
    <s v="日"/>
    <x v="1"/>
    <x v="2"/>
    <s v=" (60"/>
    <s v="40) "/>
    <s v=" 草地 "/>
    <s v=" &quot;A&quot; 賽道 "/>
    <n v="4"/>
    <s v="球星"/>
    <x v="0"/>
    <n v="1"/>
    <s v="綠色有料"/>
    <s v="董明朗"/>
    <n v="12"/>
    <s v="連連勝利"/>
    <s v="潘頓"/>
    <n v="2"/>
    <n v="0"/>
    <n v="0"/>
    <n v="74"/>
    <n v="1269.5"/>
    <n v="1"/>
  </r>
  <r>
    <x v="38"/>
    <s v="第 5 場"/>
    <n v="5"/>
    <b v="0"/>
    <s v="日"/>
    <x v="1"/>
    <x v="3"/>
    <s v=" (60"/>
    <s v="40) "/>
    <s v=" 草地 "/>
    <s v=" &quot;A&quot; 賽道 "/>
    <n v="3"/>
    <s v="巴閉仔"/>
    <x v="0"/>
    <n v="10"/>
    <s v="陽光勇士"/>
    <s v="班德禮"/>
    <n v="11"/>
    <s v="電路九號"/>
    <s v="艾兆禮"/>
    <n v="1"/>
    <n v="0"/>
    <n v="1"/>
    <n v="66"/>
    <n v="565"/>
    <n v="1"/>
  </r>
  <r>
    <x v="38"/>
    <s v="第 6 場"/>
    <n v="6"/>
    <b v="0"/>
    <s v="日"/>
    <x v="1"/>
    <x v="1"/>
    <s v=" (60"/>
    <s v="40) "/>
    <s v=" 草地 "/>
    <s v=" &quot;A&quot; 賽道 "/>
    <n v="11"/>
    <s v="大英才"/>
    <x v="15"/>
    <n v="3"/>
    <s v="增強"/>
    <s v="布文"/>
    <n v="1"/>
    <s v="誠好運"/>
    <s v="梁家俊"/>
    <n v="1"/>
    <n v="0"/>
    <n v="1"/>
    <n v="116"/>
    <n v="137.5"/>
    <n v="1"/>
  </r>
  <r>
    <x v="38"/>
    <s v="第 7 場"/>
    <n v="7"/>
    <b v="0"/>
    <s v="日"/>
    <x v="8"/>
    <x v="0"/>
    <m/>
    <m/>
    <s v=" 草地 "/>
    <s v=" &quot;A&quot; 賽道 "/>
    <n v="2"/>
    <s v="遨遊氣泡"/>
    <x v="21"/>
    <n v="5"/>
    <s v="永遠美麗"/>
    <s v="潘頓"/>
    <n v="6"/>
    <s v="美麗同享"/>
    <s v="梁家俊"/>
    <n v="1"/>
    <n v="1"/>
    <n v="0"/>
    <n v="19"/>
    <n v="31.5"/>
    <n v="1"/>
  </r>
  <r>
    <x v="38"/>
    <s v="第 8 場"/>
    <n v="8"/>
    <b v="0"/>
    <s v="日"/>
    <x v="4"/>
    <x v="6"/>
    <s v=" (90"/>
    <s v="65) "/>
    <s v=" 草地 "/>
    <s v=" &quot;A&quot; 賽道 "/>
    <n v="10"/>
    <s v="自然力量"/>
    <x v="17"/>
    <n v="5"/>
    <s v="安騁"/>
    <s v="田泰安"/>
    <n v="4"/>
    <s v="常拼常勇"/>
    <s v="麥道朗"/>
    <n v="0"/>
    <n v="1"/>
    <n v="1"/>
    <n v="557.5"/>
    <n v="684"/>
    <n v="0"/>
  </r>
  <r>
    <x v="38"/>
    <s v="第 9 場"/>
    <n v="9"/>
    <b v="0"/>
    <s v="日"/>
    <x v="4"/>
    <x v="3"/>
    <s v=" (105"/>
    <s v="80) "/>
    <s v=" 草地 "/>
    <s v=" &quot;A&quot; 賽道 "/>
    <n v="12"/>
    <s v="綠族無限"/>
    <x v="2"/>
    <n v="11"/>
    <s v="巴閉哥"/>
    <s v="巴度"/>
    <n v="6"/>
    <s v="增有"/>
    <s v="潘頓"/>
    <n v="0"/>
    <n v="0"/>
    <n v="2"/>
    <n v="42.5"/>
    <n v="304"/>
    <n v="0"/>
  </r>
  <r>
    <x v="38"/>
    <s v="第 10 場"/>
    <n v="10"/>
    <b v="1"/>
    <s v="日"/>
    <x v="3"/>
    <x v="3"/>
    <s v=" (80"/>
    <s v="60) "/>
    <s v=" 草地 "/>
    <s v=" &quot;A&quot; 賽道 "/>
    <n v="13"/>
    <s v="風雲武士"/>
    <x v="4"/>
    <n v="2"/>
    <s v="星運少爵"/>
    <s v="布文"/>
    <n v="5"/>
    <s v="銀騰"/>
    <s v="蔡明紹"/>
    <n v="1"/>
    <n v="0"/>
    <n v="1"/>
    <n v="26"/>
    <n v="49"/>
    <n v="2"/>
  </r>
  <r>
    <x v="39"/>
    <s v="第 1 場"/>
    <n v="1"/>
    <b v="0"/>
    <s v="夜"/>
    <x v="1"/>
    <x v="5"/>
    <s v=" (60"/>
    <s v="40) "/>
    <s v=" 全天候跑道 "/>
    <m/>
    <n v="5"/>
    <s v="世澤歆星"/>
    <x v="17"/>
    <n v="6"/>
    <s v="逐步贏"/>
    <s v="班德禮"/>
    <n v="8"/>
    <s v="大道至正"/>
    <s v="希威森"/>
    <n v="0"/>
    <n v="2"/>
    <n v="0"/>
    <n v="37"/>
    <n v="128"/>
    <n v="0"/>
  </r>
  <r>
    <x v="39"/>
    <s v="第 2 場"/>
    <n v="2"/>
    <b v="0"/>
    <s v="夜"/>
    <x v="4"/>
    <x v="4"/>
    <s v=" (100"/>
    <s v="80) "/>
    <s v=" 全天候跑道 "/>
    <m/>
    <n v="2"/>
    <s v="保羅承傳"/>
    <x v="1"/>
    <n v="6"/>
    <s v="敏捷神駒"/>
    <s v="田泰安"/>
    <n v="5"/>
    <s v="一先生"/>
    <s v="班德禮"/>
    <n v="1"/>
    <n v="1"/>
    <n v="0"/>
    <n v="82"/>
    <n v="198.5"/>
    <n v="0"/>
  </r>
  <r>
    <x v="39"/>
    <s v="第 3 場"/>
    <n v="3"/>
    <b v="0"/>
    <s v="夜"/>
    <x v="1"/>
    <x v="4"/>
    <s v=" (60"/>
    <s v="40) "/>
    <s v=" 全天候跑道 "/>
    <m/>
    <n v="12"/>
    <s v="縱橫大進"/>
    <x v="2"/>
    <n v="4"/>
    <s v="妙算歡騰"/>
    <s v="霍宏聲"/>
    <n v="1"/>
    <s v="怪獸奇兵"/>
    <s v="黃智弘"/>
    <n v="1"/>
    <n v="0"/>
    <n v="1"/>
    <n v="140.5"/>
    <n v="690.5"/>
    <n v="0"/>
  </r>
  <r>
    <x v="39"/>
    <s v="第 4 場"/>
    <n v="4"/>
    <b v="0"/>
    <s v="夜"/>
    <x v="0"/>
    <x v="4"/>
    <s v=" (40"/>
    <s v="0) "/>
    <s v=" 全天候跑道 "/>
    <m/>
    <n v="13"/>
    <s v="麒麟"/>
    <x v="11"/>
    <n v="9"/>
    <s v="飛騰騅"/>
    <s v="巴度"/>
    <n v="3"/>
    <s v="亞洲力量"/>
    <s v="艾兆禮"/>
    <n v="0"/>
    <n v="1"/>
    <n v="1"/>
    <n v="185.5"/>
    <n v="2544"/>
    <n v="0"/>
  </r>
  <r>
    <x v="39"/>
    <s v="第 5 場"/>
    <n v="5"/>
    <b v="0"/>
    <s v="夜"/>
    <x v="1"/>
    <x v="1"/>
    <s v=" (60"/>
    <s v="40) "/>
    <s v=" 全天候跑道 "/>
    <m/>
    <n v="2"/>
    <s v="天行健"/>
    <x v="6"/>
    <n v="12"/>
    <s v="型到爆"/>
    <s v="田泰安"/>
    <n v="9"/>
    <s v="鑽飾翱翔"/>
    <s v="鍾易禮"/>
    <n v="1"/>
    <n v="0"/>
    <n v="1"/>
    <n v="133.5"/>
    <n v="445"/>
    <n v="0"/>
  </r>
  <r>
    <x v="39"/>
    <s v="第 6 場"/>
    <n v="6"/>
    <b v="0"/>
    <s v="夜"/>
    <x v="1"/>
    <x v="1"/>
    <s v=" (60"/>
    <s v="40) "/>
    <s v=" 全天候跑道 "/>
    <m/>
    <n v="12"/>
    <s v="佳尊三"/>
    <x v="7"/>
    <n v="8"/>
    <s v="伶俐驫駒"/>
    <s v="希威森"/>
    <n v="5"/>
    <s v="實力哥"/>
    <s v="田泰安"/>
    <n v="0"/>
    <n v="1"/>
    <n v="1"/>
    <n v="400"/>
    <n v="1233.5"/>
    <n v="0"/>
  </r>
  <r>
    <x v="39"/>
    <s v="第 7 場"/>
    <n v="7"/>
    <b v="0"/>
    <s v="夜"/>
    <x v="3"/>
    <x v="1"/>
    <s v=" (80"/>
    <s v="60) "/>
    <s v=" 全天候跑道 "/>
    <m/>
    <n v="3"/>
    <s v="怡勁力"/>
    <x v="0"/>
    <n v="6"/>
    <s v="泉龍駒"/>
    <s v="董明朗"/>
    <n v="2"/>
    <s v="喜至寶"/>
    <s v="何澤堯"/>
    <n v="1"/>
    <n v="1"/>
    <n v="0"/>
    <n v="36.5"/>
    <n v="276.5"/>
    <n v="1"/>
  </r>
  <r>
    <x v="39"/>
    <s v="第 8 場"/>
    <n v="8"/>
    <b v="1"/>
    <s v="夜"/>
    <x v="3"/>
    <x v="4"/>
    <s v=" (80"/>
    <s v="60) "/>
    <s v=" 全天候跑道 "/>
    <m/>
    <n v="9"/>
    <s v="無心睡眠"/>
    <x v="8"/>
    <n v="4"/>
    <s v="魅影獵飛"/>
    <s v="布文"/>
    <n v="2"/>
    <s v="黃腳鱲"/>
    <s v="希威森"/>
    <n v="1"/>
    <n v="1"/>
    <n v="0"/>
    <n v="231.5"/>
    <n v="403.5"/>
    <n v="1"/>
  </r>
  <r>
    <x v="40"/>
    <s v="第 1 場"/>
    <n v="1"/>
    <b v="0"/>
    <s v="日"/>
    <x v="1"/>
    <x v="6"/>
    <s v=" (60"/>
    <s v="40) "/>
    <s v=" 草地 "/>
    <s v=" &quot;A+3&quot; 賽道 "/>
    <n v="2"/>
    <s v="翔龍再現"/>
    <x v="4"/>
    <n v="9"/>
    <s v="一支箭"/>
    <s v="霍宏聲"/>
    <n v="4"/>
    <s v="夢照發"/>
    <s v="巴度"/>
    <n v="1"/>
    <n v="1"/>
    <n v="0"/>
    <n v="47"/>
    <n v="400"/>
    <n v="1"/>
  </r>
  <r>
    <x v="40"/>
    <s v="第 2 場"/>
    <n v="2"/>
    <b v="0"/>
    <s v="日"/>
    <x v="0"/>
    <x v="0"/>
    <s v=" (40"/>
    <s v="0) "/>
    <s v=" 草地 "/>
    <s v=" &quot;A+3&quot; 賽道 "/>
    <n v="14"/>
    <s v="美麗多盈"/>
    <x v="1"/>
    <n v="2"/>
    <s v="閃耀將神"/>
    <s v="希威森"/>
    <n v="5"/>
    <s v="喜報圍家"/>
    <s v="潘頓"/>
    <n v="1"/>
    <n v="0"/>
    <n v="1"/>
    <n v="100.5"/>
    <n v="508"/>
    <n v="0"/>
  </r>
  <r>
    <x v="40"/>
    <s v="第 3 場"/>
    <n v="3"/>
    <b v="0"/>
    <s v="日"/>
    <x v="1"/>
    <x v="1"/>
    <s v=" (60"/>
    <s v="40) "/>
    <s v=" 草地 "/>
    <s v=" &quot;A+3&quot; 賽道 "/>
    <n v="1"/>
    <s v="高進明駒"/>
    <x v="4"/>
    <n v="10"/>
    <s v="忠誠寶寶"/>
    <s v="梁家俊"/>
    <n v="2"/>
    <s v="獨步天下"/>
    <s v="賈傑美"/>
    <n v="1"/>
    <n v="0"/>
    <n v="1"/>
    <n v="48"/>
    <n v="168.5"/>
    <n v="1"/>
  </r>
  <r>
    <x v="40"/>
    <s v="第 4 場"/>
    <n v="4"/>
    <b v="0"/>
    <s v="日"/>
    <x v="1"/>
    <x v="3"/>
    <s v=" (60"/>
    <s v="40) "/>
    <s v=" 草地 "/>
    <s v=" &quot;A+3&quot; 賽道 "/>
    <n v="10"/>
    <s v="熊噹噹"/>
    <x v="7"/>
    <n v="11"/>
    <s v="你知我得"/>
    <s v="田泰安"/>
    <n v="2"/>
    <s v="我做到"/>
    <s v="鍾易禮"/>
    <n v="0"/>
    <n v="0"/>
    <n v="2"/>
    <n v="340"/>
    <n v="917.5"/>
    <n v="0"/>
  </r>
  <r>
    <x v="40"/>
    <s v="第 5 場"/>
    <n v="5"/>
    <b v="0"/>
    <s v="日"/>
    <x v="1"/>
    <x v="0"/>
    <s v=" (60"/>
    <s v="40) "/>
    <s v=" 草地 "/>
    <s v=" &quot;A+3&quot; 賽道 "/>
    <n v="5"/>
    <s v="時時稱心"/>
    <x v="4"/>
    <n v="12"/>
    <s v="富喜來"/>
    <s v="梁家俊"/>
    <n v="10"/>
    <s v="烈火駿馬"/>
    <s v="田泰安"/>
    <n v="0"/>
    <n v="1"/>
    <n v="1"/>
    <n v="32"/>
    <n v="103"/>
    <n v="1"/>
  </r>
  <r>
    <x v="40"/>
    <s v="第 6 場"/>
    <n v="6"/>
    <b v="0"/>
    <s v="日"/>
    <x v="1"/>
    <x v="1"/>
    <s v=" (60"/>
    <s v="40) "/>
    <s v=" 草地 "/>
    <s v=" &quot;A+3&quot; 賽道 "/>
    <n v="13"/>
    <s v="快狠準"/>
    <x v="8"/>
    <n v="7"/>
    <s v="手機錶霸"/>
    <s v="董明朗"/>
    <n v="2"/>
    <s v="非凡達"/>
    <s v="鍾易禮"/>
    <n v="0"/>
    <n v="1"/>
    <n v="1"/>
    <n v="66"/>
    <n v="260"/>
    <n v="0"/>
  </r>
  <r>
    <x v="40"/>
    <s v="第 7 場"/>
    <n v="7"/>
    <b v="0"/>
    <s v="日"/>
    <x v="3"/>
    <x v="1"/>
    <s v=" (80"/>
    <s v="60) "/>
    <s v=" 草地 "/>
    <s v=" &quot;A+3&quot; 賽道 "/>
    <n v="9"/>
    <s v="華麗再勝"/>
    <x v="4"/>
    <n v="11"/>
    <s v="光年八十"/>
    <s v="周俊樂"/>
    <n v="5"/>
    <s v="顏色大皇"/>
    <s v="希威森"/>
    <n v="0"/>
    <n v="1"/>
    <n v="1"/>
    <n v="14"/>
    <n v="52"/>
    <n v="1"/>
  </r>
  <r>
    <x v="40"/>
    <s v="第 8 場"/>
    <n v="8"/>
    <b v="0"/>
    <s v="日"/>
    <x v="8"/>
    <x v="1"/>
    <m/>
    <m/>
    <s v=" 草地 "/>
    <s v=" &quot;A+3&quot; 賽道 "/>
    <n v="6"/>
    <s v="維港智能"/>
    <x v="11"/>
    <n v="5"/>
    <s v="幸運有您"/>
    <s v="艾兆禮"/>
    <n v="2"/>
    <s v="福逸"/>
    <s v="布文"/>
    <n v="0"/>
    <n v="2"/>
    <n v="0"/>
    <n v="387.5"/>
    <n v="1308"/>
    <n v="0"/>
  </r>
  <r>
    <x v="40"/>
    <s v="第 9 場"/>
    <n v="9"/>
    <b v="0"/>
    <s v="日"/>
    <x v="3"/>
    <x v="0"/>
    <s v=" (80"/>
    <s v="60) "/>
    <s v=" 草地 "/>
    <s v=" &quot;A+3&quot; 賽道 "/>
    <n v="1"/>
    <s v="魅力知遇"/>
    <x v="4"/>
    <n v="11"/>
    <s v="港林福將"/>
    <s v="梁家俊"/>
    <n v="13"/>
    <s v="久久為尊"/>
    <s v="田泰安"/>
    <n v="1"/>
    <n v="0"/>
    <n v="1"/>
    <n v="47"/>
    <n v="91"/>
    <n v="1"/>
  </r>
  <r>
    <x v="40"/>
    <s v="第 10 場"/>
    <n v="10"/>
    <b v="1"/>
    <s v="日"/>
    <x v="3"/>
    <x v="3"/>
    <s v=" (80"/>
    <s v="60) "/>
    <s v=" 草地 "/>
    <s v=" &quot;A+3&quot; 賽道 "/>
    <n v="8"/>
    <s v="堅又威"/>
    <x v="4"/>
    <n v="11"/>
    <s v="電子傳奇"/>
    <s v="蔡明紹"/>
    <n v="10"/>
    <s v="瑰麗人生"/>
    <s v="希威森"/>
    <n v="0"/>
    <n v="1"/>
    <n v="1"/>
    <n v="37.5"/>
    <n v="433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2023/09/10"/>
    <s v="第 1 場"/>
    <n v="1"/>
    <b v="0"/>
    <s v="日"/>
    <s v="第五班 "/>
    <s v=" 1600米 "/>
    <s v=" (40"/>
    <s v="0) "/>
    <s v=" 草地 "/>
    <s v=" &quot;A&quot; 賽道 "/>
    <x v="0"/>
    <s v="飛來勁"/>
    <s v="布文"/>
    <n v="8"/>
    <s v="揚威四方"/>
    <s v="希威森"/>
    <n v="3"/>
    <s v="爸巴閉"/>
    <s v="周俊樂"/>
    <n v="1"/>
    <n v="1"/>
    <n v="0"/>
    <n v="57"/>
    <n v="89"/>
    <n v="1"/>
    <n v="1"/>
  </r>
  <r>
    <s v="2023/09/10"/>
    <s v="第 2 場"/>
    <n v="2"/>
    <b v="0"/>
    <s v="日"/>
    <s v="第四班 "/>
    <s v=" 1200米 "/>
    <s v=" (60"/>
    <s v="40) "/>
    <s v=" 草地 "/>
    <s v=" &quot;A&quot; 賽道 "/>
    <x v="1"/>
    <s v="紅旺"/>
    <s v="鍾易禮"/>
    <n v="9"/>
    <s v="獨角獸"/>
    <s v="班德禮"/>
    <n v="5"/>
    <s v="添福"/>
    <s v="艾道拿"/>
    <n v="0"/>
    <n v="2"/>
    <n v="0"/>
    <n v="45.5"/>
    <n v="208"/>
    <n v="0"/>
    <n v="0"/>
  </r>
  <r>
    <s v="2023/09/10"/>
    <s v="第 3 場"/>
    <n v="3"/>
    <b v="0"/>
    <s v="日"/>
    <s v="第四班 "/>
    <s v=" 1200米 "/>
    <s v=" (60"/>
    <s v="40) "/>
    <s v=" 草地 "/>
    <s v=" &quot;A&quot; 賽道 "/>
    <x v="0"/>
    <s v="以戰得勝"/>
    <s v="布文"/>
    <n v="1"/>
    <s v="綠族光芒"/>
    <s v="潘頓"/>
    <n v="7"/>
    <s v="喜勝威龍"/>
    <s v="希威森"/>
    <n v="2"/>
    <n v="0"/>
    <n v="0"/>
    <n v="73"/>
    <n v="49"/>
    <n v="2"/>
    <n v="2"/>
  </r>
  <r>
    <s v="2023/09/10"/>
    <s v="第 4 場"/>
    <n v="4"/>
    <b v="0"/>
    <s v="日"/>
    <s v="第一班 "/>
    <s v=" 1200米 "/>
    <s v=" (90+) "/>
    <m/>
    <s v=" 草地 "/>
    <s v=" &quot;A&quot; 賽道 "/>
    <x v="0"/>
    <s v="維港智能"/>
    <s v="田泰安"/>
    <n v="1"/>
    <s v="金鑽貴人"/>
    <s v="潘頓"/>
    <n v="4"/>
    <s v="順勢而飛"/>
    <s v="巴度"/>
    <n v="2"/>
    <n v="0"/>
    <n v="0"/>
    <n v="41"/>
    <n v="16"/>
    <n v="1"/>
    <n v="1"/>
  </r>
  <r>
    <s v="2023/09/10"/>
    <s v="第 5 場"/>
    <n v="5"/>
    <b v="0"/>
    <s v="日"/>
    <s v="第五班 "/>
    <s v=" 1200米 "/>
    <s v=" (40"/>
    <s v="0) "/>
    <s v=" 草地 "/>
    <s v=" &quot;A&quot; 賽道 "/>
    <x v="2"/>
    <s v="我為您"/>
    <s v="周俊樂"/>
    <n v="3"/>
    <s v="醒目勇駒"/>
    <s v="田泰安"/>
    <n v="6"/>
    <s v="奮鬥雄才"/>
    <s v="巴度"/>
    <n v="1"/>
    <n v="1"/>
    <n v="0"/>
    <n v="78"/>
    <n v="566"/>
    <n v="0"/>
    <n v="0"/>
  </r>
  <r>
    <s v="2023/09/10"/>
    <s v="第 6 場"/>
    <n v="6"/>
    <b v="0"/>
    <s v="日"/>
    <s v="第四班 "/>
    <s v=" 1000米 "/>
    <s v=" (60"/>
    <s v="40) "/>
    <s v=" 草地 "/>
    <s v=" &quot;A&quot; 賽道 "/>
    <x v="3"/>
    <s v="知道長勝"/>
    <s v="潘頓"/>
    <n v="4"/>
    <s v="紅海風帆"/>
    <s v="艾道拿"/>
    <n v="8"/>
    <s v="日新月著"/>
    <s v="霍宏聲"/>
    <n v="2"/>
    <n v="0"/>
    <n v="0"/>
    <n v="44.5"/>
    <n v="115"/>
    <n v="1"/>
    <n v="1"/>
  </r>
  <r>
    <s v="2023/09/10"/>
    <s v="第 7 場"/>
    <n v="7"/>
    <b v="0"/>
    <s v="日"/>
    <s v="第三班 "/>
    <s v=" 1400米 "/>
    <s v=" (80"/>
    <s v="60) "/>
    <s v=" 草地 "/>
    <s v=" &quot;A&quot; 賽道 "/>
    <x v="4"/>
    <s v="能文能武"/>
    <s v="潘頓"/>
    <n v="9"/>
    <s v="好如意"/>
    <s v="希威森"/>
    <n v="5"/>
    <s v="禾道福星"/>
    <s v="田泰安"/>
    <n v="0"/>
    <n v="2"/>
    <n v="0"/>
    <n v="18.5"/>
    <n v="221.5"/>
    <n v="1"/>
    <n v="1"/>
  </r>
  <r>
    <s v="2023/09/10"/>
    <s v="第 8 場"/>
    <n v="8"/>
    <b v="0"/>
    <s v="日"/>
    <s v="第四班 "/>
    <s v=" 1400米 "/>
    <s v=" (60"/>
    <s v="40) "/>
    <s v=" 草地 "/>
    <s v=" &quot;A&quot; 賽道 "/>
    <x v="5"/>
    <s v="馬林"/>
    <s v="班德禮"/>
    <n v="9"/>
    <s v="神舟時代"/>
    <s v="梁家俊"/>
    <n v="8"/>
    <s v="一舖縱橫"/>
    <s v="布文"/>
    <n v="1"/>
    <n v="1"/>
    <n v="0"/>
    <n v="64.5"/>
    <n v="1249.5"/>
    <n v="0"/>
    <n v="1"/>
  </r>
  <r>
    <s v="2023/09/10"/>
    <s v="第 9 場"/>
    <n v="9"/>
    <b v="0"/>
    <s v="日"/>
    <s v="第三班 "/>
    <s v=" 1200米 "/>
    <s v=" (80"/>
    <s v="60) "/>
    <s v=" 草地 "/>
    <s v=" &quot;A&quot; 賽道 "/>
    <x v="5"/>
    <s v="旺旺神駒"/>
    <s v="潘頓"/>
    <n v="10"/>
    <s v="善傳萬里"/>
    <s v="楊明綸"/>
    <n v="2"/>
    <s v="同樣美麗"/>
    <s v="艾兆禮"/>
    <n v="1"/>
    <n v="0"/>
    <n v="1"/>
    <n v="22.5"/>
    <n v="222"/>
    <n v="1"/>
    <n v="1"/>
  </r>
  <r>
    <s v="2023/09/10"/>
    <s v="第 10 場"/>
    <n v="10"/>
    <b v="1"/>
    <s v="日"/>
    <s v="第二班 "/>
    <s v=" 1400米 "/>
    <s v=" (100"/>
    <s v="80) "/>
    <s v=" 草地 "/>
    <s v=" &quot;A&quot; 賽道 "/>
    <x v="6"/>
    <s v="中華盛景"/>
    <s v="艾道拿"/>
    <n v="6"/>
    <s v="紅愛舍"/>
    <s v="楊明綸"/>
    <n v="2"/>
    <s v="新力高升"/>
    <s v="蔡明紹"/>
    <n v="1"/>
    <n v="1"/>
    <n v="0"/>
    <n v="160"/>
    <n v="257"/>
    <n v="0"/>
    <n v="0"/>
  </r>
  <r>
    <s v="2023/09/13"/>
    <s v="第 1 場"/>
    <n v="1"/>
    <b v="0"/>
    <s v="夜"/>
    <s v="第五班 "/>
    <s v=" 1200米 "/>
    <s v=" (40"/>
    <s v="0) "/>
    <s v=" 草地 "/>
    <s v=" &quot;A&quot; 賽道 "/>
    <x v="4"/>
    <s v="九秒九"/>
    <s v="董明朗"/>
    <n v="5"/>
    <s v="特攻"/>
    <s v="布文"/>
    <n v="2"/>
    <s v="萬事有"/>
    <s v="潘頓"/>
    <n v="0"/>
    <n v="2"/>
    <n v="0"/>
    <n v="33.5"/>
    <n v="30.5"/>
    <n v="1"/>
    <n v="2"/>
  </r>
  <r>
    <s v="2023/09/13"/>
    <s v="第 2 場"/>
    <n v="2"/>
    <b v="0"/>
    <s v="夜"/>
    <s v="第四班 "/>
    <s v=" 1650米 "/>
    <s v=" (60"/>
    <s v="40) "/>
    <s v=" 草地 "/>
    <s v=" &quot;A&quot; 賽道 "/>
    <x v="0"/>
    <s v="健康之星"/>
    <s v="布文"/>
    <n v="10"/>
    <s v="皇仁福星"/>
    <s v="鍾易禮"/>
    <n v="5"/>
    <s v="紅海勁"/>
    <s v="巴度"/>
    <n v="1"/>
    <n v="0"/>
    <n v="1"/>
    <n v="38.5"/>
    <n v="421.5"/>
    <n v="1"/>
    <n v="1"/>
  </r>
  <r>
    <s v="2023/09/13"/>
    <s v="第 3 場"/>
    <n v="3"/>
    <b v="0"/>
    <s v="夜"/>
    <s v="第四班 "/>
    <s v=" 1200米 "/>
    <s v=" (60"/>
    <s v="40) "/>
    <s v=" 草地 "/>
    <s v=" &quot;A&quot; 賽道 "/>
    <x v="2"/>
    <s v="有鴻利"/>
    <s v="艾兆禮"/>
    <n v="8"/>
    <s v="宏才"/>
    <s v="霍宏聲"/>
    <n v="1"/>
    <s v="勇威神駒"/>
    <s v="田泰安"/>
    <n v="0"/>
    <n v="2"/>
    <n v="0"/>
    <n v="85.5"/>
    <n v="722.5"/>
    <n v="0"/>
    <n v="0"/>
  </r>
  <r>
    <s v="2023/09/13"/>
    <s v="第 4 場"/>
    <n v="4"/>
    <b v="0"/>
    <s v="夜"/>
    <s v="第四班 "/>
    <s v=" 1200米 "/>
    <s v=" (60"/>
    <s v="40) "/>
    <s v=" 草地 "/>
    <s v=" &quot;A&quot; 賽道 "/>
    <x v="6"/>
    <s v="迎樂"/>
    <s v="楊明綸"/>
    <n v="7"/>
    <s v="財駿"/>
    <s v="周俊樂"/>
    <n v="6"/>
    <s v="旅遊高球"/>
    <s v="潘明輝"/>
    <n v="1"/>
    <n v="1"/>
    <n v="0"/>
    <n v="58"/>
    <n v="358"/>
    <n v="0"/>
    <n v="0"/>
  </r>
  <r>
    <s v="2023/09/13"/>
    <s v="第 5 場"/>
    <n v="5"/>
    <b v="0"/>
    <s v="夜"/>
    <s v="第三班 "/>
    <s v=" 1650米 "/>
    <s v=" (80"/>
    <s v="60) "/>
    <s v=" 草地 "/>
    <s v=" &quot;A&quot; 賽道 "/>
    <x v="0"/>
    <s v="博望坡"/>
    <s v="霍宏聲"/>
    <n v="6"/>
    <s v="赤馬雄風"/>
    <s v="田泰安"/>
    <n v="4"/>
    <s v="精彩生活"/>
    <s v="潘頓"/>
    <n v="1"/>
    <n v="1"/>
    <n v="0"/>
    <n v="46"/>
    <n v="452.5"/>
    <n v="0"/>
    <n v="1"/>
  </r>
  <r>
    <s v="2023/09/13"/>
    <s v="第 6 場"/>
    <n v="6"/>
    <b v="0"/>
    <s v="夜"/>
    <s v="第四班 "/>
    <s v=" 1000米 "/>
    <s v=" (60"/>
    <s v="40) "/>
    <s v=" 草地 "/>
    <s v=" &quot;A&quot; 賽道 "/>
    <x v="7"/>
    <s v="龍東傳承"/>
    <s v="梁家俊"/>
    <n v="9"/>
    <s v="電路七號"/>
    <s v="潘明輝"/>
    <n v="3"/>
    <s v="國士無雙"/>
    <s v="布文"/>
    <n v="0"/>
    <n v="1"/>
    <n v="1"/>
    <n v="188"/>
    <n v="1313"/>
    <n v="0"/>
    <n v="1"/>
  </r>
  <r>
    <s v="2023/09/13"/>
    <s v="第 7 場"/>
    <n v="7"/>
    <b v="0"/>
    <s v="夜"/>
    <s v="第三班 "/>
    <s v=" 1000米 "/>
    <s v=" (80"/>
    <s v="60) "/>
    <s v=" 草地 "/>
    <s v=" &quot;A&quot; 賽道 "/>
    <x v="6"/>
    <s v="人和家興"/>
    <s v="梁家俊"/>
    <n v="8"/>
    <s v="財才"/>
    <s v="田泰安"/>
    <n v="6"/>
    <s v="英雄豪邁"/>
    <s v="潘頓"/>
    <n v="1"/>
    <n v="1"/>
    <n v="0"/>
    <n v="81"/>
    <n v="405.5"/>
    <n v="0"/>
    <n v="1"/>
  </r>
  <r>
    <s v="2023/09/13"/>
    <s v="第 8 場"/>
    <n v="8"/>
    <b v="1"/>
    <s v="夜"/>
    <s v="第三班 "/>
    <s v=" 1200米 "/>
    <s v=" (80"/>
    <s v="60) "/>
    <s v=" 草地 "/>
    <s v=" &quot;A&quot; 賽道 "/>
    <x v="3"/>
    <s v="量化歡騰"/>
    <s v="霍宏聲"/>
    <n v="8"/>
    <s v="鈁糖武士"/>
    <s v="陳嘉熙"/>
    <n v="5"/>
    <s v="穿甲鷹"/>
    <s v="班德禮"/>
    <n v="1"/>
    <n v="1"/>
    <n v="0"/>
    <n v="255"/>
    <n v="1086.5"/>
    <n v="0"/>
    <n v="0"/>
  </r>
  <r>
    <s v="2023/09/17"/>
    <s v="第 1 場"/>
    <n v="1"/>
    <b v="0"/>
    <s v="日"/>
    <s v="第三班 "/>
    <s v=" 1200米 "/>
    <s v=" (80"/>
    <s v="60) "/>
    <s v=" 全天候跑道 "/>
    <m/>
    <x v="6"/>
    <s v="自強不息"/>
    <s v="潘頓"/>
    <n v="5"/>
    <s v="歐洲傳奇"/>
    <s v="希威森"/>
    <n v="1"/>
    <s v="火鑽"/>
    <s v="黃智弘"/>
    <n v="1"/>
    <n v="1"/>
    <n v="0"/>
    <n v="13"/>
    <n v="63"/>
    <n v="1"/>
    <n v="1"/>
  </r>
  <r>
    <s v="2023/09/17"/>
    <s v="第 2 場"/>
    <n v="2"/>
    <b v="0"/>
    <s v="日"/>
    <s v="第五班 "/>
    <s v=" 1400米 "/>
    <s v=" (40"/>
    <s v="0) "/>
    <s v=" 草地 "/>
    <s v=" &quot;B&quot; 賽道 "/>
    <x v="2"/>
    <s v="得意佳作"/>
    <s v="布文"/>
    <n v="8"/>
    <s v="美滿星雲"/>
    <s v="蔡明紹"/>
    <n v="2"/>
    <s v="威進駒"/>
    <s v="希威森"/>
    <n v="0"/>
    <n v="2"/>
    <n v="0"/>
    <n v="53.5"/>
    <n v="149"/>
    <n v="1"/>
    <n v="1"/>
  </r>
  <r>
    <s v="2023/09/17"/>
    <s v="第 3 場"/>
    <n v="3"/>
    <b v="0"/>
    <s v="日"/>
    <s v="第二班 "/>
    <s v=" 1000米 "/>
    <s v=" (100"/>
    <s v="80) "/>
    <s v=" 草地 "/>
    <s v=" &quot;B&quot; 賽道 "/>
    <x v="5"/>
    <s v="精靈勇士"/>
    <s v="黃智弘"/>
    <n v="4"/>
    <s v="狀元及第"/>
    <s v="潘頓"/>
    <n v="5"/>
    <s v="當家精神"/>
    <s v="希威森"/>
    <n v="2"/>
    <n v="0"/>
    <n v="0"/>
    <n v="256"/>
    <n v="711.5"/>
    <n v="1"/>
    <n v="1"/>
  </r>
  <r>
    <s v="2023/09/17"/>
    <s v="第 4 場"/>
    <n v="4"/>
    <b v="0"/>
    <s v="日"/>
    <s v="第五班 "/>
    <s v=" 1400米 "/>
    <s v=" (40"/>
    <s v="0) "/>
    <s v=" 草地 "/>
    <s v=" &quot;B&quot; 賽道 "/>
    <x v="2"/>
    <s v="潮州大兄"/>
    <s v="布文"/>
    <n v="3"/>
    <s v="樂天派"/>
    <s v="潘頓"/>
    <n v="7"/>
    <s v="紅鬃烈馬"/>
    <s v="潘明輝"/>
    <n v="1"/>
    <n v="1"/>
    <n v="0"/>
    <n v="80.5"/>
    <n v="199"/>
    <n v="2"/>
    <n v="2"/>
  </r>
  <r>
    <s v="2023/09/17"/>
    <s v="第 5 場"/>
    <n v="5"/>
    <b v="0"/>
    <s v="日"/>
    <s v="第四班 "/>
    <s v=" 1200米 "/>
    <s v=" (60"/>
    <s v="35) "/>
    <s v=" 全天候跑道 "/>
    <m/>
    <x v="7"/>
    <s v="鋒芒勁露"/>
    <s v="霍宏聲"/>
    <n v="8"/>
    <s v="紅運大師"/>
    <s v="艾道拿"/>
    <n v="2"/>
    <s v="龍騰飛翔"/>
    <s v="布文"/>
    <n v="0"/>
    <n v="1"/>
    <n v="1"/>
    <n v="387"/>
    <n v="1128"/>
    <n v="0"/>
    <n v="1"/>
  </r>
  <r>
    <s v="2023/09/17"/>
    <s v="第 6 場"/>
    <n v="6"/>
    <b v="0"/>
    <s v="日"/>
    <s v="第四班 "/>
    <s v=" 1600米 "/>
    <s v=" (60"/>
    <s v="40) "/>
    <s v=" 草地 "/>
    <s v=" &quot;B&quot; 賽道 "/>
    <x v="8"/>
    <s v="巴基之友"/>
    <s v="周俊樂"/>
    <n v="7"/>
    <s v="幸運雄威"/>
    <s v="布文"/>
    <n v="10"/>
    <s v="龍船快"/>
    <s v="梁家俊"/>
    <n v="0"/>
    <n v="1"/>
    <n v="1"/>
    <n v="103.5"/>
    <n v="142.5"/>
    <n v="1"/>
    <n v="1"/>
  </r>
  <r>
    <s v="2023/09/17"/>
    <s v="第 7 場"/>
    <n v="7"/>
    <b v="0"/>
    <s v="日"/>
    <s v="第三班 "/>
    <s v=" 1200米 "/>
    <s v=" (80"/>
    <s v="60) "/>
    <s v=" 草地 "/>
    <s v=" &quot;B&quot; 賽道 "/>
    <x v="3"/>
    <s v="幸運遇見"/>
    <s v="田泰安"/>
    <n v="2"/>
    <s v="連連有盈"/>
    <s v="潘明輝"/>
    <n v="4"/>
    <s v="歡樂至寶"/>
    <s v="何澤堯"/>
    <n v="2"/>
    <n v="0"/>
    <n v="0"/>
    <n v="36"/>
    <n v="377"/>
    <n v="0"/>
    <n v="0"/>
  </r>
  <r>
    <s v="2023/09/17"/>
    <s v="第 8 場"/>
    <n v="8"/>
    <b v="0"/>
    <s v="日"/>
    <s v="第四班 "/>
    <s v=" 1200米 "/>
    <s v=" (60"/>
    <s v="40) "/>
    <s v=" 草地 "/>
    <s v=" &quot;B&quot; 賽道 "/>
    <x v="9"/>
    <s v="我為您"/>
    <s v="鍾易禮"/>
    <n v="8"/>
    <s v="嘉應勇士"/>
    <s v="潘頓"/>
    <n v="3"/>
    <s v="逐夢年代"/>
    <s v="布文"/>
    <n v="0"/>
    <n v="1"/>
    <n v="1"/>
    <n v="29"/>
    <n v="63"/>
    <n v="1"/>
    <n v="2"/>
  </r>
  <r>
    <s v="2023/09/17"/>
    <s v="第 9 場"/>
    <n v="9"/>
    <b v="0"/>
    <s v="日"/>
    <s v="第四班 "/>
    <s v=" 1400米 "/>
    <s v=" (60"/>
    <s v="40) "/>
    <s v=" 草地 "/>
    <s v=" &quot;B&quot; 賽道 "/>
    <x v="2"/>
    <s v="紅旺"/>
    <s v="鍾易禮"/>
    <n v="4"/>
    <s v="合夥雄心"/>
    <s v="何澤堯"/>
    <n v="10"/>
    <s v="星河小子"/>
    <s v="田泰安"/>
    <n v="1"/>
    <n v="1"/>
    <n v="0"/>
    <n v="50"/>
    <n v="179.5"/>
    <n v="0"/>
    <n v="0"/>
  </r>
  <r>
    <s v="2023/09/17"/>
    <s v="第 10 場"/>
    <n v="10"/>
    <b v="1"/>
    <s v="日"/>
    <s v="第三班 "/>
    <s v=" 1400米 "/>
    <s v=" (80"/>
    <s v="60) "/>
    <s v=" 草地 "/>
    <s v=" &quot;B&quot; 賽道 "/>
    <x v="0"/>
    <s v="巴閉哥"/>
    <s v="布文"/>
    <n v="10"/>
    <s v="大紅袍"/>
    <s v="鍾易禮"/>
    <n v="3"/>
    <s v="超級龍珠"/>
    <s v="潘頓"/>
    <n v="1"/>
    <n v="0"/>
    <n v="1"/>
    <n v="21.5"/>
    <n v="94"/>
    <n v="1"/>
    <n v="2"/>
  </r>
  <r>
    <s v="2023/09/20"/>
    <s v="第 1 場"/>
    <n v="1"/>
    <b v="0"/>
    <s v="夜"/>
    <s v="第五班 "/>
    <s v=" 1800米 "/>
    <s v=" (40"/>
    <s v="0) "/>
    <s v=" 草地 "/>
    <s v=" &quot;B&quot; 賽道 "/>
    <x v="3"/>
    <s v="神舟飛駒"/>
    <s v="布文"/>
    <n v="4"/>
    <s v="烽煙載喜"/>
    <s v="田泰安"/>
    <n v="2"/>
    <s v="又享耆成"/>
    <s v="潘頓"/>
    <n v="2"/>
    <n v="0"/>
    <n v="0"/>
    <n v="31"/>
    <n v="58.5"/>
    <n v="1"/>
    <n v="2"/>
  </r>
  <r>
    <s v="2023/09/20"/>
    <s v="第 2 場"/>
    <n v="2"/>
    <b v="0"/>
    <s v="夜"/>
    <s v="第四班 "/>
    <s v=" 1200米 "/>
    <s v=" (60"/>
    <s v="40) "/>
    <s v=" 草地 "/>
    <s v=" &quot;B&quot; 賽道 "/>
    <x v="5"/>
    <s v="駿寶"/>
    <s v="布文"/>
    <n v="3"/>
    <s v="春風萬里"/>
    <s v="艾道拿"/>
    <n v="4"/>
    <s v="木火同明"/>
    <s v="田泰安"/>
    <n v="2"/>
    <n v="0"/>
    <n v="0"/>
    <n v="66"/>
    <n v="666.5"/>
    <n v="1"/>
    <n v="1"/>
  </r>
  <r>
    <s v="2023/09/20"/>
    <s v="第 3 場"/>
    <n v="3"/>
    <b v="0"/>
    <s v="夜"/>
    <s v="第四班 "/>
    <s v=" 1650米 "/>
    <s v=" (60"/>
    <s v="40) "/>
    <s v=" 草地 "/>
    <s v=" &quot;B&quot; 賽道 "/>
    <x v="2"/>
    <s v="駿行星"/>
    <s v="布文"/>
    <n v="3"/>
    <s v="大力猴王"/>
    <s v="艾兆禮"/>
    <n v="7"/>
    <s v="皇仁福星"/>
    <s v="鍾易禮"/>
    <n v="1"/>
    <n v="1"/>
    <n v="0"/>
    <n v="38"/>
    <n v="104.5"/>
    <n v="1"/>
    <n v="1"/>
  </r>
  <r>
    <s v="2023/09/20"/>
    <s v="第 4 場"/>
    <n v="4"/>
    <b v="0"/>
    <s v="夜"/>
    <s v="第五班 "/>
    <s v=" 1000米 "/>
    <s v=" (40"/>
    <s v="0) "/>
    <s v=" 草地 "/>
    <s v=" &quot;B&quot; 賽道 "/>
    <x v="10"/>
    <s v="創福威"/>
    <s v="潘頓"/>
    <n v="8"/>
    <s v="歡樂好友"/>
    <s v="蔡明紹"/>
    <n v="10"/>
    <s v="綫路光明"/>
    <s v="周俊樂"/>
    <n v="0"/>
    <n v="2"/>
    <n v="0"/>
    <n v="45"/>
    <n v="386.5"/>
    <n v="1"/>
    <n v="1"/>
  </r>
  <r>
    <s v="2023/09/20"/>
    <s v="第 5 場"/>
    <n v="5"/>
    <b v="0"/>
    <s v="夜"/>
    <s v="第四班 "/>
    <s v=" 1200米 "/>
    <s v=" (60"/>
    <s v="40) "/>
    <s v=" 草地 "/>
    <s v=" &quot;B&quot; 賽道 "/>
    <x v="5"/>
    <s v="炯炯有神"/>
    <s v="田泰安"/>
    <n v="3"/>
    <s v="加非凡"/>
    <s v="何澤堯"/>
    <n v="8"/>
    <s v="宇宙動力"/>
    <s v="鍾易禮"/>
    <n v="2"/>
    <n v="0"/>
    <n v="0"/>
    <n v="461.5"/>
    <n v="461.5"/>
    <n v="0"/>
    <n v="0"/>
  </r>
  <r>
    <s v="2023/09/20"/>
    <s v="第 6 場"/>
    <n v="6"/>
    <b v="0"/>
    <s v="夜"/>
    <s v="第三班 "/>
    <s v=" 1650米 "/>
    <s v=" (80"/>
    <s v="60) "/>
    <s v=" 草地 "/>
    <s v=" &quot;B&quot; 賽道 "/>
    <x v="0"/>
    <s v="自力更生"/>
    <s v="希威森"/>
    <n v="6"/>
    <s v="川河首駒"/>
    <s v="艾兆禮"/>
    <n v="7"/>
    <s v="久久為攻"/>
    <s v="潘頓"/>
    <n v="1"/>
    <n v="1"/>
    <n v="0"/>
    <n v="40"/>
    <n v="574.5"/>
    <n v="0"/>
    <n v="1"/>
  </r>
  <r>
    <s v="2023/09/20"/>
    <s v="第 7 場"/>
    <n v="7"/>
    <b v="0"/>
    <s v="夜"/>
    <s v="第三班 "/>
    <s v=" 1200米 "/>
    <s v=" (80"/>
    <s v="60) "/>
    <s v=" 草地 "/>
    <s v=" &quot;B&quot; 賽道 "/>
    <x v="5"/>
    <s v="舞林密碼"/>
    <s v="何澤堯"/>
    <n v="10"/>
    <s v="美麗邂逅"/>
    <s v="艾道拿"/>
    <n v="7"/>
    <s v="雅典武士"/>
    <s v="霍宏聲"/>
    <n v="1"/>
    <n v="0"/>
    <n v="1"/>
    <n v="39"/>
    <n v="454"/>
    <n v="0"/>
    <n v="0"/>
  </r>
  <r>
    <s v="2023/09/20"/>
    <s v="第 8 場"/>
    <n v="8"/>
    <b v="1"/>
    <s v="夜"/>
    <s v="第二班 "/>
    <s v=" 1650米 "/>
    <s v=" (100"/>
    <s v="80) "/>
    <s v=" 草地 "/>
    <s v=" &quot;B&quot; 賽道 "/>
    <x v="8"/>
    <s v="喜蓮勇感"/>
    <s v="田泰安"/>
    <n v="10"/>
    <s v="寶賢得得"/>
    <s v="楊明綸"/>
    <n v="6"/>
    <s v="同舟共濟"/>
    <s v="潘頓"/>
    <n v="0"/>
    <n v="0"/>
    <n v="2"/>
    <n v="59.5"/>
    <n v="326"/>
    <n v="0"/>
    <n v="1"/>
  </r>
  <r>
    <s v="2023/09/24"/>
    <s v="第 1 場"/>
    <n v="1"/>
    <b v="0"/>
    <s v="日"/>
    <s v="第四班（條件限制） "/>
    <s v=" 1200米 "/>
    <s v=" (60"/>
    <s v="40) "/>
    <s v=" 草地 "/>
    <s v=" &quot;C&quot; 賽道 "/>
    <x v="2"/>
    <s v="非凡達"/>
    <s v="何澤堯"/>
    <n v="1"/>
    <s v="鈦易搵"/>
    <s v="黃智弘"/>
    <n v="4"/>
    <s v="球星"/>
    <s v="希威森"/>
    <n v="1"/>
    <n v="1"/>
    <n v="0"/>
    <n v="173.5"/>
    <n v="454"/>
    <n v="0"/>
    <n v="0"/>
  </r>
  <r>
    <s v="2023/09/24"/>
    <s v="第 2 場"/>
    <n v="2"/>
    <b v="0"/>
    <s v="日"/>
    <s v="第五班 "/>
    <s v=" 1650米 "/>
    <s v=" (40"/>
    <s v="0) "/>
    <s v=" 全天候跑道 "/>
    <m/>
    <x v="1"/>
    <s v="美滿星雲"/>
    <s v="蔡明紹"/>
    <n v="5"/>
    <s v="日就月將"/>
    <s v="潘頓"/>
    <n v="9"/>
    <s v="活力多多"/>
    <s v="霍宏聲"/>
    <n v="0"/>
    <n v="2"/>
    <n v="0"/>
    <n v="50.5"/>
    <n v="264"/>
    <n v="1"/>
    <n v="1"/>
  </r>
  <r>
    <s v="2023/09/24"/>
    <s v="第 3 場"/>
    <n v="3"/>
    <b v="0"/>
    <s v="日"/>
    <s v="三級賽 "/>
    <s v=" 1400米 "/>
    <m/>
    <m/>
    <s v=" 草地 "/>
    <s v=" &quot;C&quot; 賽道 "/>
    <x v="0"/>
    <s v="健康愉快"/>
    <s v="巴度"/>
    <n v="4"/>
    <s v="綫路之星"/>
    <s v="潘頓"/>
    <n v="6"/>
    <s v="中華盛景"/>
    <s v="艾兆禮"/>
    <n v="2"/>
    <n v="0"/>
    <n v="0"/>
    <n v="93"/>
    <n v="125.5"/>
    <n v="1"/>
    <n v="1"/>
  </r>
  <r>
    <s v="2023/09/24"/>
    <s v="第 4 場"/>
    <n v="4"/>
    <b v="0"/>
    <s v="日"/>
    <s v="第四班 "/>
    <s v=" 1650米 "/>
    <s v=" (60"/>
    <s v="40) "/>
    <s v=" 全天候跑道 "/>
    <m/>
    <x v="1"/>
    <s v="滿冠熊"/>
    <s v="艾兆禮"/>
    <n v="7"/>
    <s v="妙算歡騰"/>
    <s v="霍宏聲"/>
    <n v="10"/>
    <s v="紅粉豐彩"/>
    <s v="希威森"/>
    <n v="0"/>
    <n v="2"/>
    <n v="0"/>
    <n v="89"/>
    <n v="263"/>
    <n v="0"/>
    <n v="0"/>
  </r>
  <r>
    <s v="2023/09/24"/>
    <s v="第 5 場"/>
    <n v="5"/>
    <b v="0"/>
    <s v="日"/>
    <s v="第四班 "/>
    <s v=" 1200米 "/>
    <s v=" (60"/>
    <s v="40) "/>
    <s v=" 草地 "/>
    <s v=" &quot;C&quot; 賽道 "/>
    <x v="10"/>
    <s v="果然僥倖"/>
    <s v="何澤堯"/>
    <n v="8"/>
    <s v="威力飛彈"/>
    <s v="鍾易禮"/>
    <n v="1"/>
    <s v="鼓浪飛凡"/>
    <s v="艾道拿"/>
    <n v="0"/>
    <n v="2"/>
    <n v="0"/>
    <n v="46"/>
    <n v="206"/>
    <n v="0"/>
    <n v="0"/>
  </r>
  <r>
    <s v="2023/09/24"/>
    <s v="第 6 場"/>
    <n v="6"/>
    <b v="0"/>
    <s v="日"/>
    <s v="第三班 "/>
    <s v=" 1000米 "/>
    <s v=" (80"/>
    <s v="60) "/>
    <s v=" 草地 "/>
    <s v=" &quot;C&quot; 賽道 "/>
    <x v="9"/>
    <s v="閃電烈馬"/>
    <s v="賀銘年"/>
    <n v="10"/>
    <s v="新風俠"/>
    <s v="楊明綸"/>
    <n v="9"/>
    <s v="精彩勇士"/>
    <s v="艾兆禮"/>
    <n v="0"/>
    <n v="0"/>
    <n v="2"/>
    <n v="99"/>
    <n v="2850.5"/>
    <n v="0"/>
    <n v="0"/>
  </r>
  <r>
    <s v="2023/09/24"/>
    <s v="第 7 場"/>
    <n v="7"/>
    <b v="0"/>
    <s v="日"/>
    <s v="第三班 "/>
    <s v=" 1400米 "/>
    <s v=" (80"/>
    <s v="60) "/>
    <s v=" 草地 "/>
    <s v=" &quot;C&quot; 賽道 "/>
    <x v="10"/>
    <s v="黃腳鱲"/>
    <s v="希威森"/>
    <n v="3"/>
    <s v="神虎龍駒"/>
    <s v="潘頓"/>
    <n v="2"/>
    <s v="勇敢夢想"/>
    <s v="布文"/>
    <n v="1"/>
    <n v="1"/>
    <n v="0"/>
    <n v="24"/>
    <n v="29"/>
    <n v="1"/>
    <n v="2"/>
  </r>
  <r>
    <s v="2023/09/24"/>
    <s v="第 8 場"/>
    <n v="8"/>
    <b v="0"/>
    <s v="日"/>
    <s v="第四班 "/>
    <s v=" 1400米 "/>
    <s v=" (60"/>
    <s v="40) "/>
    <s v=" 草地 "/>
    <s v=" &quot;C&quot; 賽道 "/>
    <x v="5"/>
    <s v="堅又威"/>
    <s v="潘頓"/>
    <n v="5"/>
    <s v="滿歡笑"/>
    <s v="希威森"/>
    <n v="12"/>
    <s v="武林至尊"/>
    <s v="何澤堯"/>
    <n v="1"/>
    <n v="1"/>
    <n v="0"/>
    <n v="16.5"/>
    <n v="55"/>
    <n v="1"/>
    <n v="1"/>
  </r>
  <r>
    <s v="2023/09/24"/>
    <s v="第 9 場"/>
    <n v="9"/>
    <b v="0"/>
    <s v="日"/>
    <s v="第三班 "/>
    <s v=" 1600米 "/>
    <s v=" (80"/>
    <s v="60) "/>
    <s v=" 草地 "/>
    <s v=" &quot;C&quot; 賽道 "/>
    <x v="2"/>
    <s v="越駿歡欣"/>
    <s v="巴度"/>
    <n v="8"/>
    <s v="禾道福星"/>
    <s v="田泰安"/>
    <n v="10"/>
    <s v="好如意"/>
    <s v="希威森"/>
    <n v="0"/>
    <n v="2"/>
    <n v="0"/>
    <n v="55"/>
    <n v="146"/>
    <n v="0"/>
    <n v="0"/>
  </r>
  <r>
    <s v="2023/09/24"/>
    <s v="第 10 場"/>
    <n v="10"/>
    <b v="1"/>
    <s v="日"/>
    <s v="第二班 "/>
    <s v=" 1200米 "/>
    <s v=" (100"/>
    <s v="80) "/>
    <s v=" 草地 "/>
    <s v=" &quot;C&quot; 賽道 "/>
    <x v="3"/>
    <s v="包裝必勝"/>
    <s v="希威森"/>
    <n v="6"/>
    <s v="威力奔騰"/>
    <s v="潘頓"/>
    <n v="12"/>
    <s v="超霸勝"/>
    <s v="艾兆禮"/>
    <n v="1"/>
    <n v="1"/>
    <n v="0"/>
    <n v="47"/>
    <n v="98.5"/>
    <n v="1"/>
    <n v="1"/>
  </r>
  <r>
    <s v="2023/09/27"/>
    <s v="第 1 場"/>
    <n v="1"/>
    <b v="0"/>
    <s v="夜"/>
    <s v="第五班 "/>
    <s v=" 1650米 "/>
    <s v=" (40"/>
    <s v="0) "/>
    <s v=" 草地 "/>
    <s v=" &quot;C&quot; 賽道 "/>
    <x v="5"/>
    <s v="着着領先"/>
    <s v="布文"/>
    <n v="5"/>
    <s v="飛躍凱旋"/>
    <s v="班德禮"/>
    <n v="6"/>
    <s v="美麗多盈"/>
    <s v="艾道拿"/>
    <n v="1"/>
    <n v="1"/>
    <n v="0"/>
    <n v="16.5"/>
    <n v="38.5"/>
    <n v="1"/>
    <n v="1"/>
  </r>
  <r>
    <s v="2023/09/27"/>
    <s v="第 2 場"/>
    <n v="2"/>
    <b v="0"/>
    <s v="夜"/>
    <s v="第五班 "/>
    <s v=" 1650米 "/>
    <s v=" (40"/>
    <s v="0) "/>
    <s v=" 草地 "/>
    <s v=" &quot;C&quot; 賽道 "/>
    <x v="11"/>
    <s v="無敵精英"/>
    <s v="巴度"/>
    <n v="6"/>
    <s v="鷹勇猴王"/>
    <s v="董明朗"/>
    <n v="4"/>
    <s v="鵲橋飛渡"/>
    <s v="蔡明紹"/>
    <n v="0"/>
    <n v="2"/>
    <n v="0"/>
    <n v="33.5"/>
    <n v="327.5"/>
    <n v="0"/>
    <n v="0"/>
  </r>
  <r>
    <s v="2023/09/27"/>
    <s v="第 3 場"/>
    <n v="3"/>
    <b v="0"/>
    <s v="夜"/>
    <s v="第四班 "/>
    <s v=" 1800米 "/>
    <s v=" (60"/>
    <s v="40) "/>
    <s v=" 草地 "/>
    <s v=" &quot;C&quot; 賽道 "/>
    <x v="11"/>
    <s v="但求快活"/>
    <s v="蔡明紹"/>
    <n v="4"/>
    <s v="威威鬥士"/>
    <s v="梁家俊"/>
    <n v="3"/>
    <s v="健康馬"/>
    <s v="潘頓"/>
    <n v="1"/>
    <n v="1"/>
    <n v="0"/>
    <n v="33"/>
    <n v="75.5"/>
    <n v="0"/>
    <n v="1"/>
  </r>
  <r>
    <s v="2023/09/27"/>
    <s v="第 4 場"/>
    <n v="4"/>
    <b v="0"/>
    <s v="夜"/>
    <s v="第三班 "/>
    <s v=" 1800米 "/>
    <s v=" (80"/>
    <s v="60) "/>
    <s v=" 草地 "/>
    <s v=" &quot;C&quot; 賽道 "/>
    <x v="11"/>
    <s v="天寅合一"/>
    <s v="鍾易禮"/>
    <n v="3"/>
    <s v="歡欣福星"/>
    <s v="巴度"/>
    <n v="8"/>
    <s v="飛馬將軍"/>
    <s v="蔡明紹"/>
    <n v="1"/>
    <n v="1"/>
    <n v="0"/>
    <n v="60"/>
    <n v="434"/>
    <n v="0"/>
    <n v="0"/>
  </r>
  <r>
    <s v="2023/09/27"/>
    <s v="第 5 場"/>
    <n v="5"/>
    <b v="0"/>
    <s v="夜"/>
    <s v="第四班 "/>
    <s v=" 1650米 "/>
    <s v=" (60"/>
    <s v="40) "/>
    <s v=" 草地 "/>
    <s v=" &quot;C&quot; 賽道 "/>
    <x v="8"/>
    <s v="獨角獸"/>
    <s v="班德禮"/>
    <n v="10"/>
    <s v="大數據"/>
    <s v="田泰安"/>
    <n v="8"/>
    <s v="佳福駒"/>
    <s v="潘頓"/>
    <n v="0"/>
    <n v="0"/>
    <n v="2"/>
    <n v="63.5"/>
    <n v="1506"/>
    <n v="0"/>
    <n v="1"/>
  </r>
  <r>
    <s v="2023/09/27"/>
    <s v="第 6 場"/>
    <n v="6"/>
    <b v="0"/>
    <s v="夜"/>
    <s v="第四班 "/>
    <s v=" 1200米 "/>
    <s v=" (60"/>
    <s v="40) "/>
    <s v=" 草地 "/>
    <s v=" &quot;C&quot; 賽道 "/>
    <x v="3"/>
    <s v="幸運之神"/>
    <s v="布文"/>
    <n v="7"/>
    <s v="佳運發"/>
    <s v="希威森"/>
    <n v="10"/>
    <s v="宏才"/>
    <s v="霍宏聲"/>
    <n v="1"/>
    <n v="1"/>
    <n v="0"/>
    <n v="22"/>
    <n v="109"/>
    <n v="1"/>
    <n v="1"/>
  </r>
  <r>
    <s v="2023/09/27"/>
    <s v="第 7 場"/>
    <n v="7"/>
    <b v="0"/>
    <s v="夜"/>
    <s v="第四班 "/>
    <s v=" 1200米 "/>
    <s v=" (60"/>
    <s v="40) "/>
    <s v=" 草地 "/>
    <s v=" &quot;C&quot; 賽道 "/>
    <x v="11"/>
    <s v="幸運旅程"/>
    <s v="潘頓"/>
    <n v="10"/>
    <s v="遨遊天下"/>
    <s v="巴度"/>
    <n v="3"/>
    <s v="國士無雙"/>
    <s v="艾道拿"/>
    <n v="0"/>
    <n v="1"/>
    <n v="1"/>
    <n v="67.5"/>
    <n v="485.5"/>
    <n v="1"/>
    <n v="1"/>
  </r>
  <r>
    <s v="2023/09/27"/>
    <s v="第 8 場"/>
    <n v="8"/>
    <b v="0"/>
    <s v="夜"/>
    <s v="第三班 "/>
    <s v=" 1200米 "/>
    <s v=" (80"/>
    <s v="60) "/>
    <s v=" 草地 "/>
    <s v=" &quot;C&quot; 賽道 "/>
    <x v="11"/>
    <s v="縱橫萬里"/>
    <s v="霍宏聲"/>
    <n v="3"/>
    <s v="運高八斗"/>
    <s v="董明朗"/>
    <n v="1"/>
    <s v="巴薩諾瓦"/>
    <s v="班德禮"/>
    <n v="1"/>
    <n v="1"/>
    <n v="0"/>
    <n v="270"/>
    <n v="1879.5"/>
    <n v="0"/>
    <n v="0"/>
  </r>
  <r>
    <s v="2023/09/27"/>
    <s v="第 9 場"/>
    <n v="9"/>
    <b v="1"/>
    <s v="夜"/>
    <s v="第三班 "/>
    <s v=" 1200米 "/>
    <s v=" (80"/>
    <s v="60) "/>
    <s v=" 草地 "/>
    <s v=" &quot;C&quot; 賽道 "/>
    <x v="1"/>
    <s v="閃電"/>
    <s v="潘頓"/>
    <n v="1"/>
    <s v="明心知遇"/>
    <s v="布文"/>
    <n v="10"/>
    <s v="瑰麗人生"/>
    <s v="希威森"/>
    <n v="1"/>
    <n v="1"/>
    <n v="0"/>
    <n v="163.5"/>
    <n v="322.5"/>
    <n v="2"/>
    <n v="2"/>
  </r>
  <r>
    <s v="2023/10/01"/>
    <s v="第 1 場"/>
    <n v="1"/>
    <b v="0"/>
    <s v="日"/>
    <s v="第五班 "/>
    <s v=" 1800米 "/>
    <s v=" (40"/>
    <s v="0) "/>
    <s v=" 草地 "/>
    <s v=" &quot;C+3&quot; 賽道 "/>
    <x v="11"/>
    <s v="揚威四方"/>
    <s v="潘頓"/>
    <n v="8"/>
    <s v="喜悅一生"/>
    <s v="巫顯東"/>
    <n v="4"/>
    <s v="滿載歸來"/>
    <s v="梁家俊"/>
    <n v="0"/>
    <n v="2"/>
    <n v="0"/>
    <n v="19.5"/>
    <n v="77.5"/>
    <n v="1"/>
    <n v="1"/>
  </r>
  <r>
    <s v="2023/10/01"/>
    <s v="第 2 場"/>
    <n v="2"/>
    <b v="0"/>
    <s v="日"/>
    <s v="第四班 "/>
    <s v=" 1000米 "/>
    <s v=" (60"/>
    <s v="40) "/>
    <s v=" 草地 "/>
    <s v=" &quot;C+3&quot; 賽道 "/>
    <x v="11"/>
    <s v="海豚星"/>
    <s v="希威森"/>
    <n v="12"/>
    <s v="佳尊三"/>
    <s v="蔡明紹"/>
    <n v="2"/>
    <s v="四喜鳥"/>
    <s v="董明朗"/>
    <n v="0"/>
    <n v="1"/>
    <n v="1"/>
    <n v="297"/>
    <n v="5094"/>
    <n v="0"/>
    <n v="0"/>
  </r>
  <r>
    <s v="2023/10/01"/>
    <s v="第 3 場"/>
    <n v="3"/>
    <b v="0"/>
    <s v="日"/>
    <s v="第三班 "/>
    <s v=" 1200米 "/>
    <s v=" (80"/>
    <s v="60) "/>
    <s v=" 草地 "/>
    <s v=" &quot;C+3&quot; 賽道 "/>
    <x v="11"/>
    <s v="錶之銀河"/>
    <s v="田泰安"/>
    <n v="9"/>
    <s v="爵登"/>
    <s v="蔡明紹"/>
    <n v="5"/>
    <s v="龍之心"/>
    <s v="何澤堯"/>
    <n v="0"/>
    <n v="2"/>
    <n v="0"/>
    <n v="63"/>
    <n v="330.5"/>
    <n v="0"/>
    <n v="0"/>
  </r>
  <r>
    <s v="2023/10/01"/>
    <s v="第 4 場"/>
    <n v="4"/>
    <b v="0"/>
    <s v="日"/>
    <s v="第四班 "/>
    <s v=" 1200米 "/>
    <s v=" (60"/>
    <s v="40) "/>
    <s v=" 草地 "/>
    <s v=" &quot;C+3&quot; 賽道 "/>
    <x v="11"/>
    <s v="嘉應喝彩"/>
    <s v="楊明綸"/>
    <n v="1"/>
    <s v="愛馬善"/>
    <s v="潘頓"/>
    <n v="4"/>
    <s v="翩翩君子"/>
    <s v="布文"/>
    <n v="1"/>
    <n v="1"/>
    <n v="0"/>
    <n v="21.5"/>
    <n v="70.5"/>
    <n v="1"/>
    <n v="2"/>
  </r>
  <r>
    <s v="2023/10/01"/>
    <s v="第 5 場"/>
    <n v="5"/>
    <b v="0"/>
    <s v="日"/>
    <s v="第三班 "/>
    <s v=" 1200米 "/>
    <s v=" (80"/>
    <s v="60) "/>
    <s v=" 草地 "/>
    <s v=" &quot;C+3&quot; 賽道 "/>
    <x v="4"/>
    <s v="營造組裝"/>
    <s v="何澤堯"/>
    <n v="1"/>
    <s v="吉龍"/>
    <s v="潘頓"/>
    <n v="10"/>
    <s v="揚揚大道"/>
    <s v="蔡明紹"/>
    <n v="1"/>
    <n v="1"/>
    <n v="0"/>
    <n v="35.5"/>
    <n v="38.5"/>
    <n v="1"/>
    <n v="1"/>
  </r>
  <r>
    <s v="2023/10/01"/>
    <s v="第 6 場"/>
    <n v="6"/>
    <b v="0"/>
    <s v="日"/>
    <s v="第四班 "/>
    <s v=" 1600米 "/>
    <s v=" (60"/>
    <s v="40) "/>
    <s v=" 草地 "/>
    <s v=" &quot;C+3&quot; 賽道 "/>
    <x v="11"/>
    <s v="禪勝輝煌"/>
    <s v="班德禮"/>
    <n v="12"/>
    <s v="唯美主義"/>
    <s v="何澤堯"/>
    <n v="10"/>
    <s v="將俠"/>
    <s v="鍾易禮"/>
    <n v="0"/>
    <n v="1"/>
    <n v="1"/>
    <n v="327"/>
    <n v="3410.5"/>
    <n v="0"/>
    <n v="0"/>
  </r>
  <r>
    <s v="2023/10/01"/>
    <s v="第 7 場"/>
    <n v="7"/>
    <b v="0"/>
    <s v="日"/>
    <s v="第二班 "/>
    <s v=" 1600米 "/>
    <s v=" (100"/>
    <s v="80) "/>
    <s v=" 草地 "/>
    <s v=" &quot;C+3&quot; 賽道 "/>
    <x v="5"/>
    <s v="新力高升"/>
    <s v="何澤堯"/>
    <n v="2"/>
    <s v="駿馬快車"/>
    <s v="布文"/>
    <n v="8"/>
    <s v="桃花雲"/>
    <s v="巴度"/>
    <n v="2"/>
    <n v="0"/>
    <n v="0"/>
    <n v="18"/>
    <n v="72"/>
    <n v="1"/>
    <n v="1"/>
  </r>
  <r>
    <s v="2023/10/01"/>
    <s v="第 8 場"/>
    <n v="8"/>
    <b v="0"/>
    <s v="日"/>
    <s v="三級賽 "/>
    <s v=" 1000米 "/>
    <m/>
    <m/>
    <s v=" 草地 "/>
    <s v=" &quot;C+3&quot; 賽道 "/>
    <x v="0"/>
    <s v="勝不驕"/>
    <s v="潘頓"/>
    <n v="4"/>
    <s v="順勢而飛"/>
    <s v="巴度"/>
    <n v="3"/>
    <s v="精靈勇士"/>
    <s v="何澤堯"/>
    <n v="2"/>
    <n v="0"/>
    <n v="0"/>
    <n v="19.5"/>
    <n v="50.5"/>
    <n v="1"/>
    <n v="1"/>
  </r>
  <r>
    <s v="2023/10/01"/>
    <s v="第 9 場"/>
    <n v="9"/>
    <b v="0"/>
    <s v="日"/>
    <s v="第四班 "/>
    <s v=" 1400米 "/>
    <s v=" (60"/>
    <s v="40) "/>
    <s v=" 草地 "/>
    <s v=" &quot;C+3&quot; 賽道 "/>
    <x v="5"/>
    <s v="話你知"/>
    <s v="何澤堯"/>
    <n v="4"/>
    <s v="艾莉奧"/>
    <s v="田泰安"/>
    <n v="5"/>
    <s v="神舟時代"/>
    <s v="梁家俊"/>
    <n v="2"/>
    <n v="0"/>
    <n v="0"/>
    <n v="59"/>
    <n v="618"/>
    <n v="0"/>
    <n v="0"/>
  </r>
  <r>
    <s v="2023/10/01"/>
    <s v="第 10 場"/>
    <n v="10"/>
    <b v="1"/>
    <s v="日"/>
    <s v="第三班 "/>
    <s v=" 1400米 "/>
    <s v=" (80"/>
    <s v="60) "/>
    <s v=" 草地 "/>
    <s v=" &quot;C+3&quot; 賽道 "/>
    <x v="4"/>
    <s v="馬林"/>
    <s v="班德禮"/>
    <n v="4"/>
    <s v="亞機拉"/>
    <s v="鍾易禮"/>
    <n v="11"/>
    <s v="威之星"/>
    <s v="董明朗"/>
    <n v="1"/>
    <n v="1"/>
    <n v="0"/>
    <n v="29.5"/>
    <n v="117.5"/>
    <n v="0"/>
    <n v="0"/>
  </r>
  <r>
    <s v="2023/10/04"/>
    <s v="第 1 場"/>
    <n v="1"/>
    <b v="0"/>
    <s v="夜"/>
    <s v="第五班 "/>
    <s v=" 1650米 "/>
    <s v=" (40"/>
    <s v="0) "/>
    <s v=" 草地 "/>
    <s v=" &quot;C+3&quot; 賽道 "/>
    <x v="11"/>
    <s v="怪獸豪俠"/>
    <s v="梁家俊"/>
    <n v="3"/>
    <s v="怡昌勇士"/>
    <s v="布文"/>
    <n v="8"/>
    <s v="荃程路通"/>
    <s v="希威森"/>
    <n v="1"/>
    <n v="1"/>
    <n v="0"/>
    <n v="130"/>
    <n v="174"/>
    <n v="1"/>
    <n v="1"/>
  </r>
  <r>
    <s v="2023/10/04"/>
    <s v="第 2 場"/>
    <n v="2"/>
    <b v="0"/>
    <s v="夜"/>
    <s v="第五班 "/>
    <s v=" 1200米 "/>
    <s v=" (40"/>
    <s v="0) "/>
    <s v=" 草地 "/>
    <s v=" &quot;C+3&quot; 賽道 "/>
    <x v="0"/>
    <s v="精明勇駿"/>
    <s v="蔡明紹"/>
    <n v="8"/>
    <s v="創奇蹟"/>
    <s v="潘頓"/>
    <n v="3"/>
    <s v="特攻"/>
    <s v="布文"/>
    <n v="1"/>
    <n v="1"/>
    <n v="0"/>
    <n v="99"/>
    <n v="162"/>
    <n v="1"/>
    <n v="2"/>
  </r>
  <r>
    <s v="2023/10/04"/>
    <s v="第 3 場"/>
    <n v="3"/>
    <b v="0"/>
    <s v="夜"/>
    <s v="第三班 "/>
    <s v=" 1000米 "/>
    <s v=" (80"/>
    <s v="60) "/>
    <s v=" 草地 "/>
    <s v=" &quot;C+3&quot; 賽道 "/>
    <x v="6"/>
    <s v="英雄豪邁"/>
    <s v="田泰安"/>
    <n v="3"/>
    <s v="電氣騎士"/>
    <s v="希威森"/>
    <n v="6"/>
    <s v="財才"/>
    <s v="潘頓"/>
    <n v="2"/>
    <n v="0"/>
    <n v="0"/>
    <n v="95.5"/>
    <n v="219"/>
    <n v="0"/>
    <n v="1"/>
  </r>
  <r>
    <s v="2023/10/04"/>
    <s v="第 4 場"/>
    <n v="4"/>
    <b v="0"/>
    <s v="夜"/>
    <s v="第四班 "/>
    <s v=" 1650米 "/>
    <s v=" (60"/>
    <s v="40) "/>
    <s v=" 草地 "/>
    <s v=" &quot;C+3&quot; 賽道 "/>
    <x v="0"/>
    <s v="駿行星"/>
    <s v="布文"/>
    <n v="8"/>
    <s v="成才"/>
    <s v="希威森"/>
    <n v="11"/>
    <s v="美麗攻略"/>
    <s v="蔡明紹"/>
    <n v="1"/>
    <n v="1"/>
    <n v="0"/>
    <n v="36"/>
    <n v="85.5"/>
    <n v="1"/>
    <n v="1"/>
  </r>
  <r>
    <s v="2023/10/04"/>
    <s v="第 5 場"/>
    <n v="5"/>
    <b v="0"/>
    <s v="夜"/>
    <s v="第三班 "/>
    <s v=" 1200米 "/>
    <s v=" (80"/>
    <s v="60) "/>
    <s v=" 草地 "/>
    <s v=" &quot;C+3&quot; 賽道 "/>
    <x v="2"/>
    <s v="喜至寶"/>
    <s v="何澤堯"/>
    <n v="7"/>
    <s v="幸運旅程"/>
    <s v="鍾易禮"/>
    <n v="1"/>
    <s v="越駿知己"/>
    <s v="布文"/>
    <n v="0"/>
    <n v="2"/>
    <n v="0"/>
    <n v="83"/>
    <n v="1294"/>
    <n v="0"/>
    <n v="1"/>
  </r>
  <r>
    <s v="2023/10/04"/>
    <s v="第 6 場"/>
    <n v="6"/>
    <b v="0"/>
    <s v="夜"/>
    <s v="第四班 "/>
    <s v=" 1200米 "/>
    <s v=" (60"/>
    <s v="40) "/>
    <s v=" 草地 "/>
    <s v=" &quot;C+3&quot; 賽道 "/>
    <x v="5"/>
    <s v="勇威神駒"/>
    <s v="潘頓"/>
    <n v="5"/>
    <s v="金莊令"/>
    <s v="梁家俊"/>
    <n v="7"/>
    <s v="高份數"/>
    <s v="希威森"/>
    <n v="1"/>
    <n v="1"/>
    <n v="0"/>
    <n v="16.5"/>
    <n v="55.5"/>
    <n v="1"/>
    <n v="1"/>
  </r>
  <r>
    <s v="2023/10/04"/>
    <s v="第 7 場"/>
    <n v="7"/>
    <b v="0"/>
    <s v="夜"/>
    <s v="第四班 "/>
    <s v=" 1200米 "/>
    <s v=" (60"/>
    <s v="40) "/>
    <s v=" 草地 "/>
    <s v=" &quot;C+3&quot; 賽道 "/>
    <x v="6"/>
    <s v="合夥雄心"/>
    <s v="潘頓"/>
    <n v="11"/>
    <s v="風中勁松"/>
    <s v="班德禮"/>
    <n v="1"/>
    <s v="正氣青驅"/>
    <s v="何澤堯"/>
    <n v="1"/>
    <n v="0"/>
    <n v="1"/>
    <n v="27"/>
    <n v="108.5"/>
    <n v="1"/>
    <n v="1"/>
  </r>
  <r>
    <s v="2023/10/04"/>
    <s v="第 8 場"/>
    <n v="8"/>
    <b v="1"/>
    <s v="夜"/>
    <s v="第三班 "/>
    <s v=" 1650米 "/>
    <s v=" (80"/>
    <s v="60) "/>
    <s v=" 草地 "/>
    <s v=" &quot;C+3&quot; 賽道 "/>
    <x v="1"/>
    <s v="浪漫老撾"/>
    <s v="潘頓"/>
    <n v="5"/>
    <s v="銀亮光速"/>
    <s v="班德禮"/>
    <n v="11"/>
    <s v="多多勇駒"/>
    <s v="董明朗"/>
    <n v="0"/>
    <n v="2"/>
    <n v="0"/>
    <n v="62"/>
    <n v="212"/>
    <n v="1"/>
    <n v="1"/>
  </r>
  <r>
    <s v="2023/10/11"/>
    <s v="第 1 場"/>
    <n v="1"/>
    <b v="0"/>
    <s v="夜"/>
    <s v="第五班 "/>
    <s v=" 1000米 "/>
    <s v=" (40"/>
    <s v="0) "/>
    <s v=" 草地 "/>
    <s v=" &quot;A&quot; 賽道 "/>
    <x v="0"/>
    <s v="鑽飾翱翔"/>
    <s v="鍾易禮"/>
    <n v="3"/>
    <s v="萬事有"/>
    <s v="巫顯東"/>
    <n v="7"/>
    <s v="吉吉利高"/>
    <s v="田泰安"/>
    <n v="2"/>
    <n v="0"/>
    <n v="0"/>
    <n v="123.5"/>
    <n v="499"/>
    <n v="0"/>
    <n v="0"/>
  </r>
  <r>
    <s v="2023/10/11"/>
    <s v="第 2 場"/>
    <n v="2"/>
    <b v="0"/>
    <s v="夜"/>
    <s v="第五班 "/>
    <s v=" 1650米 "/>
    <s v=" (40"/>
    <s v="0) "/>
    <s v=" 草地 "/>
    <s v=" &quot;A&quot; 賽道 "/>
    <x v="12"/>
    <s v="國大合"/>
    <s v="希威森"/>
    <n v="3"/>
    <s v="又享耆成"/>
    <s v="潘頓"/>
    <n v="10"/>
    <s v="生生福運"/>
    <s v="田泰安"/>
    <n v="1"/>
    <n v="0"/>
    <n v="1"/>
    <n v="163.5"/>
    <n v="401.5"/>
    <n v="1"/>
    <n v="1"/>
  </r>
  <r>
    <s v="2023/10/11"/>
    <s v="第 3 場"/>
    <n v="3"/>
    <b v="0"/>
    <s v="夜"/>
    <s v="第三班 "/>
    <s v=" 1650米 "/>
    <s v=" (80"/>
    <s v="60) "/>
    <s v=" 草地 "/>
    <s v=" &quot;A&quot; 賽道 "/>
    <x v="4"/>
    <s v="大學生"/>
    <s v="董明朗"/>
    <n v="6"/>
    <s v="飛輪步"/>
    <s v="周俊樂"/>
    <n v="3"/>
    <s v="美麗滿滿"/>
    <s v="蔡明紹"/>
    <n v="0"/>
    <n v="2"/>
    <n v="0"/>
    <n v="98"/>
    <n v="832"/>
    <n v="0"/>
    <n v="0"/>
  </r>
  <r>
    <s v="2023/10/11"/>
    <s v="第 4 場"/>
    <n v="4"/>
    <b v="0"/>
    <s v="夜"/>
    <s v="第四班 "/>
    <s v=" 1200米 "/>
    <s v=" (60"/>
    <s v="40) "/>
    <s v=" 草地 "/>
    <s v=" &quot;A&quot; 賽道 "/>
    <x v="6"/>
    <s v="天足貓"/>
    <s v="鍾易禮"/>
    <n v="6"/>
    <s v="木火同明"/>
    <s v="田泰安"/>
    <n v="5"/>
    <s v="金運來"/>
    <s v="潘頓"/>
    <n v="1"/>
    <n v="1"/>
    <n v="0"/>
    <n v="185.5"/>
    <n v="435.5"/>
    <n v="0"/>
    <n v="1"/>
  </r>
  <r>
    <s v="2023/10/11"/>
    <s v="第 5 場"/>
    <n v="5"/>
    <b v="0"/>
    <s v="夜"/>
    <s v="第四班 "/>
    <s v=" 1000米 "/>
    <s v=" (60"/>
    <s v="40) "/>
    <s v=" 草地 "/>
    <s v=" &quot;A&quot; 賽道 "/>
    <x v="1"/>
    <s v="仁仁之寶"/>
    <s v="何澤堯"/>
    <n v="5"/>
    <s v="胡椒軍曹"/>
    <s v="鍾易禮"/>
    <n v="2"/>
    <s v="奇寶"/>
    <s v="布文"/>
    <n v="0"/>
    <n v="2"/>
    <n v="0"/>
    <n v="70.5"/>
    <n v="561.5"/>
    <n v="0"/>
    <n v="1"/>
  </r>
  <r>
    <s v="2023/10/11"/>
    <s v="第 6 場"/>
    <n v="6"/>
    <b v="0"/>
    <s v="夜"/>
    <s v="第四班 "/>
    <s v=" 1200米 "/>
    <s v=" (60"/>
    <s v="40) "/>
    <s v=" 草地 "/>
    <s v=" &quot;A&quot; 賽道 "/>
    <x v="11"/>
    <s v="財駿"/>
    <s v="周俊樂"/>
    <n v="1"/>
    <s v="金哥兒"/>
    <s v="霍宏聲"/>
    <n v="3"/>
    <s v="至尊高飛"/>
    <s v="田泰安"/>
    <n v="1"/>
    <n v="1"/>
    <n v="0"/>
    <n v="158"/>
    <n v="633"/>
    <n v="0"/>
    <n v="0"/>
  </r>
  <r>
    <s v="2023/10/11"/>
    <s v="第 7 場"/>
    <n v="7"/>
    <b v="0"/>
    <s v="夜"/>
    <s v="第四班 "/>
    <s v=" 1650米 "/>
    <s v=" (60"/>
    <s v="40) "/>
    <s v=" 草地 "/>
    <s v=" &quot;A&quot; 賽道 "/>
    <x v="0"/>
    <s v="中華英雄"/>
    <s v="布文"/>
    <n v="7"/>
    <s v="都靈勇士"/>
    <s v="潘頓"/>
    <n v="10"/>
    <s v="皇仁福星"/>
    <s v="田泰安"/>
    <n v="1"/>
    <n v="1"/>
    <n v="0"/>
    <n v="52.5"/>
    <n v="109.5"/>
    <n v="2"/>
    <n v="2"/>
  </r>
  <r>
    <s v="2023/10/11"/>
    <s v="第 8 場"/>
    <n v="8"/>
    <b v="1"/>
    <s v="夜"/>
    <s v="第三班 "/>
    <s v=" 1200米 "/>
    <s v=" (80"/>
    <s v="60) "/>
    <s v=" 草地 "/>
    <s v=" &quot;A&quot; 賽道 "/>
    <x v="2"/>
    <s v="閃電"/>
    <s v="潘頓"/>
    <n v="7"/>
    <s v="鈁糖武士"/>
    <s v="布文"/>
    <n v="3"/>
    <s v="威武覺醒"/>
    <s v="何澤堯"/>
    <n v="0"/>
    <n v="2"/>
    <n v="0"/>
    <n v="35.5"/>
    <n v="97"/>
    <n v="2"/>
    <n v="2"/>
  </r>
  <r>
    <s v="2023/10/15"/>
    <s v="第 1 場"/>
    <n v="1"/>
    <b v="0"/>
    <s v="日"/>
    <s v="第五班 "/>
    <s v=" 2000米 "/>
    <s v=" (40"/>
    <s v="0) "/>
    <s v=" 草地 "/>
    <s v=" &quot;A+3&quot; 賽道 "/>
    <x v="5"/>
    <s v="家樂飛駒"/>
    <s v="布文"/>
    <n v="7"/>
    <s v="喜悅一生"/>
    <s v="艾兆禮"/>
    <n v="4"/>
    <s v="烽煙載喜"/>
    <s v="田泰安"/>
    <n v="1"/>
    <n v="1"/>
    <n v="0"/>
    <n v="78"/>
    <n v="253.5"/>
    <n v="1"/>
    <n v="1"/>
  </r>
  <r>
    <s v="2023/10/15"/>
    <s v="第 2 場"/>
    <n v="2"/>
    <b v="0"/>
    <s v="日"/>
    <s v="第四班 "/>
    <s v=" 1000米 "/>
    <s v=" (60"/>
    <s v="40) "/>
    <s v=" 草地 "/>
    <s v=" &quot;A+3&quot; 賽道 "/>
    <x v="6"/>
    <s v="攻頂"/>
    <s v="布文"/>
    <n v="3"/>
    <s v="萬事快"/>
    <s v="董明朗"/>
    <n v="1"/>
    <s v="令才"/>
    <s v="鍾易禮"/>
    <n v="2"/>
    <n v="0"/>
    <n v="0"/>
    <n v="75.5"/>
    <n v="188"/>
    <n v="1"/>
    <n v="1"/>
  </r>
  <r>
    <s v="2023/10/15"/>
    <s v="第 3 場"/>
    <n v="3"/>
    <b v="0"/>
    <s v="日"/>
    <s v="第四班 "/>
    <s v=" 1200米 "/>
    <s v=" (60"/>
    <s v="40) "/>
    <s v=" 草地 "/>
    <s v=" &quot;A+3&quot; 賽道 "/>
    <x v="4"/>
    <s v="我為您"/>
    <s v="艾兆禮"/>
    <n v="5"/>
    <s v="嘉應勇士"/>
    <s v="潘頓"/>
    <n v="2"/>
    <s v="鈦易搵"/>
    <s v="布文"/>
    <n v="0"/>
    <n v="2"/>
    <n v="0"/>
    <n v="72.5"/>
    <n v="73"/>
    <n v="1"/>
    <n v="2"/>
  </r>
  <r>
    <s v="2023/10/15"/>
    <s v="第 4 場"/>
    <n v="4"/>
    <b v="0"/>
    <s v="日"/>
    <s v="第四班 "/>
    <s v=" 1400米 "/>
    <s v=" (60"/>
    <s v="40) "/>
    <s v=" 草地 "/>
    <s v=" &quot;A+3&quot; 賽道 "/>
    <x v="0"/>
    <s v="風繼續吹"/>
    <s v="鍾易禮"/>
    <n v="5"/>
    <s v="果然僥倖"/>
    <s v="何澤堯"/>
    <n v="4"/>
    <s v="翩翩君子"/>
    <s v="布文"/>
    <n v="1"/>
    <n v="1"/>
    <n v="0"/>
    <n v="211"/>
    <n v="606.5"/>
    <n v="0"/>
    <n v="1"/>
  </r>
  <r>
    <s v="2023/10/15"/>
    <s v="第 5 場"/>
    <n v="5"/>
    <b v="0"/>
    <s v="日"/>
    <s v="第四班 "/>
    <s v=" 1400米 "/>
    <s v=" (60"/>
    <s v="40) "/>
    <s v=" 草地 "/>
    <s v=" &quot;A+3&quot; 賽道 "/>
    <x v="4"/>
    <s v="大千氣象"/>
    <s v="布文"/>
    <n v="9"/>
    <s v="你知我得"/>
    <s v="艾兆禮"/>
    <n v="13"/>
    <s v="競駿天下"/>
    <s v="潘頓"/>
    <n v="0"/>
    <n v="2"/>
    <n v="0"/>
    <n v="69.5"/>
    <n v="170.5"/>
    <n v="1"/>
    <n v="2"/>
  </r>
  <r>
    <s v="2023/10/15"/>
    <s v="第 6 場"/>
    <n v="6"/>
    <b v="0"/>
    <s v="日"/>
    <s v="第三班 "/>
    <s v=" 1800米 "/>
    <s v=" (80"/>
    <s v="60) "/>
    <s v=" 草地 "/>
    <s v=" &quot;A+3&quot; 賽道 "/>
    <x v="8"/>
    <s v="安騁"/>
    <s v="潘頓"/>
    <n v="6"/>
    <s v="禾道福星"/>
    <s v="田泰安"/>
    <n v="9"/>
    <s v="博才"/>
    <s v="霍宏聲"/>
    <n v="0"/>
    <n v="1"/>
    <n v="1"/>
    <n v="78"/>
    <n v="275.5"/>
    <n v="1"/>
    <n v="1"/>
  </r>
  <r>
    <s v="2023/10/15"/>
    <s v="第 7 場"/>
    <n v="7"/>
    <b v="0"/>
    <s v="日"/>
    <s v="二級賽 "/>
    <s v=" 1600米 "/>
    <m/>
    <m/>
    <s v=" 草地 "/>
    <s v=" &quot;A+3&quot; 賽道 "/>
    <x v="5"/>
    <s v="加州星球"/>
    <s v="布文"/>
    <n v="9"/>
    <s v="安遇"/>
    <s v="梁家俊"/>
    <n v="3"/>
    <s v="永遠美麗"/>
    <s v="潘頓"/>
    <n v="1"/>
    <n v="1"/>
    <n v="0"/>
    <n v="44"/>
    <n v="356"/>
    <n v="1"/>
    <n v="2"/>
  </r>
  <r>
    <s v="2023/10/15"/>
    <s v="第 8 場"/>
    <n v="8"/>
    <b v="0"/>
    <s v="日"/>
    <s v="第三班 "/>
    <s v=" 1200米 "/>
    <s v=" (80"/>
    <s v="60) "/>
    <s v=" 草地 "/>
    <s v=" &quot;A+3&quot; 賽道 "/>
    <x v="0"/>
    <s v="幸運遇見"/>
    <s v="田泰安"/>
    <n v="1"/>
    <s v="同樣美麗"/>
    <s v="布文"/>
    <n v="14"/>
    <s v="綠族光芒"/>
    <s v="巴度"/>
    <n v="2"/>
    <n v="0"/>
    <n v="0"/>
    <n v="21.5"/>
    <n v="180"/>
    <n v="1"/>
    <n v="1"/>
  </r>
  <r>
    <s v="2023/10/15"/>
    <s v="第 9 場"/>
    <n v="9"/>
    <b v="0"/>
    <s v="日"/>
    <s v="第三班 "/>
    <s v=" 1400米 "/>
    <s v=" (80"/>
    <s v="60) "/>
    <s v=" 草地 "/>
    <s v=" &quot;A+3&quot; 賽道 "/>
    <x v="0"/>
    <s v="神虎龍駒"/>
    <s v="潘頓"/>
    <n v="13"/>
    <s v="紅旺"/>
    <s v="鍾易禮"/>
    <n v="6"/>
    <s v="歡樂至寶"/>
    <s v="何澤堯"/>
    <n v="1"/>
    <n v="0"/>
    <n v="1"/>
    <n v="33.5"/>
    <n v="302"/>
    <n v="1"/>
    <n v="1"/>
  </r>
  <r>
    <s v="2023/10/15"/>
    <s v="第 10 場"/>
    <n v="10"/>
    <b v="1"/>
    <s v="日"/>
    <s v="第二班 "/>
    <s v=" 1200米 "/>
    <s v=" (100"/>
    <s v="80) "/>
    <s v=" 草地 "/>
    <s v=" &quot;A+3&quot; 賽道 "/>
    <x v="1"/>
    <s v="幸運有您"/>
    <s v="艾兆禮"/>
    <n v="4"/>
    <s v="威力奔騰"/>
    <s v="潘頓"/>
    <n v="9"/>
    <s v="魅力寶駒"/>
    <s v="田泰安"/>
    <n v="1"/>
    <n v="1"/>
    <n v="0"/>
    <n v="274.5"/>
    <n v="697.5"/>
    <n v="1"/>
    <n v="1"/>
  </r>
  <r>
    <s v="2023/10/18"/>
    <s v="第 1 場"/>
    <n v="1"/>
    <b v="0"/>
    <s v="夜"/>
    <s v="第五班 "/>
    <s v=" 1200米 "/>
    <s v=" (40"/>
    <s v="0) "/>
    <s v=" 草地 "/>
    <s v=" &quot;B&quot; 賽道 "/>
    <x v="1"/>
    <s v="合金皇"/>
    <s v="班德禮"/>
    <n v="9"/>
    <s v="歡樂好友"/>
    <s v="蔡明紹"/>
    <n v="3"/>
    <s v="謙謙君子"/>
    <s v="楊明綸"/>
    <n v="0"/>
    <n v="2"/>
    <n v="0"/>
    <n v="214"/>
    <n v="547.5"/>
    <n v="0"/>
    <n v="0"/>
  </r>
  <r>
    <s v="2023/10/18"/>
    <s v="第 2 場"/>
    <n v="2"/>
    <b v="0"/>
    <s v="夜"/>
    <s v="第四班 "/>
    <s v=" 1000米 "/>
    <s v=" (60"/>
    <s v="40) "/>
    <s v=" 草地 "/>
    <s v=" &quot;B&quot; 賽道 "/>
    <x v="12"/>
    <s v="鑽飾翱翔"/>
    <s v="潘明輝"/>
    <n v="5"/>
    <s v="萬眾開心"/>
    <s v="布文"/>
    <n v="2"/>
    <s v="精妙星"/>
    <s v="鍾易禮"/>
    <n v="0"/>
    <n v="1"/>
    <n v="1"/>
    <n v="65"/>
    <n v="350"/>
    <n v="1"/>
    <n v="1"/>
  </r>
  <r>
    <s v="2023/10/18"/>
    <s v="第 3 場"/>
    <n v="3"/>
    <b v="0"/>
    <s v="夜"/>
    <s v="第四班 "/>
    <s v=" 1200米 "/>
    <s v=" (60"/>
    <s v="40) "/>
    <s v=" 草地 "/>
    <s v=" &quot;B&quot; 賽道 "/>
    <x v="7"/>
    <s v="馬有運"/>
    <s v="賀銘年"/>
    <n v="8"/>
    <s v="樂加福"/>
    <s v="班德禮"/>
    <n v="2"/>
    <s v="勇眼光"/>
    <s v="布文"/>
    <n v="0"/>
    <n v="1"/>
    <n v="1"/>
    <n v="749.5"/>
    <n v="1922.5"/>
    <n v="0"/>
    <n v="1"/>
  </r>
  <r>
    <s v="2023/10/18"/>
    <s v="第 4 場"/>
    <n v="4"/>
    <b v="0"/>
    <s v="夜"/>
    <s v="第五班 "/>
    <s v=" 1650米 "/>
    <s v=" (40"/>
    <s v="0) "/>
    <s v=" 草地 "/>
    <s v=" &quot;B&quot; 賽道 "/>
    <x v="0"/>
    <s v="怡昌勇士"/>
    <s v="布文"/>
    <n v="9"/>
    <s v="威力星"/>
    <s v="周俊樂"/>
    <n v="7"/>
    <s v="飛躍凱旋"/>
    <s v="班德禮"/>
    <n v="1"/>
    <n v="1"/>
    <n v="0"/>
    <n v="28.5"/>
    <n v="194"/>
    <n v="1"/>
    <n v="1"/>
  </r>
  <r>
    <s v="2023/10/18"/>
    <s v="第 5 場"/>
    <n v="5"/>
    <b v="0"/>
    <s v="夜"/>
    <s v="第四班 "/>
    <s v=" 1200米 "/>
    <s v=" (60"/>
    <s v="40) "/>
    <s v=" 草地 "/>
    <s v=" &quot;B&quot; 賽道 "/>
    <x v="10"/>
    <s v="添開心"/>
    <s v="班德禮"/>
    <n v="2"/>
    <s v="凌厲"/>
    <s v="艾道拿"/>
    <n v="4"/>
    <s v="小刺蛋"/>
    <s v="布文"/>
    <n v="1"/>
    <n v="1"/>
    <n v="0"/>
    <n v="92"/>
    <n v="660"/>
    <n v="0"/>
    <n v="1"/>
  </r>
  <r>
    <s v="2023/10/18"/>
    <s v="第 6 場"/>
    <n v="6"/>
    <b v="0"/>
    <s v="夜"/>
    <s v="第四班 "/>
    <s v=" 1650米 "/>
    <s v=" (60"/>
    <s v="40) "/>
    <s v=" 草地 "/>
    <s v=" &quot;B&quot; 賽道 "/>
    <x v="8"/>
    <s v="美麗攻略"/>
    <s v="蔡明紹"/>
    <n v="8"/>
    <s v="勁叻仔"/>
    <s v="董明朗"/>
    <n v="9"/>
    <s v="大登殿"/>
    <s v="潘明輝"/>
    <n v="0"/>
    <n v="1"/>
    <n v="1"/>
    <n v="49.5"/>
    <n v="320.5"/>
    <n v="0"/>
    <n v="0"/>
  </r>
  <r>
    <s v="2023/10/18"/>
    <s v="第 7 場"/>
    <n v="7"/>
    <b v="0"/>
    <s v="夜"/>
    <s v="第三班 "/>
    <s v=" 1650米 "/>
    <s v=" (80"/>
    <s v="60) "/>
    <s v=" 草地 "/>
    <s v=" &quot;B&quot; 賽道 "/>
    <x v="6"/>
    <s v="亞機拉"/>
    <s v="鍾易禮"/>
    <n v="12"/>
    <s v="論文"/>
    <s v="巴度"/>
    <n v="2"/>
    <s v="浪漫老撾"/>
    <s v="潘頓"/>
    <n v="1"/>
    <n v="0"/>
    <n v="1"/>
    <n v="51"/>
    <n v="284"/>
    <n v="0"/>
    <n v="1"/>
  </r>
  <r>
    <s v="2023/10/18"/>
    <s v="第 8 場"/>
    <n v="8"/>
    <b v="0"/>
    <s v="夜"/>
    <s v="第三班 "/>
    <s v=" 1200米 "/>
    <s v=" (80"/>
    <s v="60) "/>
    <s v=" 草地 "/>
    <s v=" &quot;B&quot; 賽道 "/>
    <x v="12"/>
    <s v="快搏"/>
    <s v="董明朗"/>
    <n v="3"/>
    <s v="傑出漢子"/>
    <s v="潘頓"/>
    <n v="2"/>
    <s v="平常心"/>
    <s v="班德禮"/>
    <n v="1"/>
    <n v="0"/>
    <n v="1"/>
    <n v="73.5"/>
    <n v="86.5"/>
    <n v="1"/>
    <n v="1"/>
  </r>
  <r>
    <s v="2023/10/18"/>
    <s v="第 9 場"/>
    <n v="9"/>
    <b v="1"/>
    <s v="夜"/>
    <s v="第三班 "/>
    <s v=" 1200米 "/>
    <s v=" (80"/>
    <s v="60) "/>
    <s v=" 草地 "/>
    <s v=" &quot;B&quot; 賽道 "/>
    <x v="7"/>
    <s v="合夥雄心"/>
    <s v="艾兆禮"/>
    <n v="1"/>
    <s v="小霸王"/>
    <s v="周俊樂"/>
    <n v="6"/>
    <s v="旋風飛影"/>
    <s v="巴度"/>
    <n v="1"/>
    <n v="0"/>
    <n v="1"/>
    <n v="28"/>
    <n v="168"/>
    <n v="0"/>
    <n v="0"/>
  </r>
  <r>
    <s v="2023/10/22"/>
    <s v="第 1 場"/>
    <n v="1"/>
    <b v="0"/>
    <s v="日"/>
    <s v="第五班 "/>
    <s v=" 1400米 "/>
    <s v=" (40"/>
    <s v="0) "/>
    <s v=" 草地 "/>
    <s v=" &quot;B+2&quot; 賽道 "/>
    <x v="4"/>
    <s v="好運寶馬"/>
    <s v="田泰安"/>
    <n v="12"/>
    <s v="富存大師"/>
    <s v="艾道拿"/>
    <n v="2"/>
    <s v="勝利之皇"/>
    <s v="潘頓"/>
    <n v="0"/>
    <n v="1"/>
    <n v="1"/>
    <n v="72.5"/>
    <n v="996.5"/>
    <n v="0"/>
    <n v="1"/>
  </r>
  <r>
    <s v="2023/10/22"/>
    <s v="第 2 場"/>
    <n v="2"/>
    <b v="0"/>
    <s v="日"/>
    <s v="第四班 "/>
    <s v=" 1200米 "/>
    <s v=" (60"/>
    <s v="40) "/>
    <s v=" 草地 "/>
    <s v=" &quot;B+2&quot; 賽道 "/>
    <x v="11"/>
    <s v="電訊龍駒"/>
    <s v="布文"/>
    <n v="12"/>
    <s v="寶麗生輝"/>
    <s v="田泰安"/>
    <n v="1"/>
    <s v="嘉應喝彩"/>
    <s v="楊明綸"/>
    <n v="0"/>
    <n v="1"/>
    <n v="1"/>
    <n v="57"/>
    <n v="645"/>
    <n v="1"/>
    <n v="1"/>
  </r>
  <r>
    <s v="2023/10/22"/>
    <s v="第 3 場"/>
    <n v="3"/>
    <b v="0"/>
    <s v="日"/>
    <s v="第四班 "/>
    <s v=" 1200米 "/>
    <s v=" (60"/>
    <s v="40) "/>
    <s v=" 草地 "/>
    <s v=" &quot;B+2&quot; 賽道 "/>
    <x v="0"/>
    <s v="知道長勝"/>
    <s v="艾兆禮"/>
    <n v="4"/>
    <s v="球星"/>
    <s v="希威森"/>
    <n v="12"/>
    <s v="快狠準"/>
    <s v="巴度"/>
    <n v="2"/>
    <n v="0"/>
    <n v="0"/>
    <n v="76"/>
    <n v="184.5"/>
    <n v="0"/>
    <n v="0"/>
  </r>
  <r>
    <s v="2023/10/22"/>
    <s v="第 4 場"/>
    <n v="4"/>
    <b v="0"/>
    <s v="日"/>
    <s v="第四班 "/>
    <s v=" 1600米 "/>
    <s v=" (60"/>
    <s v="40) "/>
    <s v=" 草地 "/>
    <s v=" &quot;B+2&quot; 賽道 "/>
    <x v="5"/>
    <s v="禪勝輝煌"/>
    <s v="班德禮"/>
    <n v="5"/>
    <s v="將俠"/>
    <s v="鍾易禮"/>
    <n v="9"/>
    <s v="唯美主義"/>
    <s v="艾兆禮"/>
    <n v="1"/>
    <n v="1"/>
    <n v="0"/>
    <n v="73"/>
    <n v="309"/>
    <n v="0"/>
    <n v="0"/>
  </r>
  <r>
    <s v="2023/10/22"/>
    <s v="第 5 場"/>
    <n v="5"/>
    <b v="0"/>
    <s v="日"/>
    <s v="第三班 "/>
    <s v=" 1000米 "/>
    <s v=" (80"/>
    <s v="60) "/>
    <s v=" 草地 "/>
    <s v=" &quot;B+2&quot; 賽道 "/>
    <x v="6"/>
    <s v="賢者無敵"/>
    <s v="布文"/>
    <n v="13"/>
    <s v="令才"/>
    <s v="田泰安"/>
    <n v="3"/>
    <s v="萬里飛至"/>
    <s v="蔡明紹"/>
    <n v="1"/>
    <n v="0"/>
    <n v="1"/>
    <n v="40.5"/>
    <n v="210.5"/>
    <n v="1"/>
    <n v="1"/>
  </r>
  <r>
    <s v="2023/10/22"/>
    <s v="第 6 場"/>
    <n v="6"/>
    <b v="0"/>
    <s v="日"/>
    <s v="第四班 "/>
    <s v=" 1400米 "/>
    <s v=" (60"/>
    <s v="40) "/>
    <s v=" 草地 "/>
    <s v=" &quot;B+2&quot; 賽道 "/>
    <x v="2"/>
    <s v="時尚歡欣"/>
    <s v="周俊樂"/>
    <n v="4"/>
    <s v="好勁力"/>
    <s v="霍宏聲"/>
    <n v="1"/>
    <s v="馬主雄風"/>
    <s v="潘頓"/>
    <n v="1"/>
    <n v="1"/>
    <n v="0"/>
    <n v="190.5"/>
    <n v="2367.5"/>
    <n v="0"/>
    <n v="1"/>
  </r>
  <r>
    <s v="2023/10/22"/>
    <s v="第 7 場"/>
    <n v="7"/>
    <b v="0"/>
    <s v="日"/>
    <s v="二級賽 "/>
    <s v=" 1200米 "/>
    <m/>
    <m/>
    <s v=" 草地 "/>
    <s v=" &quot;B+2&quot; 賽道 "/>
    <x v="0"/>
    <s v="好眼光"/>
    <s v="艾道拿"/>
    <n v="1"/>
    <s v="金鑽貴人"/>
    <s v="潘頓"/>
    <n v="4"/>
    <s v="韋小寶"/>
    <s v="班德禮"/>
    <n v="2"/>
    <n v="0"/>
    <n v="0"/>
    <n v="240"/>
    <n v="97.5"/>
    <n v="1"/>
    <n v="1"/>
  </r>
  <r>
    <s v="2023/10/22"/>
    <s v="第 8 場"/>
    <n v="8"/>
    <b v="0"/>
    <s v="日"/>
    <s v="第三班 "/>
    <s v=" 1400米 "/>
    <s v=" (80"/>
    <s v="60) "/>
    <s v=" 草地 "/>
    <s v=" &quot;B+2&quot; 賽道 "/>
    <x v="10"/>
    <s v="大紅袍"/>
    <s v="希威森"/>
    <n v="5"/>
    <s v="宜春火力"/>
    <s v="布文"/>
    <n v="2"/>
    <s v="潮州精神"/>
    <s v="巴度"/>
    <n v="0"/>
    <n v="2"/>
    <n v="0"/>
    <n v="56.5"/>
    <n v="302.5"/>
    <n v="1"/>
    <n v="1"/>
  </r>
  <r>
    <s v="2023/10/22"/>
    <s v="第 9 場"/>
    <n v="9"/>
    <b v="0"/>
    <s v="日"/>
    <s v="第二班 "/>
    <s v=" 1800米 "/>
    <s v=" (100"/>
    <s v="80) "/>
    <s v=" 草地 "/>
    <s v=" &quot;B+2&quot; 賽道 "/>
    <x v="12"/>
    <s v="自力更生"/>
    <s v="董明朗"/>
    <n v="10"/>
    <s v="觔斗雲"/>
    <s v="艾兆禮"/>
    <n v="3"/>
    <s v="錶之五知"/>
    <s v="布文"/>
    <n v="0"/>
    <n v="0"/>
    <n v="2"/>
    <n v="230"/>
    <n v="2935"/>
    <n v="0"/>
    <n v="1"/>
  </r>
  <r>
    <s v="2023/10/22"/>
    <s v="第 10 場"/>
    <n v="10"/>
    <b v="1"/>
    <s v="日"/>
    <s v="第二班 "/>
    <s v=" 1400米 "/>
    <s v=" (100"/>
    <s v="80) "/>
    <s v=" 草地 "/>
    <s v=" &quot;B+2&quot; 賽道 "/>
    <x v="8"/>
    <s v="增有"/>
    <s v="董明朗"/>
    <n v="9"/>
    <s v="敏捷神駒"/>
    <s v="潘頓"/>
    <n v="4"/>
    <s v="美好世界"/>
    <s v="霍宏聲"/>
    <n v="0"/>
    <n v="1"/>
    <n v="1"/>
    <n v="111.5"/>
    <n v="297"/>
    <n v="1"/>
    <n v="1"/>
  </r>
  <r>
    <s v="2023/10/25"/>
    <s v="第 1 場"/>
    <n v="1"/>
    <b v="0"/>
    <s v="夜"/>
    <s v="第五班 "/>
    <s v=" 1800米 "/>
    <s v=" (40"/>
    <s v="0) "/>
    <s v=" 全天候跑道 "/>
    <s v=" 畫眉山讓賽"/>
    <x v="11"/>
    <s v="慶萬家"/>
    <s v="楊明綸"/>
    <n v="2"/>
    <s v="美滿星雲"/>
    <s v="蔡明紹"/>
    <n v="11"/>
    <s v="活力多多"/>
    <s v="田泰安"/>
    <n v="1"/>
    <n v="1"/>
    <n v="0"/>
    <n v="92"/>
    <n v="279.5"/>
    <n v="0"/>
    <n v="0"/>
  </r>
  <r>
    <s v="2023/10/25"/>
    <s v="第 2 場"/>
    <n v="2"/>
    <b v="0"/>
    <s v="夜"/>
    <s v="第五班 "/>
    <s v=" 1200米 "/>
    <s v=" (40"/>
    <s v="0) "/>
    <s v=" 全天候跑道 "/>
    <s v=" 尖尾峰讓賽"/>
    <x v="8"/>
    <s v="東風壹號"/>
    <s v="霍宏聲"/>
    <n v="10"/>
    <s v="天天智庫"/>
    <s v="周俊樂"/>
    <n v="3"/>
    <s v="特攻"/>
    <s v="艾道拿"/>
    <n v="0"/>
    <n v="0"/>
    <n v="2"/>
    <n v="45"/>
    <n v="608"/>
    <n v="0"/>
    <n v="0"/>
  </r>
  <r>
    <s v="2023/10/25"/>
    <s v="第 3 場"/>
    <n v="3"/>
    <b v="0"/>
    <s v="夜"/>
    <s v="第四班 "/>
    <s v=" 1650米 "/>
    <s v=" (60"/>
    <s v="40) "/>
    <s v=" 全天候跑道 "/>
    <s v=" 釣魚翁讓賽"/>
    <x v="11"/>
    <s v="妙算歡騰"/>
    <s v="霍宏聲"/>
    <n v="5"/>
    <s v="歡喜福星"/>
    <s v="嘉里"/>
    <n v="11"/>
    <s v="亞洲力量"/>
    <s v="蔡明紹"/>
    <n v="0"/>
    <n v="2"/>
    <n v="0"/>
    <n v="41.5"/>
    <n v="255"/>
    <n v="0"/>
    <n v="0"/>
  </r>
  <r>
    <s v="2023/10/25"/>
    <s v="第 4 場"/>
    <n v="4"/>
    <b v="0"/>
    <s v="夜"/>
    <s v="第四班 "/>
    <s v=" 1200米 "/>
    <s v=" (60"/>
    <s v="40) "/>
    <s v=" 全天候跑道 "/>
    <s v=" 田下山讓賽"/>
    <x v="4"/>
    <s v="紅運大師"/>
    <s v="艾道拿"/>
    <n v="6"/>
    <s v="顏色王子"/>
    <s v="董明朗"/>
    <n v="12"/>
    <s v="日日獎"/>
    <s v="楊明綸"/>
    <n v="0"/>
    <n v="2"/>
    <n v="0"/>
    <n v="27.5"/>
    <n v="502"/>
    <n v="0"/>
    <n v="0"/>
  </r>
  <r>
    <s v="2023/10/25"/>
    <s v="第 5 場"/>
    <n v="5"/>
    <b v="0"/>
    <s v="夜"/>
    <s v="第四班 "/>
    <s v=" 1200米 "/>
    <s v=" (60"/>
    <s v="40) "/>
    <s v=" 全天候跑道 "/>
    <s v=" 田下山讓賽"/>
    <x v="6"/>
    <s v="駿皇星"/>
    <s v="蔡明紹"/>
    <n v="6"/>
    <s v="快錢"/>
    <s v="艾道拿"/>
    <n v="11"/>
    <s v="佳尊三"/>
    <s v="田泰安"/>
    <n v="1"/>
    <n v="1"/>
    <n v="0"/>
    <n v="123"/>
    <n v="316"/>
    <n v="0"/>
    <n v="0"/>
  </r>
  <r>
    <s v="2023/10/25"/>
    <s v="第 6 場"/>
    <n v="6"/>
    <b v="0"/>
    <s v="夜"/>
    <s v="第三班 "/>
    <s v=" 1650米 "/>
    <s v=" (80"/>
    <s v="60) "/>
    <s v=" 全天候跑道 "/>
    <s v=" 石屋山讓賽"/>
    <x v="8"/>
    <s v="精彩動力"/>
    <s v="黃智弘"/>
    <n v="2"/>
    <s v="火鑽"/>
    <s v="周俊樂"/>
    <n v="3"/>
    <s v="魅影獵飛"/>
    <s v="田泰安"/>
    <n v="1"/>
    <n v="0"/>
    <n v="1"/>
    <n v="125"/>
    <n v="764.5"/>
    <n v="0"/>
    <n v="0"/>
  </r>
  <r>
    <s v="2023/10/25"/>
    <s v="第 7 場"/>
    <n v="7"/>
    <b v="0"/>
    <s v="夜"/>
    <s v="第二班 "/>
    <s v=" 1650米 "/>
    <s v=" (100"/>
    <s v="80) "/>
    <s v=" 全天候跑道 "/>
    <s v=" 尖風山讓賽"/>
    <x v="12"/>
    <s v="保羅承傳"/>
    <s v="潘明輝"/>
    <n v="2"/>
    <s v="禪勝寶駒"/>
    <s v="艾兆禮"/>
    <n v="11"/>
    <s v="同舟共濟"/>
    <s v="董明朗"/>
    <n v="1"/>
    <n v="0"/>
    <n v="1"/>
    <n v="130"/>
    <n v="753"/>
    <n v="0"/>
    <n v="0"/>
  </r>
  <r>
    <s v="2023/10/25"/>
    <s v="第 8 場"/>
    <n v="8"/>
    <b v="1"/>
    <s v="夜"/>
    <s v="第三班 "/>
    <s v=" 1200米 "/>
    <s v=" (80"/>
    <s v="60) "/>
    <s v=" 全天候跑道 "/>
    <s v=" 大金鐘讓賽"/>
    <x v="8"/>
    <s v="包裝伯樂"/>
    <s v="艾兆禮"/>
    <n v="2"/>
    <s v="怡勁力"/>
    <s v="艾道拿"/>
    <n v="4"/>
    <s v="自強不息"/>
    <s v="潘頓"/>
    <n v="1"/>
    <n v="0"/>
    <n v="1"/>
    <n v="51"/>
    <n v="273.5"/>
    <n v="0"/>
    <n v="1"/>
  </r>
  <r>
    <s v="2023/10/29"/>
    <s v="第 1 場"/>
    <n v="1"/>
    <b v="0"/>
    <s v="日"/>
    <s v="第五班 "/>
    <s v=" 1200米 "/>
    <s v=" (40"/>
    <s v="0) "/>
    <s v=" 草地 "/>
    <s v=" &quot;C&quot; 賽道 "/>
    <x v="4"/>
    <s v="領航神駒"/>
    <s v="巴度"/>
    <n v="7"/>
    <s v="光明先驅"/>
    <s v="田泰安"/>
    <n v="1"/>
    <s v="月球"/>
    <s v="梁家俊"/>
    <n v="0"/>
    <n v="2"/>
    <n v="0"/>
    <n v="84.5"/>
    <n v="161"/>
    <n v="0"/>
    <n v="0"/>
  </r>
  <r>
    <s v="2023/10/29"/>
    <s v="第 2 場"/>
    <n v="2"/>
    <b v="0"/>
    <s v="日"/>
    <s v="第三班 "/>
    <s v=" 2200米 "/>
    <s v=" (80"/>
    <s v="55) "/>
    <s v=" 草地 "/>
    <s v=" &quot;C&quot; 賽道 "/>
    <x v="6"/>
    <s v="都靈福星"/>
    <s v="潘頓"/>
    <n v="5"/>
    <s v="天寅合一"/>
    <s v="鍾易禮"/>
    <n v="1"/>
    <s v="自然力量"/>
    <s v="田泰安"/>
    <n v="1"/>
    <n v="1"/>
    <n v="0"/>
    <n v="24"/>
    <n v="79.5"/>
    <n v="1"/>
    <n v="1"/>
  </r>
  <r>
    <s v="2023/10/29"/>
    <s v="第 3 場"/>
    <n v="3"/>
    <b v="0"/>
    <s v="日"/>
    <s v="第五班 "/>
    <s v=" 1650米 "/>
    <s v=" (40"/>
    <s v="0) "/>
    <s v=" 草地 "/>
    <s v=" &quot;C&quot; 賽道 "/>
    <x v="12"/>
    <s v="恆駿之寶"/>
    <s v="田泰安"/>
    <n v="3"/>
    <s v="勇進齊心"/>
    <s v="鍾易禮"/>
    <n v="1"/>
    <s v="蟲草之凰"/>
    <s v="希威森"/>
    <n v="1"/>
    <n v="0"/>
    <n v="1"/>
    <n v="43.5"/>
    <n v="189"/>
    <n v="0"/>
    <n v="0"/>
  </r>
  <r>
    <s v="2023/10/29"/>
    <s v="第 4 場"/>
    <n v="4"/>
    <b v="0"/>
    <s v="日"/>
    <s v="第四班 "/>
    <s v=" 1000米 "/>
    <s v=" (60"/>
    <s v="40) "/>
    <s v=" 草地 "/>
    <s v=" &quot;C&quot; 賽道 "/>
    <x v="8"/>
    <s v="必先生"/>
    <s v="艾道拿"/>
    <n v="4"/>
    <s v="胡椒軍曹"/>
    <s v="梁家俊"/>
    <n v="1"/>
    <s v="銀進"/>
    <s v="陳嘉熙"/>
    <n v="1"/>
    <n v="0"/>
    <n v="1"/>
    <n v="54"/>
    <n v="275.5"/>
    <n v="0"/>
    <n v="0"/>
  </r>
  <r>
    <s v="2023/10/29"/>
    <s v="第 5 場"/>
    <n v="5"/>
    <b v="0"/>
    <s v="日"/>
    <s v="第四班 "/>
    <s v=" 1650米 "/>
    <s v=" (60"/>
    <s v="40) "/>
    <s v=" 草地 "/>
    <s v=" &quot;C&quot; 賽道 "/>
    <x v="4"/>
    <s v="對衡之星"/>
    <s v="潘頓"/>
    <n v="12"/>
    <s v="皇仁福星"/>
    <s v="田泰安"/>
    <n v="2"/>
    <s v="赤兔猴王"/>
    <s v="楊明綸"/>
    <n v="0"/>
    <n v="1"/>
    <n v="1"/>
    <n v="53"/>
    <n v="164"/>
    <n v="1"/>
    <n v="1"/>
  </r>
  <r>
    <s v="2023/10/29"/>
    <s v="第 6 場"/>
    <n v="6"/>
    <b v="0"/>
    <s v="日"/>
    <s v="第四班 "/>
    <s v=" 1200米 "/>
    <s v=" (60"/>
    <s v="40) "/>
    <s v=" 草地 "/>
    <s v=" &quot;C&quot; 賽道 "/>
    <x v="5"/>
    <s v="好友心得"/>
    <s v="潘頓"/>
    <n v="3"/>
    <s v="勇創派對"/>
    <s v="希威森"/>
    <n v="9"/>
    <s v="幸運星球"/>
    <s v="董明朗"/>
    <n v="2"/>
    <n v="0"/>
    <n v="0"/>
    <n v="25"/>
    <n v="308.5"/>
    <n v="1"/>
    <n v="1"/>
  </r>
  <r>
    <s v="2023/10/29"/>
    <s v="第 7 場"/>
    <n v="7"/>
    <b v="0"/>
    <s v="日"/>
    <s v="第二班 "/>
    <s v=" 1000米 "/>
    <s v=" (105"/>
    <s v="80) "/>
    <s v=" 草地 "/>
    <s v=" &quot;C&quot; 賽道 "/>
    <x v="4"/>
    <s v="四季醒"/>
    <s v="潘頓"/>
    <n v="9"/>
    <s v="明心知遇"/>
    <s v="巴度"/>
    <n v="7"/>
    <s v="當家精神"/>
    <s v="鍾易禮"/>
    <n v="0"/>
    <n v="2"/>
    <n v="0"/>
    <n v="27.5"/>
    <n v="72"/>
    <n v="1"/>
    <n v="1"/>
  </r>
  <r>
    <s v="2023/10/29"/>
    <s v="第 8 場"/>
    <n v="8"/>
    <b v="0"/>
    <s v="日"/>
    <s v="第四班 "/>
    <s v=" 1800米 "/>
    <s v=" (60"/>
    <s v="40) "/>
    <s v=" 草地 "/>
    <s v=" &quot;C&quot; 賽道 "/>
    <x v="10"/>
    <s v="精準快車"/>
    <s v="艾兆禮"/>
    <n v="2"/>
    <s v="華卓晴"/>
    <s v="艾道拿"/>
    <n v="8"/>
    <s v="飛來勁"/>
    <s v="潘頓"/>
    <n v="1"/>
    <n v="1"/>
    <n v="0"/>
    <n v="169"/>
    <n v="3855"/>
    <n v="0"/>
    <n v="1"/>
  </r>
  <r>
    <s v="2023/10/29"/>
    <s v="第 9 場"/>
    <n v="9"/>
    <b v="0"/>
    <s v="日"/>
    <s v="第三班 "/>
    <s v=" 1200米 "/>
    <s v=" (80"/>
    <s v="60) "/>
    <s v=" 草地 "/>
    <s v=" &quot;C&quot; 賽道 "/>
    <x v="1"/>
    <s v="金佰令"/>
    <s v="艾兆禮"/>
    <n v="5"/>
    <s v="勇敢巨星"/>
    <s v="希威森"/>
    <n v="12"/>
    <s v="金哥兒"/>
    <s v="梁家俊"/>
    <n v="0"/>
    <n v="2"/>
    <n v="0"/>
    <n v="63.5"/>
    <n v="185"/>
    <n v="0"/>
    <n v="0"/>
  </r>
  <r>
    <s v="2023/10/29"/>
    <s v="第 10 場"/>
    <n v="10"/>
    <b v="1"/>
    <s v="日"/>
    <s v="第三班 "/>
    <s v=" 1650米 "/>
    <s v=" (80"/>
    <s v="60) "/>
    <s v=" 草地 "/>
    <s v=" &quot;C&quot; 賽道 "/>
    <x v="6"/>
    <s v="精彩生活"/>
    <s v="希威森"/>
    <n v="6"/>
    <s v="勝得出色"/>
    <s v="潘明輝"/>
    <n v="7"/>
    <s v="中華英雄"/>
    <s v="田泰安"/>
    <n v="1"/>
    <n v="1"/>
    <n v="0"/>
    <n v="39"/>
    <n v="212"/>
    <n v="0"/>
    <n v="0"/>
  </r>
  <r>
    <s v="2023/11/01"/>
    <s v="第 1 場"/>
    <n v="1"/>
    <b v="0"/>
    <s v="夜"/>
    <s v="第五班 "/>
    <s v=" 1000米 "/>
    <s v=" (40"/>
    <s v="0) "/>
    <s v=" 草地 "/>
    <s v=" &quot;C+3&quot; 賽道 "/>
    <x v="3"/>
    <s v="投資有利"/>
    <s v="霍宏聲"/>
    <n v="8"/>
    <s v="九秒九"/>
    <s v="艾道拿"/>
    <n v="2"/>
    <s v="萬事有"/>
    <s v="潘頓"/>
    <n v="1"/>
    <n v="1"/>
    <n v="0"/>
    <n v="87"/>
    <n v="83"/>
    <n v="0"/>
    <n v="1"/>
  </r>
  <r>
    <s v="2023/11/01"/>
    <s v="第 2 場"/>
    <n v="2"/>
    <b v="0"/>
    <s v="夜"/>
    <s v="第五班 "/>
    <s v=" 1800米 "/>
    <s v=" (40"/>
    <s v="0) "/>
    <s v=" 草地 "/>
    <s v=" &quot;C+3&quot; 賽道 "/>
    <x v="4"/>
    <s v="生生福運"/>
    <s v="田泰安"/>
    <n v="1"/>
    <s v="樂天派"/>
    <s v="潘頓"/>
    <n v="7"/>
    <s v="滿載歸來"/>
    <s v="梁家俊"/>
    <n v="1"/>
    <n v="1"/>
    <n v="0"/>
    <n v="81"/>
    <n v="222.5"/>
    <n v="1"/>
    <n v="1"/>
  </r>
  <r>
    <s v="2023/11/01"/>
    <s v="第 3 場"/>
    <n v="3"/>
    <b v="0"/>
    <s v="夜"/>
    <s v="第三班 "/>
    <s v=" 1000米 "/>
    <s v=" (80"/>
    <s v="60) "/>
    <s v=" 草地 "/>
    <s v=" &quot;C+3&quot; 賽道 "/>
    <x v="3"/>
    <s v="電氣騎士"/>
    <s v="鍾易禮"/>
    <n v="5"/>
    <s v="財才"/>
    <s v="潘頓"/>
    <n v="2"/>
    <s v="帖木兒"/>
    <s v="希威森"/>
    <n v="1"/>
    <n v="1"/>
    <n v="0"/>
    <n v="26"/>
    <n v="41"/>
    <n v="1"/>
    <n v="1"/>
  </r>
  <r>
    <s v="2023/11/01"/>
    <s v="第 4 場"/>
    <n v="4"/>
    <b v="0"/>
    <s v="夜"/>
    <s v="第四班 "/>
    <s v=" 1200米 "/>
    <s v=" (60"/>
    <s v="40) "/>
    <s v=" 草地 "/>
    <s v=" &quot;C+3&quot; 賽道 "/>
    <x v="0"/>
    <s v="飛漲"/>
    <s v="鍾易禮"/>
    <n v="3"/>
    <s v="勇眼光"/>
    <s v="田泰安"/>
    <n v="12"/>
    <s v="極速之星"/>
    <s v="董明朗"/>
    <n v="2"/>
    <n v="0"/>
    <n v="0"/>
    <n v="140.5"/>
    <n v="639"/>
    <n v="0"/>
    <n v="0"/>
  </r>
  <r>
    <s v="2023/11/01"/>
    <s v="第 5 場"/>
    <n v="5"/>
    <b v="0"/>
    <s v="夜"/>
    <s v="第四班 "/>
    <s v=" 1650米 "/>
    <s v=" (60"/>
    <s v="40) "/>
    <s v=" 草地 "/>
    <s v=" &quot;C+3&quot; 賽道 "/>
    <x v="12"/>
    <s v="中華叻叻"/>
    <s v="蔡明紹"/>
    <n v="8"/>
    <s v="都靈勇士"/>
    <s v="潘頓"/>
    <n v="10"/>
    <s v="得意佳作"/>
    <s v="潘明輝"/>
    <n v="0"/>
    <n v="1"/>
    <n v="1"/>
    <n v="143.5"/>
    <n v="117.5"/>
    <n v="1"/>
    <n v="1"/>
  </r>
  <r>
    <s v="2023/11/01"/>
    <s v="第 6 場"/>
    <n v="6"/>
    <b v="0"/>
    <s v="夜"/>
    <s v="第四班 "/>
    <s v=" 1200米 "/>
    <s v=" (60"/>
    <s v="40) "/>
    <s v=" 草地 "/>
    <s v=" &quot;C+3&quot; 賽道 "/>
    <x v="3"/>
    <s v="正氣青驅"/>
    <s v="鍾易禮"/>
    <n v="12"/>
    <s v="龍的風采"/>
    <s v="楊明綸"/>
    <n v="8"/>
    <s v="馬有運"/>
    <s v="賀銘年"/>
    <n v="1"/>
    <n v="0"/>
    <n v="1"/>
    <n v="26.5"/>
    <n v="258.5"/>
    <n v="0"/>
    <n v="0"/>
  </r>
  <r>
    <s v="2023/11/01"/>
    <s v="第 7 場"/>
    <n v="7"/>
    <b v="0"/>
    <s v="夜"/>
    <s v="第四班 "/>
    <s v=" 1200米 "/>
    <s v=" (60"/>
    <s v="40) "/>
    <s v=" 草地 "/>
    <s v=" &quot;C+3&quot; 賽道 "/>
    <x v="3"/>
    <s v="木火同明"/>
    <s v="田泰安"/>
    <n v="10"/>
    <s v="電訊同心"/>
    <s v="巴度"/>
    <n v="4"/>
    <s v="祥華孝寬"/>
    <s v="班德禮"/>
    <n v="1"/>
    <n v="0"/>
    <n v="1"/>
    <n v="60"/>
    <n v="418"/>
    <n v="0"/>
    <n v="0"/>
  </r>
  <r>
    <s v="2023/11/01"/>
    <s v="第 8 場"/>
    <n v="8"/>
    <b v="0"/>
    <s v="夜"/>
    <s v="第三班 "/>
    <s v=" 1650米 "/>
    <s v=" (80"/>
    <s v="60) "/>
    <s v=" 草地 "/>
    <s v=" &quot;C+3&quot; 賽道 "/>
    <x v="8"/>
    <s v="超超比"/>
    <s v="希威森"/>
    <n v="3"/>
    <s v="波爾多"/>
    <s v="艾道拿"/>
    <n v="5"/>
    <s v="飛輪步"/>
    <s v="田泰安"/>
    <n v="1"/>
    <n v="0"/>
    <n v="1"/>
    <n v="82.5"/>
    <n v="1548"/>
    <n v="0"/>
    <n v="0"/>
  </r>
  <r>
    <s v="2023/11/01"/>
    <s v="第 9 場"/>
    <n v="9"/>
    <b v="1"/>
    <s v="夜"/>
    <s v="第三班 "/>
    <s v=" 1200米 "/>
    <s v=" (80"/>
    <s v="60) "/>
    <s v=" 草地 "/>
    <s v=" &quot;C+3&quot; 賽道 "/>
    <x v="1"/>
    <s v="幸運旅程"/>
    <s v="潘明輝"/>
    <n v="8"/>
    <s v="顏色大皇"/>
    <s v="鍾易禮"/>
    <n v="9"/>
    <s v="旋風飛影"/>
    <s v="巴度"/>
    <n v="0"/>
    <n v="2"/>
    <n v="0"/>
    <n v="177.5"/>
    <n v="915"/>
    <n v="0"/>
    <n v="0"/>
  </r>
  <r>
    <s v="2023/11/05"/>
    <s v="第 1 場"/>
    <n v="1"/>
    <b v="0"/>
    <s v="日"/>
    <s v="第五班 "/>
    <s v=" 1400米 "/>
    <s v=" (40"/>
    <s v="0) "/>
    <s v=" 草地 "/>
    <s v=" &quot;C+3&quot; 賽道 "/>
    <x v="12"/>
    <s v="洪運派彩"/>
    <s v="鍾易禮"/>
    <n v="7"/>
    <s v="優悠俠"/>
    <s v="周俊樂"/>
    <n v="14"/>
    <s v="金牌實力"/>
    <s v="董明朗"/>
    <n v="0"/>
    <n v="1"/>
    <n v="1"/>
    <n v="135.5"/>
    <n v="1743"/>
    <n v="0"/>
    <n v="0"/>
  </r>
  <r>
    <s v="2023/11/05"/>
    <s v="第 2 場"/>
    <n v="2"/>
    <b v="0"/>
    <s v="日"/>
    <s v="第四班 "/>
    <s v=" 1200米 "/>
    <s v=" (60"/>
    <s v="40) "/>
    <s v=" 草地 "/>
    <s v=" &quot;C+3&quot; 賽道 "/>
    <x v="0"/>
    <s v="我為您"/>
    <s v="艾兆禮"/>
    <n v="7"/>
    <s v="大利好運"/>
    <s v="潘頓"/>
    <n v="9"/>
    <s v="戰鬥英雄"/>
    <s v="黃智弘"/>
    <n v="1"/>
    <n v="1"/>
    <n v="0"/>
    <n v="58.5"/>
    <n v="114.5"/>
    <n v="1"/>
    <n v="1"/>
  </r>
  <r>
    <s v="2023/11/05"/>
    <s v="第 3 場"/>
    <n v="3"/>
    <b v="0"/>
    <s v="日"/>
    <s v="第四班 "/>
    <s v=" 1000米 "/>
    <s v=" (60"/>
    <s v="40) "/>
    <s v=" 草地 "/>
    <s v=" &quot;C+3&quot; 賽道 "/>
    <x v="12"/>
    <s v="氣勢"/>
    <s v="田泰安"/>
    <n v="4"/>
    <s v="萬事快"/>
    <s v="潘頓"/>
    <n v="8"/>
    <s v="時間寶"/>
    <s v="董明朗"/>
    <n v="1"/>
    <n v="0"/>
    <n v="1"/>
    <n v="105"/>
    <n v="281"/>
    <n v="1"/>
    <n v="1"/>
  </r>
  <r>
    <s v="2023/11/05"/>
    <s v="第 4 場"/>
    <n v="4"/>
    <b v="0"/>
    <s v="日"/>
    <s v="第四班 "/>
    <s v=" 1600米 "/>
    <s v=" (60"/>
    <s v="40) "/>
    <s v=" 草地 "/>
    <s v=" &quot;C+3&quot; 賽道 "/>
    <x v="6"/>
    <s v="天外飛天"/>
    <s v="希威森"/>
    <n v="7"/>
    <s v="將俠"/>
    <s v="鍾易禮"/>
    <n v="10"/>
    <s v="唯美主義"/>
    <s v="潘頓"/>
    <n v="1"/>
    <n v="1"/>
    <n v="0"/>
    <n v="352.5"/>
    <n v="577"/>
    <n v="0"/>
    <n v="1"/>
  </r>
  <r>
    <s v="2023/11/05"/>
    <s v="第 5 場"/>
    <n v="5"/>
    <b v="0"/>
    <s v="日"/>
    <s v="第二班 "/>
    <s v=" 1600米 "/>
    <s v=" (90"/>
    <s v="70) "/>
    <s v=" 草地 "/>
    <s v=" &quot;C+3&quot; 賽道 "/>
    <x v="11"/>
    <s v="越駿歡欣"/>
    <s v="巴度"/>
    <n v="10"/>
    <s v="美麗宇宙"/>
    <s v="鍾易禮"/>
    <n v="1"/>
    <s v="桃花雲"/>
    <s v="潘頓"/>
    <n v="0"/>
    <n v="1"/>
    <n v="1"/>
    <n v="37.5"/>
    <n v="373.5"/>
    <n v="0"/>
    <n v="1"/>
  </r>
  <r>
    <s v="2023/11/05"/>
    <s v="第 6 場"/>
    <n v="6"/>
    <b v="0"/>
    <s v="日"/>
    <s v="第四班 "/>
    <s v=" 1400米 "/>
    <s v=" (60"/>
    <s v="40) "/>
    <s v=" 草地 "/>
    <s v=" &quot;C+3&quot; 賽道 "/>
    <x v="9"/>
    <s v="大數據"/>
    <s v="田泰安"/>
    <n v="2"/>
    <s v="艾莉奧"/>
    <s v="霍宏聲"/>
    <n v="11"/>
    <s v="快狠準"/>
    <s v="巴度"/>
    <n v="1"/>
    <n v="0"/>
    <n v="1"/>
    <n v="119"/>
    <n v="515"/>
    <n v="0"/>
    <n v="0"/>
  </r>
  <r>
    <s v="2023/11/05"/>
    <s v="第 7 場"/>
    <n v="7"/>
    <b v="0"/>
    <s v="日"/>
    <s v="三級賽 "/>
    <s v=" 1800米 "/>
    <m/>
    <m/>
    <s v=" 草地 "/>
    <s v=" &quot;C+3&quot; 賽道 "/>
    <x v="0"/>
    <s v="安遇"/>
    <s v="梁家俊"/>
    <n v="9"/>
    <s v="龍船狀元"/>
    <s v="潘明輝"/>
    <n v="10"/>
    <s v="當年情"/>
    <s v="田泰安"/>
    <n v="1"/>
    <n v="1"/>
    <n v="0"/>
    <n v="123.5"/>
    <n v="687"/>
    <n v="0"/>
    <n v="0"/>
  </r>
  <r>
    <s v="2023/11/05"/>
    <s v="第 8 場"/>
    <n v="8"/>
    <b v="0"/>
    <s v="日"/>
    <s v="第四班 "/>
    <s v=" 1400米 "/>
    <s v=" (60"/>
    <s v="40) "/>
    <s v=" 草地 "/>
    <s v=" &quot;C+3&quot; 賽道 "/>
    <x v="2"/>
    <s v="翩翩君子"/>
    <s v="潘頓"/>
    <n v="3"/>
    <s v="時時稱心"/>
    <s v="鍾易禮"/>
    <n v="6"/>
    <s v="烈火駿馬"/>
    <s v="艾兆禮"/>
    <n v="1"/>
    <n v="1"/>
    <n v="0"/>
    <n v="31.5"/>
    <n v="93.5"/>
    <n v="1"/>
    <n v="1"/>
  </r>
  <r>
    <s v="2023/11/05"/>
    <s v="第 9 場"/>
    <n v="9"/>
    <b v="0"/>
    <s v="日"/>
    <s v="第三班 "/>
    <s v=" 1200米 "/>
    <s v=" (80"/>
    <s v="60) "/>
    <s v=" 草地 "/>
    <s v=" &quot;C+3&quot; 賽道 "/>
    <x v="2"/>
    <s v="朗朗乾坤"/>
    <s v="田泰安"/>
    <n v="10"/>
    <s v="愛馬善"/>
    <s v="潘頓"/>
    <n v="1"/>
    <s v="同樣美麗"/>
    <s v="鍾易禮"/>
    <n v="0"/>
    <n v="1"/>
    <n v="1"/>
    <n v="62.5"/>
    <n v="174"/>
    <n v="1"/>
    <n v="1"/>
  </r>
  <r>
    <s v="2023/11/05"/>
    <s v="第 10 場"/>
    <n v="10"/>
    <b v="1"/>
    <s v="日"/>
    <s v="第三班 "/>
    <s v=" 1400米 "/>
    <s v=" (80"/>
    <s v="60) "/>
    <s v=" 草地 "/>
    <s v=" &quot;C+3&quot; 賽道 "/>
    <x v="5"/>
    <s v="飛鷹翱翔"/>
    <s v="鍾易禮"/>
    <n v="7"/>
    <s v="堅又威"/>
    <s v="潘頓"/>
    <n v="11"/>
    <s v="一定美麗"/>
    <s v="賀銘年"/>
    <n v="1"/>
    <n v="1"/>
    <n v="0"/>
    <n v="181"/>
    <n v="219"/>
    <n v="1"/>
    <n v="1"/>
  </r>
  <r>
    <s v="2023/11/08"/>
    <s v="第 1 場"/>
    <n v="1"/>
    <b v="0"/>
    <s v="夜"/>
    <s v="第五班 "/>
    <s v=" 1200米 "/>
    <s v=" (40"/>
    <s v="0) "/>
    <s v=" 草地 "/>
    <s v=" &quot;A&quot; 賽道 "/>
    <x v="3"/>
    <s v="辣得駕勢"/>
    <s v="賀銘年"/>
    <n v="2"/>
    <s v="飛騰騅"/>
    <s v="陳嘉熙"/>
    <n v="1"/>
    <s v="世界籐王"/>
    <s v="董明朗"/>
    <n v="2"/>
    <n v="0"/>
    <n v="0"/>
    <n v="145"/>
    <n v="1027.5"/>
    <n v="0"/>
    <n v="0"/>
  </r>
  <r>
    <s v="2023/11/08"/>
    <s v="第 2 場"/>
    <n v="2"/>
    <b v="0"/>
    <s v="夜"/>
    <s v="第四班 "/>
    <s v=" 1200米 "/>
    <s v=" (60"/>
    <s v="40) "/>
    <s v=" 草地 "/>
    <s v=" &quot;A&quot; 賽道 "/>
    <x v="2"/>
    <s v="樂加福"/>
    <s v="霍宏聲"/>
    <n v="3"/>
    <s v="財駿"/>
    <s v="周俊樂"/>
    <n v="11"/>
    <s v="寶麗生輝"/>
    <s v="田泰安"/>
    <n v="1"/>
    <n v="1"/>
    <n v="0"/>
    <n v="82.5"/>
    <n v="318.5"/>
    <n v="0"/>
    <n v="0"/>
  </r>
  <r>
    <s v="2023/11/08"/>
    <s v="第 3 場"/>
    <n v="3"/>
    <b v="0"/>
    <s v="夜"/>
    <s v="第五班 "/>
    <s v=" 1650米 "/>
    <s v=" (40"/>
    <s v="0) "/>
    <s v=" 草地 "/>
    <s v=" &quot;A&quot; 賽道 "/>
    <x v="5"/>
    <s v="贏科超影"/>
    <s v="蔡明紹"/>
    <n v="6"/>
    <s v="帝豪歡星"/>
    <s v="巴度"/>
    <n v="3"/>
    <s v="又享耆成"/>
    <s v="潘頓"/>
    <n v="1"/>
    <n v="1"/>
    <n v="0"/>
    <n v="124"/>
    <n v="1969"/>
    <n v="0"/>
    <n v="1"/>
  </r>
  <r>
    <s v="2023/11/08"/>
    <s v="第 4 場"/>
    <n v="4"/>
    <b v="0"/>
    <s v="夜"/>
    <s v="第四班 "/>
    <s v=" 1000米 "/>
    <s v=" (60"/>
    <s v="40) "/>
    <s v=" 草地 "/>
    <s v=" &quot;A&quot; 賽道 "/>
    <x v="3"/>
    <s v="運來勇士"/>
    <s v="田泰安"/>
    <n v="12"/>
    <s v="快如龍"/>
    <s v="希威森"/>
    <n v="6"/>
    <s v="顏色王子"/>
    <s v="董明朗"/>
    <n v="1"/>
    <n v="0"/>
    <n v="1"/>
    <n v="70"/>
    <n v="518.5"/>
    <n v="0"/>
    <n v="0"/>
  </r>
  <r>
    <s v="2023/11/08"/>
    <s v="第 5 場"/>
    <n v="5"/>
    <b v="0"/>
    <s v="夜"/>
    <s v="第四班 "/>
    <s v=" 1650米 "/>
    <s v=" (60"/>
    <s v="40) "/>
    <s v=" 草地 "/>
    <s v=" &quot;A&quot; 賽道 "/>
    <x v="5"/>
    <s v="威武勇駒"/>
    <s v="艾道拿"/>
    <n v="8"/>
    <s v="武林至尊"/>
    <s v="潘頓"/>
    <n v="11"/>
    <s v="極速滿貫"/>
    <s v="希威森"/>
    <n v="1"/>
    <n v="1"/>
    <n v="0"/>
    <n v="139.5"/>
    <n v="193.5"/>
    <n v="1"/>
    <n v="1"/>
  </r>
  <r>
    <s v="2023/11/08"/>
    <s v="第 6 場"/>
    <n v="6"/>
    <b v="0"/>
    <s v="夜"/>
    <s v="第四班 "/>
    <s v=" 1200米 "/>
    <s v=" (60"/>
    <s v="40) "/>
    <s v=" 草地 "/>
    <s v=" &quot;A&quot; 賽道 "/>
    <x v="5"/>
    <s v="有財有勢"/>
    <s v="潘頓"/>
    <n v="10"/>
    <s v="想見你"/>
    <s v="艾道拿"/>
    <n v="12"/>
    <s v="風中勁松"/>
    <s v="巴度"/>
    <n v="1"/>
    <n v="0"/>
    <n v="1"/>
    <n v="24.5"/>
    <n v="219"/>
    <n v="1"/>
    <n v="1"/>
  </r>
  <r>
    <s v="2023/11/08"/>
    <s v="第 7 場"/>
    <n v="7"/>
    <b v="0"/>
    <s v="夜"/>
    <s v="第三班 "/>
    <s v=" 1800米 "/>
    <s v=" (80"/>
    <s v="60) "/>
    <s v=" 草地 "/>
    <s v=" &quot;A&quot; 賽道 "/>
    <x v="4"/>
    <s v="中華英雄"/>
    <s v="梁家俊"/>
    <n v="11"/>
    <s v="多多勇駒"/>
    <s v="董明朗"/>
    <n v="12"/>
    <s v="手到再來"/>
    <s v="楊明綸"/>
    <n v="0"/>
    <n v="1"/>
    <n v="1"/>
    <n v="66.5"/>
    <n v="390.5"/>
    <n v="0"/>
    <n v="0"/>
  </r>
  <r>
    <s v="2023/11/08"/>
    <s v="第 8 場"/>
    <n v="8"/>
    <b v="0"/>
    <s v="夜"/>
    <s v="第三班 "/>
    <s v=" 1200米 "/>
    <s v=" (80"/>
    <s v="60) "/>
    <s v=" 草地 "/>
    <s v=" &quot;A&quot; 賽道 "/>
    <x v="1"/>
    <s v="美麗邂逅"/>
    <s v="鍾易禮"/>
    <n v="2"/>
    <s v="平常心"/>
    <s v="艾兆禮"/>
    <n v="7"/>
    <s v="瑰麗人生"/>
    <s v="希威森"/>
    <n v="1"/>
    <n v="1"/>
    <n v="0"/>
    <n v="61.5"/>
    <n v="370.5"/>
    <n v="0"/>
    <n v="0"/>
  </r>
  <r>
    <s v="2023/11/08"/>
    <s v="第 9 場"/>
    <n v="9"/>
    <b v="1"/>
    <s v="夜"/>
    <s v="第二班 "/>
    <s v=" 1200米 "/>
    <s v=" (100"/>
    <s v="80) "/>
    <s v=" 草地 "/>
    <s v=" &quot;A&quot; 賽道 "/>
    <x v="8"/>
    <s v="小霸王"/>
    <s v="周俊樂"/>
    <n v="6"/>
    <s v="魅力寶駒"/>
    <s v="田泰安"/>
    <n v="10"/>
    <s v="明心知遇"/>
    <s v="巴度"/>
    <n v="0"/>
    <n v="1"/>
    <n v="1"/>
    <n v="70.5"/>
    <n v="511"/>
    <n v="0"/>
    <n v="0"/>
  </r>
  <r>
    <s v="2023/11/11"/>
    <s v="第 1 場"/>
    <n v="1"/>
    <b v="0"/>
    <s v="日"/>
    <s v="第四班（條件限制） "/>
    <s v=" 1200米 "/>
    <s v=" (60"/>
    <s v="40) "/>
    <s v=" 草地 "/>
    <s v=" &quot;A+3&quot; 賽道 "/>
    <x v="5"/>
    <s v="鈦易搵"/>
    <s v="黃智弘"/>
    <n v="2"/>
    <s v="非凡達"/>
    <s v="布文"/>
    <n v="3"/>
    <s v="球星"/>
    <s v="希威森"/>
    <n v="2"/>
    <n v="0"/>
    <n v="0"/>
    <n v="33.5"/>
    <n v="64.5"/>
    <n v="1"/>
    <n v="1"/>
  </r>
  <r>
    <s v="2023/11/11"/>
    <s v="第 2 場"/>
    <n v="2"/>
    <b v="0"/>
    <s v="日"/>
    <s v="第五班 "/>
    <s v=" 2000米 "/>
    <s v=" (40"/>
    <s v="0) "/>
    <s v=" 草地 "/>
    <s v=" &quot;A+3&quot; 賽道 "/>
    <x v="7"/>
    <s v="國大合"/>
    <s v="潘頓"/>
    <n v="3"/>
    <s v="烽煙載喜"/>
    <s v="布文"/>
    <n v="2"/>
    <s v="日就月將"/>
    <s v="艾兆禮"/>
    <n v="1"/>
    <n v="0"/>
    <n v="1"/>
    <n v="38"/>
    <n v="57"/>
    <n v="2"/>
    <n v="2"/>
  </r>
  <r>
    <s v="2023/11/11"/>
    <s v="第 3 場"/>
    <n v="3"/>
    <b v="0"/>
    <s v="日"/>
    <s v="第三班 "/>
    <s v=" 1000米 "/>
    <s v=" (80"/>
    <s v="60) "/>
    <s v=" 草地 "/>
    <s v=" &quot;A+3&quot; 賽道 "/>
    <x v="5"/>
    <s v="賢者無敵"/>
    <s v="布文"/>
    <n v="3"/>
    <s v="閃電烈馬"/>
    <s v="賀銘年"/>
    <n v="9"/>
    <s v="攻頂"/>
    <s v="巴度"/>
    <n v="2"/>
    <n v="0"/>
    <n v="0"/>
    <n v="22"/>
    <n v="175.5"/>
    <n v="1"/>
    <n v="1"/>
  </r>
  <r>
    <s v="2023/11/11"/>
    <s v="第 4 場"/>
    <n v="4"/>
    <b v="0"/>
    <s v="日"/>
    <s v="第四班 "/>
    <s v=" 2000米 "/>
    <s v=" (60"/>
    <s v="40) "/>
    <s v=" 草地 "/>
    <s v=" &quot;A+3&quot; 賽道 "/>
    <x v="6"/>
    <s v="發財秘笈"/>
    <s v="潘頓"/>
    <n v="2"/>
    <s v="得勝多"/>
    <s v="鍾易禮"/>
    <n v="14"/>
    <s v="慶萬家"/>
    <s v="楊明綸"/>
    <n v="2"/>
    <n v="0"/>
    <n v="0"/>
    <n v="29"/>
    <n v="348.5"/>
    <n v="1"/>
    <n v="1"/>
  </r>
  <r>
    <s v="2023/11/11"/>
    <s v="第 5 場"/>
    <n v="5"/>
    <b v="0"/>
    <s v="日"/>
    <s v="第三班 "/>
    <s v=" 1600米 "/>
    <s v=" (80"/>
    <s v="60) "/>
    <s v=" 草地 "/>
    <s v=" &quot;A+3&quot; 賽道 "/>
    <x v="10"/>
    <s v="發財大師"/>
    <s v="潘頓"/>
    <n v="8"/>
    <s v="一定美麗"/>
    <s v="賀銘年"/>
    <n v="2"/>
    <s v="銀皇興標"/>
    <s v="布文"/>
    <n v="0"/>
    <n v="2"/>
    <n v="0"/>
    <n v="35"/>
    <n v="59.5"/>
    <n v="1"/>
    <n v="2"/>
  </r>
  <r>
    <s v="2023/11/11"/>
    <s v="第 6 場"/>
    <n v="6"/>
    <b v="0"/>
    <s v="日"/>
    <s v="第四班 "/>
    <s v=" 1400米 "/>
    <s v=" (60"/>
    <s v="40) "/>
    <s v=" 草地 "/>
    <s v=" &quot;A+3&quot; 賽道 "/>
    <x v="4"/>
    <s v="好勁力"/>
    <s v="艾道拿"/>
    <n v="2"/>
    <s v="無敵勇士"/>
    <s v="鍾易禮"/>
    <n v="12"/>
    <s v="好運寶馬"/>
    <s v="田泰安"/>
    <n v="1"/>
    <n v="1"/>
    <n v="0"/>
    <n v="59"/>
    <n v="491.5"/>
    <n v="0"/>
    <n v="0"/>
  </r>
  <r>
    <s v="2023/11/11"/>
    <s v="第 7 場"/>
    <n v="7"/>
    <b v="0"/>
    <s v="日"/>
    <s v="第一班 "/>
    <s v=" 1400米 "/>
    <s v=" (110"/>
    <s v="85) "/>
    <s v=" 草地 "/>
    <s v=" &quot;A+3&quot; 賽道 "/>
    <x v="2"/>
    <s v="美好世界"/>
    <s v="霍宏聲"/>
    <n v="3"/>
    <s v="紅運帝王"/>
    <s v="巴度"/>
    <n v="8"/>
    <s v="舞林密碼"/>
    <s v="蔡明紹"/>
    <n v="1"/>
    <n v="1"/>
    <n v="0"/>
    <n v="115.5"/>
    <n v="445"/>
    <n v="0"/>
    <n v="0"/>
  </r>
  <r>
    <s v="2023/11/11"/>
    <s v="第 8 場"/>
    <n v="8"/>
    <b v="0"/>
    <s v="日"/>
    <s v="第四班 "/>
    <s v=" 1600米 "/>
    <s v=" (60"/>
    <s v="40) "/>
    <s v=" 草地 "/>
    <s v=" &quot;A+3&quot; 賽道 "/>
    <x v="4"/>
    <s v="唯美主義"/>
    <s v="潘頓"/>
    <n v="4"/>
    <s v="佳福駒"/>
    <s v="蔡明紹"/>
    <n v="12"/>
    <s v="精算特殊"/>
    <s v="周俊樂"/>
    <n v="1"/>
    <n v="1"/>
    <n v="0"/>
    <n v="24"/>
    <n v="76"/>
    <n v="1"/>
    <n v="1"/>
  </r>
  <r>
    <s v="2023/11/11"/>
    <s v="第 9 場"/>
    <n v="9"/>
    <b v="0"/>
    <s v="日"/>
    <s v="第三班 "/>
    <s v=" 1200米 "/>
    <s v=" (80"/>
    <s v="60) "/>
    <s v=" 草地 "/>
    <s v=" &quot;A+3&quot; 賽道 "/>
    <x v="10"/>
    <s v="綠族無限"/>
    <s v="田泰安"/>
    <n v="7"/>
    <s v="美麗第一"/>
    <s v="潘頓"/>
    <n v="4"/>
    <s v="營造組裝"/>
    <s v="希威森"/>
    <n v="0"/>
    <n v="2"/>
    <n v="0"/>
    <n v="87"/>
    <n v="758.5"/>
    <n v="1"/>
    <n v="1"/>
  </r>
  <r>
    <s v="2023/11/11"/>
    <s v="第 10 場"/>
    <n v="10"/>
    <b v="1"/>
    <s v="日"/>
    <s v="第三班 "/>
    <s v=" 1400米 "/>
    <s v=" (80"/>
    <s v="60) "/>
    <s v=" 草地 "/>
    <s v=" &quot;A+3&quot; 賽道 "/>
    <x v="8"/>
    <s v="紅旺"/>
    <s v="鍾易禮"/>
    <n v="9"/>
    <s v="健康之星"/>
    <s v="蔡明紹"/>
    <n v="14"/>
    <s v="嘉應喝彩"/>
    <s v="楊明綸"/>
    <n v="0"/>
    <n v="1"/>
    <n v="1"/>
    <n v="97.5"/>
    <n v="1041"/>
    <n v="0"/>
    <n v="0"/>
  </r>
  <r>
    <s v="2023/11/15"/>
    <s v="第 1 場"/>
    <n v="1"/>
    <b v="0"/>
    <s v="夜"/>
    <s v="第五班 "/>
    <s v=" 1200米 "/>
    <s v=" (40"/>
    <s v="0) "/>
    <s v=" 草地 "/>
    <s v=" &quot;B&quot; 賽道 "/>
    <x v="7"/>
    <s v="九秒九"/>
    <s v="何澤堯"/>
    <n v="12"/>
    <s v="蒲俠超得"/>
    <s v="鍾易禮"/>
    <n v="3"/>
    <s v="杭州飛輪"/>
    <s v="潘頓"/>
    <n v="0"/>
    <n v="0"/>
    <n v="2"/>
    <n v="19.5"/>
    <n v="178"/>
    <n v="0"/>
    <n v="1"/>
  </r>
  <r>
    <s v="2023/11/15"/>
    <s v="第 2 場"/>
    <n v="2"/>
    <b v="0"/>
    <s v="夜"/>
    <s v="第三班 "/>
    <s v=" 1000米 "/>
    <s v=" (80"/>
    <s v="60) "/>
    <s v=" 草地 "/>
    <s v=" &quot;B&quot; 賽道 "/>
    <x v="6"/>
    <s v="財才"/>
    <s v="潘頓"/>
    <n v="6"/>
    <s v="浪茄仔"/>
    <s v="巴度"/>
    <n v="2"/>
    <s v="帖木兒"/>
    <s v="何澤堯"/>
    <n v="1"/>
    <n v="1"/>
    <n v="0"/>
    <n v="33.5"/>
    <n v="153"/>
    <n v="1"/>
    <n v="1"/>
  </r>
  <r>
    <s v="2023/11/15"/>
    <s v="第 3 場"/>
    <n v="3"/>
    <b v="0"/>
    <s v="夜"/>
    <s v="第四班 "/>
    <s v=" 1650米 "/>
    <s v=" (60"/>
    <s v="40) "/>
    <s v=" 草地 "/>
    <s v=" &quot;B&quot; 賽道 "/>
    <x v="8"/>
    <s v="皇仁福星"/>
    <s v="田泰安"/>
    <n v="3"/>
    <s v="錢多多"/>
    <s v="潘頓"/>
    <n v="12"/>
    <s v="勝利之皇"/>
    <s v="巴度"/>
    <n v="1"/>
    <n v="0"/>
    <n v="1"/>
    <n v="24.5"/>
    <n v="138.5"/>
    <n v="1"/>
    <n v="1"/>
  </r>
  <r>
    <s v="2023/11/15"/>
    <s v="第 4 場"/>
    <n v="4"/>
    <b v="0"/>
    <s v="夜"/>
    <s v="第四班 "/>
    <s v=" 1200米 "/>
    <s v=" (60"/>
    <s v="40) "/>
    <s v=" 草地 "/>
    <s v=" &quot;B&quot; 賽道 "/>
    <x v="8"/>
    <s v="精英至尊"/>
    <s v="潘頓"/>
    <n v="9"/>
    <s v="旅遊高球"/>
    <s v="艾道拿"/>
    <n v="2"/>
    <s v="迎樂"/>
    <s v="楊明綸"/>
    <n v="0"/>
    <n v="1"/>
    <n v="1"/>
    <n v="36"/>
    <n v="193"/>
    <n v="1"/>
    <n v="1"/>
  </r>
  <r>
    <s v="2023/11/15"/>
    <s v="第 5 場"/>
    <n v="5"/>
    <b v="0"/>
    <s v="夜"/>
    <s v="第四班 "/>
    <s v=" 1200米 "/>
    <s v=" (60"/>
    <s v="40) "/>
    <s v=" 草地 "/>
    <s v=" &quot;B&quot; 賽道 "/>
    <x v="0"/>
    <s v="仁仁之寶"/>
    <s v="何澤堯"/>
    <n v="4"/>
    <s v="祥華孝寬"/>
    <s v="陳嘉熙"/>
    <n v="10"/>
    <s v="閃耀將神"/>
    <s v="希威森"/>
    <n v="2"/>
    <n v="0"/>
    <n v="0"/>
    <n v="29"/>
    <n v="330.5"/>
    <n v="0"/>
    <n v="0"/>
  </r>
  <r>
    <s v="2023/11/15"/>
    <s v="第 6 場"/>
    <n v="6"/>
    <b v="0"/>
    <s v="夜"/>
    <s v="第四班 "/>
    <s v=" 1200米 "/>
    <s v=" (60"/>
    <s v="40) "/>
    <s v=" 草地 "/>
    <s v=" &quot;B&quot; 賽道 "/>
    <x v="12"/>
    <s v="萬事靚"/>
    <s v="巫顯東"/>
    <n v="1"/>
    <s v="凌厲"/>
    <s v="潘頓"/>
    <n v="4"/>
    <s v="金運來"/>
    <s v="艾道拿"/>
    <n v="1"/>
    <n v="0"/>
    <n v="1"/>
    <n v="108"/>
    <n v="305.5"/>
    <n v="1"/>
    <n v="1"/>
  </r>
  <r>
    <s v="2023/11/15"/>
    <s v="第 7 場"/>
    <n v="7"/>
    <b v="0"/>
    <s v="夜"/>
    <s v="第二班 "/>
    <s v=" 1650米 "/>
    <s v=" (100"/>
    <s v="80) "/>
    <s v=" 草地 "/>
    <s v=" &quot;B&quot; 賽道 "/>
    <x v="5"/>
    <s v="電訊巴打"/>
    <s v="鍾易禮"/>
    <n v="3"/>
    <s v="百勝名駒"/>
    <s v="希威森"/>
    <n v="9"/>
    <s v="喜旺駒"/>
    <s v="何澤堯"/>
    <n v="2"/>
    <n v="0"/>
    <n v="0"/>
    <n v="189"/>
    <n v="648"/>
    <n v="0"/>
    <n v="0"/>
  </r>
  <r>
    <s v="2023/11/15"/>
    <s v="第 8 場"/>
    <n v="8"/>
    <b v="0"/>
    <s v="夜"/>
    <s v="第三班 "/>
    <s v=" 1200米 "/>
    <s v=" (80"/>
    <s v="60) "/>
    <s v=" 草地 "/>
    <s v=" &quot;B&quot; 賽道 "/>
    <x v="5"/>
    <s v="傑出漢子"/>
    <s v="希威森"/>
    <n v="4"/>
    <s v="好友心得"/>
    <s v="潘頓"/>
    <n v="3"/>
    <s v="喜至寶"/>
    <s v="何澤堯"/>
    <n v="2"/>
    <n v="0"/>
    <n v="0"/>
    <n v="48.5"/>
    <n v="83.5"/>
    <n v="1"/>
    <n v="1"/>
  </r>
  <r>
    <s v="2023/11/15"/>
    <s v="第 9 場"/>
    <n v="9"/>
    <b v="1"/>
    <s v="夜"/>
    <s v="第三班 "/>
    <s v=" 1650米 "/>
    <s v=" (80"/>
    <s v="60) "/>
    <s v=" 草地 "/>
    <s v=" &quot;B&quot; 賽道 "/>
    <x v="1"/>
    <s v="超超比"/>
    <s v="周俊樂"/>
    <n v="9"/>
    <s v="話你知"/>
    <s v="何澤堯"/>
    <n v="4"/>
    <s v="浪漫老撾"/>
    <s v="潘頓"/>
    <n v="0"/>
    <n v="2"/>
    <n v="0"/>
    <n v="28"/>
    <n v="96.5"/>
    <n v="0"/>
    <n v="1"/>
  </r>
  <r>
    <s v="2023/11/19"/>
    <s v="第 1 場"/>
    <n v="1"/>
    <b v="0"/>
    <s v="日"/>
    <s v="第四班 "/>
    <s v=" 1200米 "/>
    <s v=" (60"/>
    <s v="40) "/>
    <s v=" 草地 "/>
    <s v=" &quot;B+2&quot; 賽道 "/>
    <x v="7"/>
    <s v="福星"/>
    <s v="艾道拿"/>
    <n v="6"/>
    <s v="雙贏"/>
    <s v="周俊樂"/>
    <n v="1"/>
    <s v="揚揚大道"/>
    <s v="蔡明紹"/>
    <n v="0"/>
    <n v="1"/>
    <n v="1"/>
    <n v="78.5"/>
    <n v="1784.5"/>
    <n v="0"/>
    <n v="0"/>
  </r>
  <r>
    <s v="2023/11/19"/>
    <s v="第 2 場"/>
    <n v="2"/>
    <b v="0"/>
    <s v="日"/>
    <s v="第二班 "/>
    <s v=" 1800米 "/>
    <s v=" (100"/>
    <s v="80) "/>
    <s v=" 草地 "/>
    <s v=" &quot;B+2&quot; 賽道 "/>
    <x v="6"/>
    <s v="龍船狀元"/>
    <s v="巴度"/>
    <n v="1"/>
    <s v="飛輪閃耀"/>
    <s v="艾道拿"/>
    <n v="3"/>
    <s v="保羅承傳"/>
    <s v="潘明輝"/>
    <n v="2"/>
    <n v="0"/>
    <n v="0"/>
    <n v="25"/>
    <n v="204"/>
    <n v="0"/>
    <n v="0"/>
  </r>
  <r>
    <s v="2023/11/19"/>
    <s v="第 3 場"/>
    <n v="3"/>
    <b v="0"/>
    <s v="日"/>
    <s v="第四班 "/>
    <s v=" 1200米 "/>
    <s v=" (60"/>
    <s v="40) "/>
    <s v=" 草地 "/>
    <s v=" &quot;B+2&quot; 賽道 "/>
    <x v="6"/>
    <s v="精算暴雪"/>
    <s v="潘頓"/>
    <n v="12"/>
    <s v="龍城強將"/>
    <s v="董明朗"/>
    <n v="8"/>
    <s v="華麗再勝"/>
    <s v="田泰安"/>
    <n v="1"/>
    <n v="0"/>
    <n v="1"/>
    <n v="24.5"/>
    <n v="206.5"/>
    <n v="1"/>
    <n v="1"/>
  </r>
  <r>
    <s v="2023/11/19"/>
    <s v="第 4 場"/>
    <n v="4"/>
    <b v="0"/>
    <s v="日"/>
    <s v="第二班 "/>
    <s v=" 1200米 "/>
    <s v=" (100"/>
    <s v="80) "/>
    <s v=" 草地 "/>
    <s v=" &quot;B+2&quot; 賽道 "/>
    <x v="4"/>
    <s v="驕陽明駒"/>
    <s v="艾道拿"/>
    <n v="1"/>
    <s v="包裝必勝"/>
    <s v="希威森"/>
    <n v="2"/>
    <s v="威力奔騰"/>
    <s v="潘頓"/>
    <n v="1"/>
    <n v="1"/>
    <n v="0"/>
    <n v="39"/>
    <n v="401.5"/>
    <n v="0"/>
    <n v="1"/>
  </r>
  <r>
    <s v="2023/11/19"/>
    <s v="第 5 場"/>
    <n v="5"/>
    <b v="0"/>
    <s v="日"/>
    <s v="第四班 "/>
    <s v=" 1400米 "/>
    <s v=" (60"/>
    <s v="40) "/>
    <s v=" 草地 "/>
    <s v=" &quot;B+2&quot; 賽道 "/>
    <x v="3"/>
    <s v="滿歡笑"/>
    <s v="艾道拿"/>
    <n v="2"/>
    <s v="光年八十"/>
    <s v="周俊樂"/>
    <n v="6"/>
    <s v="電路九號"/>
    <s v="蔡明紹"/>
    <n v="2"/>
    <n v="0"/>
    <n v="0"/>
    <n v="56.5"/>
    <n v="388.5"/>
    <n v="0"/>
    <n v="0"/>
  </r>
  <r>
    <s v="2023/11/19"/>
    <s v="第 6 場"/>
    <n v="6"/>
    <b v="0"/>
    <s v="日"/>
    <s v="第三班 "/>
    <s v=" 2000米 "/>
    <s v=" (80"/>
    <s v="60) "/>
    <s v=" 草地 "/>
    <s v=" &quot;B+2&quot; 賽道 "/>
    <x v="11"/>
    <s v="安騁"/>
    <s v="艾道拿"/>
    <n v="6"/>
    <s v="包裝旋風"/>
    <s v="何澤堯"/>
    <n v="8"/>
    <s v="博才"/>
    <s v="霍宏聲"/>
    <n v="0"/>
    <n v="2"/>
    <n v="0"/>
    <n v="48.5"/>
    <n v="388.5"/>
    <n v="0"/>
    <n v="0"/>
  </r>
  <r>
    <s v="2023/11/19"/>
    <s v="第 7 場"/>
    <n v="7"/>
    <b v="0"/>
    <s v="日"/>
    <s v="二級賽 "/>
    <s v=" 1200米 "/>
    <m/>
    <m/>
    <s v=" 草地 "/>
    <s v=" &quot;B+2&quot; 賽道 "/>
    <x v="5"/>
    <s v="金鑽貴人"/>
    <s v="潘頓"/>
    <n v="6"/>
    <s v="維港智能"/>
    <s v="田泰安"/>
    <n v="2"/>
    <s v="福逸"/>
    <s v="巴度"/>
    <n v="1"/>
    <n v="1"/>
    <n v="0"/>
    <n v="13"/>
    <n v="46.5"/>
    <n v="1"/>
    <n v="1"/>
  </r>
  <r>
    <s v="2023/11/19"/>
    <s v="第 8 場"/>
    <n v="8"/>
    <b v="0"/>
    <s v="日"/>
    <s v="二級賽 "/>
    <s v=" 1600米 "/>
    <m/>
    <m/>
    <s v=" 草地 "/>
    <s v=" &quot;B+2&quot; 賽道 "/>
    <x v="2"/>
    <s v="永遠美麗"/>
    <s v="潘頓"/>
    <n v="2"/>
    <s v="美麗同享"/>
    <s v="梁家俊"/>
    <n v="4"/>
    <s v="遨遊氣泡"/>
    <s v="巴度"/>
    <n v="1"/>
    <n v="1"/>
    <n v="0"/>
    <n v="25.5"/>
    <n v="89.5"/>
    <n v="1"/>
    <n v="1"/>
  </r>
  <r>
    <s v="2023/11/19"/>
    <s v="第 9 場"/>
    <n v="9"/>
    <b v="0"/>
    <s v="日"/>
    <s v="二級賽 "/>
    <s v=" 2000米 "/>
    <m/>
    <m/>
    <s v=" 草地 "/>
    <s v=" &quot;B+2&quot; 賽道 "/>
    <x v="1"/>
    <s v="直線力山"/>
    <s v="何澤堯"/>
    <n v="7"/>
    <s v="知足常樂"/>
    <s v="潘頓"/>
    <n v="3"/>
    <s v="發財先鋒"/>
    <s v="梁家俊"/>
    <n v="0"/>
    <n v="2"/>
    <n v="0"/>
    <n v="57"/>
    <n v="69"/>
    <n v="1"/>
    <n v="1"/>
  </r>
  <r>
    <s v="2023/11/19"/>
    <s v="第 10 場"/>
    <n v="10"/>
    <b v="0"/>
    <s v="日"/>
    <s v="第三班 "/>
    <s v=" 1200米 "/>
    <s v=" (80"/>
    <s v="60) "/>
    <s v=" 草地 "/>
    <s v=" &quot;B+2&quot; 賽道 "/>
    <x v="6"/>
    <s v="錶之銀河"/>
    <s v="田泰安"/>
    <n v="6"/>
    <s v="星運少爵"/>
    <s v="何澤堯"/>
    <n v="8"/>
    <s v="爵登"/>
    <s v="潘頓"/>
    <n v="1"/>
    <n v="1"/>
    <n v="0"/>
    <n v="35.5"/>
    <n v="356"/>
    <n v="0"/>
    <n v="1"/>
  </r>
  <r>
    <s v="2023/11/19"/>
    <s v="第 11 場"/>
    <n v="11"/>
    <b v="1"/>
    <s v="日"/>
    <s v="第三班 "/>
    <s v=" 1400米 "/>
    <s v=" (80"/>
    <s v="60) "/>
    <s v=" 草地 "/>
    <s v=" &quot;B+2&quot; 賽道 "/>
    <x v="2"/>
    <s v="宜春火力"/>
    <s v="賀銘年"/>
    <n v="11"/>
    <s v="威之星"/>
    <s v="田泰安"/>
    <n v="3"/>
    <s v="潮州精神"/>
    <s v="巴度"/>
    <n v="0"/>
    <n v="1"/>
    <n v="1"/>
    <n v="127"/>
    <n v="728.5"/>
    <n v="0"/>
    <n v="0"/>
  </r>
  <r>
    <s v="2023/11/22"/>
    <s v="第 1 場"/>
    <n v="1"/>
    <b v="0"/>
    <s v="夜"/>
    <s v="第五班 "/>
    <s v=" 1200米 "/>
    <s v=" (40"/>
    <s v="0) "/>
    <s v=" 草地 "/>
    <s v=" &quot;C&quot; 賽道 "/>
    <x v="5"/>
    <s v="真感"/>
    <s v="賀銘年"/>
    <n v="7"/>
    <s v="中華威威"/>
    <s v="希威森"/>
    <n v="6"/>
    <s v="紅鬃烈馬"/>
    <s v="艾道拿"/>
    <n v="1"/>
    <n v="1"/>
    <n v="0"/>
    <n v="93.5"/>
    <n v="606.5"/>
    <n v="0"/>
    <n v="0"/>
  </r>
  <r>
    <s v="2023/11/22"/>
    <s v="第 2 場"/>
    <n v="2"/>
    <b v="0"/>
    <s v="夜"/>
    <s v="第五班 "/>
    <s v=" 1650米 "/>
    <s v=" (40"/>
    <s v="0) "/>
    <s v=" 草地 "/>
    <s v=" &quot;C&quot; 賽道 "/>
    <x v="2"/>
    <s v="揚威四方"/>
    <s v="田泰安"/>
    <n v="9"/>
    <s v="赤子雄心"/>
    <s v="何澤堯"/>
    <n v="7"/>
    <s v="帝豪歡星"/>
    <s v="巴度"/>
    <n v="0"/>
    <n v="2"/>
    <n v="0"/>
    <n v="40"/>
    <n v="172"/>
    <n v="0"/>
    <n v="0"/>
  </r>
  <r>
    <s v="2023/11/22"/>
    <s v="第 3 場"/>
    <n v="3"/>
    <b v="0"/>
    <s v="夜"/>
    <s v="第四班 "/>
    <s v=" 1650米 "/>
    <s v=" (60"/>
    <s v="40) "/>
    <s v=" 草地 "/>
    <s v=" &quot;C&quot; 賽道 "/>
    <x v="4"/>
    <s v="獨角獸"/>
    <s v="何澤堯"/>
    <n v="11"/>
    <s v="得意佳作"/>
    <s v="潘明輝"/>
    <n v="9"/>
    <s v="但求快活"/>
    <s v="董明朗"/>
    <n v="0"/>
    <n v="1"/>
    <n v="1"/>
    <n v="22"/>
    <n v="132.5"/>
    <n v="0"/>
    <n v="0"/>
  </r>
  <r>
    <s v="2023/11/22"/>
    <s v="第 4 場"/>
    <n v="4"/>
    <b v="0"/>
    <s v="夜"/>
    <s v="第四班 "/>
    <s v=" 1000米 "/>
    <s v=" (60"/>
    <s v="40) "/>
    <s v=" 草地 "/>
    <s v=" &quot;C&quot; 賽道 "/>
    <x v="3"/>
    <s v="萬眾開心"/>
    <s v="何澤堯"/>
    <n v="10"/>
    <s v="超額認購"/>
    <s v="巴度"/>
    <n v="2"/>
    <s v="華麗活力"/>
    <s v="希威森"/>
    <n v="1"/>
    <n v="0"/>
    <n v="1"/>
    <n v="60.5"/>
    <n v="232.5"/>
    <n v="0"/>
    <n v="0"/>
  </r>
  <r>
    <s v="2023/11/22"/>
    <s v="第 5 場"/>
    <n v="5"/>
    <b v="0"/>
    <s v="夜"/>
    <s v="第四班 "/>
    <s v=" 1650米 "/>
    <s v=" (60"/>
    <s v="40) "/>
    <s v=" 草地 "/>
    <s v=" &quot;C&quot; 賽道 "/>
    <x v="11"/>
    <s v="建測羣英"/>
    <s v="陳嘉熙"/>
    <n v="4"/>
    <s v="鋒芒勁露"/>
    <s v="何澤堯"/>
    <n v="5"/>
    <s v="紅海勁"/>
    <s v="楊明綸"/>
    <n v="1"/>
    <n v="1"/>
    <n v="0"/>
    <n v="143"/>
    <n v="627"/>
    <n v="0"/>
    <n v="0"/>
  </r>
  <r>
    <s v="2023/11/22"/>
    <s v="第 6 場"/>
    <n v="6"/>
    <b v="0"/>
    <s v="夜"/>
    <s v="第四班 "/>
    <s v=" 1200米 "/>
    <s v=" (60"/>
    <s v="40) "/>
    <s v=" 草地 "/>
    <s v=" &quot;C&quot; 賽道 "/>
    <x v="6"/>
    <s v="精選威"/>
    <s v="霍宏聲"/>
    <n v="8"/>
    <s v="城中勇士"/>
    <s v="周俊樂"/>
    <n v="10"/>
    <s v="進優自在"/>
    <s v="梁家俊"/>
    <n v="1"/>
    <n v="1"/>
    <n v="0"/>
    <n v="133.5"/>
    <n v="1570.5"/>
    <n v="0"/>
    <n v="0"/>
  </r>
  <r>
    <s v="2023/11/22"/>
    <s v="第 7 場"/>
    <n v="7"/>
    <b v="0"/>
    <s v="夜"/>
    <s v="第三班 "/>
    <s v=" 1650米 "/>
    <s v=" (80"/>
    <s v="60) "/>
    <s v=" 草地 "/>
    <s v=" &quot;C&quot; 賽道 "/>
    <x v="12"/>
    <s v="錶之量子"/>
    <s v="田泰安"/>
    <n v="6"/>
    <s v="電子傳奇"/>
    <s v="蔡明紹"/>
    <n v="5"/>
    <s v="川河冠駒"/>
    <s v="希威森"/>
    <n v="0"/>
    <n v="1"/>
    <n v="1"/>
    <n v="31.5"/>
    <n v="155"/>
    <n v="0"/>
    <n v="0"/>
  </r>
  <r>
    <s v="2023/11/22"/>
    <s v="第 8 場"/>
    <n v="8"/>
    <b v="1"/>
    <s v="夜"/>
    <s v="第三班 "/>
    <s v=" 1200米 "/>
    <s v=" (80"/>
    <s v="60) "/>
    <s v=" 草地 "/>
    <s v=" &quot;C&quot; 賽道 "/>
    <x v="11"/>
    <s v="快搏"/>
    <s v="董明朗"/>
    <n v="8"/>
    <s v="有財有勢"/>
    <s v="嘉里"/>
    <n v="2"/>
    <s v="勇敢巨星"/>
    <s v="希威森"/>
    <n v="0"/>
    <n v="2"/>
    <n v="0"/>
    <n v="157.5"/>
    <n v="910"/>
    <n v="0"/>
    <n v="0"/>
  </r>
  <r>
    <s v="2023/11/26"/>
    <s v="第 1 場"/>
    <n v="1"/>
    <b v="0"/>
    <s v="日"/>
    <s v="第五班 "/>
    <s v=" 1400米 "/>
    <s v=" (40"/>
    <s v="0) "/>
    <s v=" 草地 "/>
    <s v=" &quot;C&quot; 賽道 "/>
    <x v="7"/>
    <s v="創高峰"/>
    <s v="霍宏聲"/>
    <n v="13"/>
    <s v="天使獵人"/>
    <s v="蔡明紹"/>
    <n v="9"/>
    <s v="洪運派彩"/>
    <s v="黃智弘"/>
    <n v="0"/>
    <n v="0"/>
    <n v="2"/>
    <n v="55.5"/>
    <n v="296"/>
    <n v="0"/>
    <n v="0"/>
  </r>
  <r>
    <s v="2023/11/26"/>
    <s v="第 2 場"/>
    <n v="2"/>
    <b v="0"/>
    <s v="日"/>
    <s v="第四班 "/>
    <s v=" 1000米 "/>
    <s v=" (60"/>
    <s v="40) "/>
    <s v=" 草地 "/>
    <s v=" &quot;C&quot; 賽道 "/>
    <x v="0"/>
    <s v="氣勢"/>
    <s v="麥道朗"/>
    <n v="1"/>
    <s v="龍騰飛翔"/>
    <s v="田泰安"/>
    <n v="4"/>
    <s v="江南盛"/>
    <s v="蔡明紹"/>
    <n v="2"/>
    <n v="0"/>
    <n v="0"/>
    <n v="16.5"/>
    <n v="74"/>
    <n v="0"/>
    <n v="0"/>
  </r>
  <r>
    <s v="2023/11/26"/>
    <s v="第 3 場"/>
    <n v="3"/>
    <b v="0"/>
    <s v="日"/>
    <s v="第四班 "/>
    <s v=" 1200米 "/>
    <s v=" (60"/>
    <s v="40) "/>
    <s v=" 全天候跑道 "/>
    <m/>
    <x v="12"/>
    <s v="澳華威威"/>
    <s v="巴度"/>
    <n v="11"/>
    <s v="日日獎"/>
    <s v="何澤堯"/>
    <n v="8"/>
    <s v="精益大師"/>
    <s v="鍾易禮"/>
    <n v="0"/>
    <n v="0"/>
    <n v="2"/>
    <n v="162.5"/>
    <n v="1068.5"/>
    <n v="0"/>
    <n v="0"/>
  </r>
  <r>
    <s v="2023/11/26"/>
    <s v="第 4 場"/>
    <n v="4"/>
    <b v="0"/>
    <s v="日"/>
    <s v="第三班 "/>
    <s v=" 1200米 "/>
    <s v=" (80"/>
    <s v="60) "/>
    <s v=" 全天候跑道 "/>
    <m/>
    <x v="10"/>
    <s v="泉龍駒"/>
    <s v="董明朗"/>
    <n v="4"/>
    <s v="包裝伯樂"/>
    <s v="艾兆禮"/>
    <n v="6"/>
    <s v="自強不息"/>
    <s v="潘頓"/>
    <n v="1"/>
    <n v="1"/>
    <n v="0"/>
    <n v="206"/>
    <n v="296.5"/>
    <n v="0"/>
    <n v="1"/>
  </r>
  <r>
    <s v="2023/11/26"/>
    <s v="第 5 場"/>
    <n v="5"/>
    <b v="0"/>
    <s v="日"/>
    <s v="第四班 "/>
    <s v=" 1600米 "/>
    <s v=" (60"/>
    <s v="40) "/>
    <s v=" 草地 "/>
    <s v=" &quot;C&quot; 賽道 "/>
    <x v="7"/>
    <s v="英駿飛駒"/>
    <s v="田泰安"/>
    <n v="7"/>
    <s v="幸運雄威"/>
    <s v="蔡明紹"/>
    <n v="13"/>
    <s v="富喜來"/>
    <s v="賀銘年"/>
    <n v="0"/>
    <n v="1"/>
    <n v="1"/>
    <n v="57.5"/>
    <n v="243.5"/>
    <n v="0"/>
    <n v="0"/>
  </r>
  <r>
    <s v="2023/11/26"/>
    <s v="第 6 場"/>
    <n v="6"/>
    <b v="0"/>
    <s v="日"/>
    <s v="第四班 "/>
    <s v=" 1400米 "/>
    <s v=" (60"/>
    <s v="40) "/>
    <s v=" 草地 "/>
    <s v=" &quot;C&quot; 賽道 "/>
    <x v="6"/>
    <s v="時尚歡欣"/>
    <s v="周俊樂"/>
    <n v="7"/>
    <s v="佳福駒"/>
    <s v="蔡明紹"/>
    <n v="2"/>
    <s v="時時稱心"/>
    <s v="鍾易禮"/>
    <n v="1"/>
    <n v="1"/>
    <n v="0"/>
    <n v="70"/>
    <n v="248"/>
    <n v="0"/>
    <n v="0"/>
  </r>
  <r>
    <s v="2023/11/26"/>
    <s v="第 7 場"/>
    <n v="7"/>
    <b v="0"/>
    <s v="日"/>
    <s v="第一班 "/>
    <s v=" 1600米 "/>
    <s v=" (110"/>
    <s v="85) "/>
    <s v=" 草地 "/>
    <s v=" &quot;C&quot; 賽道 "/>
    <x v="1"/>
    <s v="中華盛景"/>
    <s v="麥道朗"/>
    <n v="9"/>
    <s v="增有"/>
    <s v="董明朗"/>
    <n v="11"/>
    <s v="越駿歡欣"/>
    <s v="巴度"/>
    <n v="0"/>
    <n v="2"/>
    <n v="0"/>
    <n v="164"/>
    <n v="609"/>
    <n v="0"/>
    <n v="0"/>
  </r>
  <r>
    <s v="2023/11/26"/>
    <s v="第 8 場"/>
    <n v="8"/>
    <b v="0"/>
    <s v="日"/>
    <s v="第二班 "/>
    <s v=" 1400米 "/>
    <s v=" (95"/>
    <s v="75) "/>
    <s v=" 草地 "/>
    <s v=" &quot;C&quot; 賽道 "/>
    <x v="1"/>
    <s v="飛鷹翱翔"/>
    <s v="艾兆禮"/>
    <n v="3"/>
    <s v="紅愛舍"/>
    <s v="楊明綸"/>
    <n v="2"/>
    <s v="舞林密碼"/>
    <s v="何澤堯"/>
    <n v="1"/>
    <n v="1"/>
    <n v="0"/>
    <n v="68.5"/>
    <n v="1825.5"/>
    <n v="0"/>
    <n v="0"/>
  </r>
  <r>
    <s v="2023/11/26"/>
    <s v="第 9 場"/>
    <n v="9"/>
    <b v="0"/>
    <s v="日"/>
    <s v="第三班 "/>
    <s v=" 1600米 "/>
    <s v=" (80"/>
    <s v="60) "/>
    <s v=" 草地 "/>
    <s v=" &quot;C&quot; 賽道 "/>
    <x v="7"/>
    <s v="禪勝輝煌"/>
    <s v="希威森"/>
    <n v="1"/>
    <s v="木火兄弟"/>
    <s v="楊明綸"/>
    <n v="8"/>
    <s v="一定美麗"/>
    <s v="賀銘年"/>
    <n v="1"/>
    <n v="0"/>
    <n v="1"/>
    <n v="30.5"/>
    <n v="366"/>
    <n v="0"/>
    <n v="0"/>
  </r>
  <r>
    <s v="2023/11/26"/>
    <s v="第 10 場"/>
    <n v="10"/>
    <b v="1"/>
    <s v="日"/>
    <s v="第三班 "/>
    <s v=" 1200米 "/>
    <s v=" (80"/>
    <s v="60) "/>
    <s v=" 草地 "/>
    <s v=" &quot;C&quot; 賽道 "/>
    <x v="7"/>
    <s v="我為您"/>
    <s v="艾兆禮"/>
    <n v="5"/>
    <s v="新風俠"/>
    <s v="蔡明紹"/>
    <n v="4"/>
    <s v="朗朗乾坤"/>
    <s v="田泰安"/>
    <n v="0"/>
    <n v="1"/>
    <n v="1"/>
    <n v="30.5"/>
    <n v="197"/>
    <n v="0"/>
    <n v="0"/>
  </r>
  <r>
    <s v="2023/11/29"/>
    <s v="第 1 場"/>
    <n v="1"/>
    <b v="0"/>
    <s v="夜"/>
    <s v="第五班 "/>
    <s v=" 1000米 "/>
    <s v=" (40"/>
    <s v="0) "/>
    <s v=" 草地 "/>
    <s v=" &quot;C+3&quot; 賽道 "/>
    <x v="4"/>
    <s v="開心馬"/>
    <s v="鍾易禮"/>
    <n v="6"/>
    <s v="友誼至佳"/>
    <s v="霍宏聲"/>
    <n v="9"/>
    <s v="奮鬥雄才"/>
    <s v="田泰安"/>
    <n v="0"/>
    <n v="2"/>
    <n v="0"/>
    <n v="53"/>
    <n v="212.5"/>
    <n v="0"/>
    <n v="0"/>
  </r>
  <r>
    <s v="2023/11/29"/>
    <s v="第 2 場"/>
    <n v="2"/>
    <b v="0"/>
    <s v="夜"/>
    <s v="第三班 "/>
    <s v=" 1000米 "/>
    <s v=" (80"/>
    <s v="60) "/>
    <s v=" 草地 "/>
    <s v=" &quot;C+3&quot; 賽道 "/>
    <x v="2"/>
    <s v="財才"/>
    <s v="潘頓"/>
    <n v="1"/>
    <s v="平常心"/>
    <s v="艾兆禮"/>
    <n v="4"/>
    <s v="英雄豪邁"/>
    <s v="田泰安"/>
    <n v="1"/>
    <n v="1"/>
    <n v="0"/>
    <n v="29.5"/>
    <n v="134.5"/>
    <n v="1"/>
    <n v="1"/>
  </r>
  <r>
    <s v="2023/11/29"/>
    <s v="第 3 場"/>
    <n v="3"/>
    <b v="0"/>
    <s v="夜"/>
    <s v="第四班 "/>
    <s v=" 2200米 "/>
    <s v=" (60"/>
    <s v="40) "/>
    <s v=" 草地 "/>
    <s v=" &quot;C+3&quot; 賽道 "/>
    <x v="1"/>
    <s v="奇妙年華"/>
    <s v="董明朗"/>
    <n v="11"/>
    <s v="慶萬家"/>
    <s v="巴度"/>
    <n v="2"/>
    <s v="香港精神"/>
    <s v="蔡明紹"/>
    <n v="0"/>
    <n v="1"/>
    <n v="1"/>
    <n v="157"/>
    <n v="384"/>
    <n v="0"/>
    <n v="0"/>
  </r>
  <r>
    <s v="2023/11/29"/>
    <s v="第 4 場"/>
    <n v="4"/>
    <b v="0"/>
    <s v="夜"/>
    <s v="第五班 "/>
    <s v=" 1800米 "/>
    <s v=" (40"/>
    <s v="0) "/>
    <s v=" 草地 "/>
    <s v=" &quot;C+3&quot; 賽道 "/>
    <x v="11"/>
    <s v="滿載歸來"/>
    <s v="梁家俊"/>
    <n v="4"/>
    <s v="金津銀星"/>
    <s v="巴度"/>
    <n v="9"/>
    <s v="鑽石福將"/>
    <s v="賀銘年"/>
    <n v="1"/>
    <n v="1"/>
    <n v="0"/>
    <n v="48"/>
    <n v="563.5"/>
    <n v="0"/>
    <n v="0"/>
  </r>
  <r>
    <s v="2023/11/29"/>
    <s v="第 5 場"/>
    <n v="5"/>
    <b v="0"/>
    <s v="夜"/>
    <s v="第四班 "/>
    <s v=" 1200米 "/>
    <s v=" (60"/>
    <s v="40) "/>
    <s v=" 草地 "/>
    <s v=" &quot;C+3&quot; 賽道 "/>
    <x v="5"/>
    <s v="凌厲"/>
    <s v="艾道拿"/>
    <n v="2"/>
    <s v="國士無雙"/>
    <s v="巴度"/>
    <n v="8"/>
    <s v="多多配合"/>
    <s v="周俊樂"/>
    <n v="2"/>
    <n v="0"/>
    <n v="0"/>
    <n v="46"/>
    <n v="308.5"/>
    <n v="0"/>
    <n v="0"/>
  </r>
  <r>
    <s v="2023/11/29"/>
    <s v="第 6 場"/>
    <n v="6"/>
    <b v="0"/>
    <s v="夜"/>
    <s v="第四班 "/>
    <s v=" 1200米 "/>
    <s v=" (60"/>
    <s v="40) "/>
    <s v=" 草地 "/>
    <s v=" &quot;C+3&quot; 賽道 "/>
    <x v="3"/>
    <s v="錶壇精英"/>
    <s v="巴度"/>
    <n v="12"/>
    <s v="宏才"/>
    <s v="蔡明紹"/>
    <n v="10"/>
    <s v="耀寶駒"/>
    <s v="艾道拿"/>
    <n v="1"/>
    <n v="0"/>
    <n v="1"/>
    <n v="42"/>
    <n v="320"/>
    <n v="0"/>
    <n v="0"/>
  </r>
  <r>
    <s v="2023/11/29"/>
    <s v="第 7 場"/>
    <n v="7"/>
    <b v="0"/>
    <s v="夜"/>
    <s v="第三班 "/>
    <s v=" 1800米 "/>
    <s v=" (80"/>
    <s v="60) "/>
    <s v=" 草地 "/>
    <s v=" &quot;C+3&quot; 賽道 "/>
    <x v="5"/>
    <s v="超超比"/>
    <s v="周俊樂"/>
    <n v="3"/>
    <s v="浪漫老撾"/>
    <s v="麥道朗"/>
    <n v="10"/>
    <s v="手到再來"/>
    <s v="田泰安"/>
    <n v="2"/>
    <n v="0"/>
    <n v="0"/>
    <n v="21.5"/>
    <n v="98.5"/>
    <n v="0"/>
    <n v="0"/>
  </r>
  <r>
    <s v="2023/11/29"/>
    <s v="第 8 場"/>
    <n v="8"/>
    <b v="1"/>
    <s v="夜"/>
    <s v="第二班 "/>
    <s v=" 1200米 "/>
    <s v=" (100"/>
    <s v="80) "/>
    <s v=" 草地 "/>
    <s v=" &quot;C+3&quot; 賽道 "/>
    <x v="2"/>
    <s v="小霸王"/>
    <s v="周俊樂"/>
    <n v="8"/>
    <s v="電氣騎士"/>
    <s v="鍾易禮"/>
    <n v="2"/>
    <s v="嫡愛心"/>
    <s v="艾道拿"/>
    <n v="0"/>
    <n v="2"/>
    <n v="0"/>
    <n v="78"/>
    <n v="144.5"/>
    <n v="0"/>
    <n v="0"/>
  </r>
  <r>
    <s v="2023/12/03"/>
    <s v="第 1 場"/>
    <n v="1"/>
    <b v="0"/>
    <s v="日"/>
    <s v="第五班 "/>
    <s v=" 1650米 "/>
    <s v=" (40"/>
    <s v="0) "/>
    <s v=" 全天候跑道 "/>
    <m/>
    <x v="8"/>
    <s v="活力多多"/>
    <s v="田泰安"/>
    <n v="7"/>
    <s v="天時明駒"/>
    <s v="周俊樂"/>
    <n v="1"/>
    <s v="紅粉豐彩"/>
    <s v="潘頓"/>
    <n v="0"/>
    <n v="1"/>
    <n v="1"/>
    <n v="31.5"/>
    <n v="148"/>
    <n v="0"/>
    <n v="1"/>
  </r>
  <r>
    <s v="2023/12/03"/>
    <s v="第 2 場"/>
    <n v="2"/>
    <b v="0"/>
    <s v="日"/>
    <s v="第五班 "/>
    <s v=" 1200米 "/>
    <s v=" (40"/>
    <s v="0) "/>
    <s v=" 全天候跑道 "/>
    <m/>
    <x v="3"/>
    <s v="佳尊三"/>
    <s v="董明朗"/>
    <n v="11"/>
    <s v="最多歡笑"/>
    <s v="蔡明紹"/>
    <n v="7"/>
    <s v="創奇蹟"/>
    <s v="潘頓"/>
    <n v="1"/>
    <n v="0"/>
    <n v="1"/>
    <n v="248"/>
    <n v="4237.5"/>
    <n v="0"/>
    <n v="1"/>
  </r>
  <r>
    <s v="2023/12/03"/>
    <s v="第 3 場"/>
    <n v="3"/>
    <b v="0"/>
    <s v="日"/>
    <s v="第四班 "/>
    <s v=" 1800米 "/>
    <s v=" (60"/>
    <s v="40) "/>
    <s v=" 全天候跑道 "/>
    <m/>
    <x v="7"/>
    <s v="開心三多"/>
    <s v="鍾易禮"/>
    <n v="9"/>
    <s v="世澤歆星"/>
    <s v="賀銘年"/>
    <n v="2"/>
    <s v="雪山神駒"/>
    <s v="周俊樂"/>
    <n v="0"/>
    <n v="1"/>
    <n v="1"/>
    <n v="66"/>
    <n v="3209"/>
    <n v="0"/>
    <n v="0"/>
  </r>
  <r>
    <s v="2023/12/03"/>
    <s v="第 4 場"/>
    <n v="4"/>
    <b v="0"/>
    <s v="日"/>
    <s v="第四班 "/>
    <s v=" 1200米 "/>
    <s v=" (60"/>
    <s v="40) "/>
    <s v=" 草地 "/>
    <s v=" &quot;C+3&quot; 賽道 "/>
    <x v="1"/>
    <s v="嘉應高昇"/>
    <s v="潘頓"/>
    <n v="12"/>
    <s v="龍城強將"/>
    <s v="董明朗"/>
    <n v="1"/>
    <s v="電訊龍駒"/>
    <s v="麥道朗"/>
    <n v="0"/>
    <n v="1"/>
    <n v="1"/>
    <n v="21"/>
    <n v="56"/>
    <n v="1"/>
    <n v="1"/>
  </r>
  <r>
    <s v="2023/12/03"/>
    <s v="第 5 場"/>
    <n v="5"/>
    <b v="0"/>
    <s v="日"/>
    <s v="第四班 "/>
    <s v=" 1200米 "/>
    <s v=" (60"/>
    <s v="40) "/>
    <s v=" 全天候跑道 "/>
    <m/>
    <x v="4"/>
    <s v="荷花之星"/>
    <s v="麥道朗"/>
    <n v="12"/>
    <s v="友盈友福"/>
    <s v="賀銘年"/>
    <n v="4"/>
    <s v="龍騰飛翔"/>
    <s v="鍾易禮"/>
    <n v="0"/>
    <n v="1"/>
    <n v="1"/>
    <n v="234"/>
    <n v="1317"/>
    <n v="0"/>
    <n v="0"/>
  </r>
  <r>
    <s v="2023/12/03"/>
    <s v="第 6 場"/>
    <n v="6"/>
    <b v="0"/>
    <s v="日"/>
    <s v="第二班 "/>
    <s v=" 1200米 "/>
    <s v=" (105"/>
    <s v="80) "/>
    <s v=" 全天候跑道 "/>
    <m/>
    <x v="1"/>
    <s v="平海歡星"/>
    <s v="巴度"/>
    <n v="4"/>
    <s v="威力奔騰"/>
    <s v="潘頓"/>
    <n v="2"/>
    <s v="包裝必勝"/>
    <s v="希威森"/>
    <n v="1"/>
    <n v="1"/>
    <n v="0"/>
    <n v="252.5"/>
    <n v="463"/>
    <n v="1"/>
    <n v="1"/>
  </r>
  <r>
    <s v="2023/12/03"/>
    <s v="第 7 場"/>
    <n v="7"/>
    <b v="0"/>
    <s v="日"/>
    <s v="第三班 "/>
    <s v=" 1650米 "/>
    <s v=" (80"/>
    <s v="60) "/>
    <s v=" 全天候跑道 "/>
    <m/>
    <x v="2"/>
    <s v="黃腳鱲"/>
    <s v="希威森"/>
    <n v="6"/>
    <s v="無心睡眠"/>
    <s v="艾兆禮"/>
    <n v="8"/>
    <s v="嘉寶神駒"/>
    <s v="嘉里"/>
    <n v="0"/>
    <n v="2"/>
    <n v="0"/>
    <n v="89"/>
    <n v="300.5"/>
    <n v="0"/>
    <n v="0"/>
  </r>
  <r>
    <s v="2023/12/03"/>
    <s v="第 8 場"/>
    <n v="8"/>
    <b v="0"/>
    <s v="日"/>
    <s v="第三班 "/>
    <s v=" 1000米 "/>
    <s v=" (80"/>
    <s v="60) "/>
    <s v=" 草地 "/>
    <s v=" &quot;C+3&quot; 賽道 "/>
    <x v="9"/>
    <s v="攻頂"/>
    <s v="巴度"/>
    <n v="1"/>
    <s v="萬里飛至"/>
    <s v="蔡明紹"/>
    <n v="7"/>
    <s v="幸運之神"/>
    <s v="田泰安"/>
    <n v="1"/>
    <n v="0"/>
    <n v="1"/>
    <n v="85"/>
    <n v="580.5"/>
    <n v="0"/>
    <n v="0"/>
  </r>
  <r>
    <s v="2023/12/03"/>
    <s v="第 9 場"/>
    <n v="9"/>
    <b v="0"/>
    <s v="日"/>
    <s v="第四班 "/>
    <s v=" 1400米 "/>
    <s v=" (60"/>
    <s v="40) "/>
    <s v=" 草地 "/>
    <s v=" &quot;C+3&quot; 賽道 "/>
    <x v="0"/>
    <s v="好勁力"/>
    <s v="何澤堯"/>
    <n v="9"/>
    <s v="金鼓齊昇"/>
    <s v="周俊樂"/>
    <n v="10"/>
    <s v="星河小子"/>
    <s v="黃智弘"/>
    <n v="1"/>
    <n v="1"/>
    <n v="0"/>
    <n v="50"/>
    <n v="345.5"/>
    <n v="0"/>
    <n v="0"/>
  </r>
  <r>
    <s v="2023/12/03"/>
    <s v="第 10 場"/>
    <n v="10"/>
    <b v="1"/>
    <s v="日"/>
    <s v="第三班 "/>
    <s v=" 1400米 "/>
    <s v=" (80"/>
    <s v="60) "/>
    <s v=" 草地 "/>
    <s v=" &quot;C+3&quot; 賽道 "/>
    <x v="8"/>
    <s v="翩翩君子"/>
    <s v="潘頓"/>
    <n v="10"/>
    <s v="綠色好運"/>
    <s v="潘明輝"/>
    <n v="1"/>
    <s v="非惟僥倖"/>
    <s v="陳嘉熙"/>
    <n v="0"/>
    <n v="0"/>
    <n v="2"/>
    <n v="60"/>
    <n v="1769"/>
    <n v="1"/>
    <n v="1"/>
  </r>
  <r>
    <s v="2023/12/06"/>
    <s v="第 1 場"/>
    <n v="1"/>
    <b v="0"/>
    <s v="夜"/>
    <s v="第五班 "/>
    <s v=" 1200米 "/>
    <s v=" (40"/>
    <s v="0) "/>
    <s v=" 草地 "/>
    <s v=" &quot;A&quot; 賽道 "/>
    <x v="5"/>
    <s v="鑽飾璀璨"/>
    <s v="霍宏聲"/>
    <n v="3"/>
    <s v="晉神"/>
    <s v="田泰安"/>
    <n v="9"/>
    <s v="錢途光明"/>
    <s v="周俊樂"/>
    <n v="2"/>
    <n v="0"/>
    <n v="0"/>
    <n v="75.5"/>
    <n v="326.5"/>
    <n v="0"/>
    <n v="0"/>
  </r>
  <r>
    <s v="2023/12/06"/>
    <s v="第 2 場"/>
    <n v="2"/>
    <b v="0"/>
    <s v="夜"/>
    <s v="第五班 "/>
    <s v=" 1650米 "/>
    <s v=" (40"/>
    <s v="0) "/>
    <s v=" 草地 "/>
    <s v=" &quot;A&quot; 賽道 "/>
    <x v="6"/>
    <s v="樂捉鳥"/>
    <s v="周俊樂"/>
    <n v="8"/>
    <s v="無敵精英"/>
    <s v="杜苑欣"/>
    <n v="10"/>
    <s v="恆駿之寶"/>
    <s v="田泰安"/>
    <n v="1"/>
    <n v="1"/>
    <n v="0"/>
    <n v="307.5"/>
    <n v="1330"/>
    <n v="0"/>
    <n v="0"/>
  </r>
  <r>
    <s v="2023/12/06"/>
    <s v="第 3 場"/>
    <n v="3"/>
    <b v="0"/>
    <s v="夜"/>
    <s v="第四班 "/>
    <s v=" 1650米 "/>
    <s v=" (60"/>
    <s v="40) "/>
    <s v=" 草地 "/>
    <s v=" &quot;A&quot; 賽道 "/>
    <x v="7"/>
    <s v="極速奇兵"/>
    <s v="艾兆禮"/>
    <n v="8"/>
    <s v="成才"/>
    <s v="田泰安"/>
    <n v="7"/>
    <s v="都靈勇士"/>
    <s v="潘頓"/>
    <n v="0"/>
    <n v="1"/>
    <n v="1"/>
    <n v="48.5"/>
    <n v="129"/>
    <n v="0"/>
    <n v="1"/>
  </r>
  <r>
    <s v="2023/12/06"/>
    <s v="第 4 場"/>
    <n v="4"/>
    <b v="0"/>
    <s v="夜"/>
    <s v="第四班 "/>
    <s v=" 1000米 "/>
    <s v=" (60"/>
    <s v="40) "/>
    <s v=" 草地 "/>
    <s v=" &quot;A&quot; 賽道 "/>
    <x v="8"/>
    <s v="超額認購"/>
    <s v="金美琪"/>
    <n v="3"/>
    <s v="天火同人"/>
    <s v="希威森"/>
    <n v="9"/>
    <s v="鑽飾翱翔"/>
    <s v="何澤堯"/>
    <n v="1"/>
    <n v="0"/>
    <n v="1"/>
    <n v="105.5"/>
    <n v="1197"/>
    <n v="0"/>
    <n v="0"/>
  </r>
  <r>
    <s v="2023/12/06"/>
    <s v="第 5 場"/>
    <n v="5"/>
    <b v="0"/>
    <s v="夜"/>
    <s v="第四班 "/>
    <s v=" 1650米 "/>
    <s v=" (60"/>
    <s v="40) "/>
    <s v=" 草地 "/>
    <s v=" &quot;A&quot; 賽道 "/>
    <x v="6"/>
    <s v="獨角獸"/>
    <s v="莫雅"/>
    <n v="5"/>
    <s v="赤兔猴王"/>
    <s v="希威森"/>
    <n v="11"/>
    <s v="得意佳作"/>
    <s v="何澤堯"/>
    <n v="1"/>
    <n v="1"/>
    <n v="0"/>
    <n v="26.5"/>
    <n v="88.5"/>
    <n v="0"/>
    <n v="0"/>
  </r>
  <r>
    <s v="2023/12/06"/>
    <s v="第 6 場"/>
    <n v="6"/>
    <b v="0"/>
    <s v="夜"/>
    <s v="第四班 "/>
    <s v=" 1200米 "/>
    <s v=" (60"/>
    <s v="40) "/>
    <s v=" 草地 "/>
    <s v=" &quot;A&quot; 賽道 "/>
    <x v="1"/>
    <s v="添開心"/>
    <s v="潘頓"/>
    <n v="9"/>
    <s v="真感"/>
    <s v="賀銘年"/>
    <n v="12"/>
    <s v="風中勁松"/>
    <s v="巴度"/>
    <n v="0"/>
    <n v="2"/>
    <n v="0"/>
    <n v="57.5"/>
    <n v="323.5"/>
    <n v="1"/>
    <n v="1"/>
  </r>
  <r>
    <s v="2023/12/06"/>
    <s v="第 7 場"/>
    <n v="7"/>
    <b v="0"/>
    <s v="夜"/>
    <s v="第三班 "/>
    <s v=" 1650米 "/>
    <s v=" (80"/>
    <s v="60) "/>
    <s v=" 草地 "/>
    <s v=" &quot;A&quot; 賽道 "/>
    <x v="4"/>
    <s v="銀亮光速"/>
    <s v="潘頓"/>
    <n v="4"/>
    <s v="錶之量子"/>
    <s v="巴米高"/>
    <n v="6"/>
    <s v="美麗滿滿"/>
    <s v="希威森"/>
    <n v="1"/>
    <n v="1"/>
    <n v="0"/>
    <n v="92.5"/>
    <n v="207.5"/>
    <n v="1"/>
    <n v="1"/>
  </r>
  <r>
    <s v="2023/12/06"/>
    <s v="第 8 場"/>
    <n v="8"/>
    <b v="0"/>
    <s v="夜"/>
    <s v="第三班 "/>
    <s v=" 1200米 "/>
    <s v=" (80"/>
    <s v="60) "/>
    <s v=" 草地 "/>
    <s v=" &quot;A&quot; 賽道 "/>
    <x v="2"/>
    <s v="好友心得"/>
    <s v="何澤堯"/>
    <n v="11"/>
    <s v="鈦易搵"/>
    <s v="潘頓"/>
    <n v="10"/>
    <s v="旋風飛影"/>
    <s v="金美琪"/>
    <n v="0"/>
    <n v="1"/>
    <n v="1"/>
    <n v="72"/>
    <n v="208.5"/>
    <n v="1"/>
    <n v="1"/>
  </r>
  <r>
    <s v="2023/12/06"/>
    <s v="第 9 場"/>
    <n v="9"/>
    <b v="1"/>
    <s v="夜"/>
    <s v="第二班 "/>
    <s v=" 1800米 "/>
    <s v=" (100"/>
    <s v="80) "/>
    <s v=" 草地 "/>
    <s v=" &quot;A&quot; 賽道 "/>
    <x v="1"/>
    <s v="喜蓮勇感"/>
    <s v="麥道朗"/>
    <n v="9"/>
    <s v="勇猛神駒"/>
    <s v="馬昆"/>
    <n v="7"/>
    <s v="桃花雲"/>
    <s v="潘頓"/>
    <n v="0"/>
    <n v="2"/>
    <n v="0"/>
    <n v="24"/>
    <n v="319.5"/>
    <n v="0"/>
    <n v="1"/>
  </r>
  <r>
    <s v="2023/12/10"/>
    <s v="第 1 場"/>
    <n v="1"/>
    <b v="0"/>
    <s v="日"/>
    <s v="第四班 "/>
    <s v=" 1200米 "/>
    <s v=" (60"/>
    <s v="40) "/>
    <s v=" 草地 "/>
    <s v=" &quot;A&quot; 賽道 "/>
    <x v="1"/>
    <s v="華麗再勝"/>
    <s v="潘頓"/>
    <n v="10"/>
    <s v="風雲武士"/>
    <s v="梁家俊"/>
    <n v="13"/>
    <s v="幸運星球"/>
    <s v="田泰安"/>
    <n v="0"/>
    <n v="1"/>
    <n v="1"/>
    <n v="16.5"/>
    <n v="73"/>
    <n v="1"/>
    <n v="1"/>
  </r>
  <r>
    <s v="2023/12/10"/>
    <s v="第 2 場"/>
    <n v="2"/>
    <b v="0"/>
    <s v="日"/>
    <s v="第四班 "/>
    <s v=" 1400米 "/>
    <s v=" (60"/>
    <s v="40) "/>
    <s v=" 草地 "/>
    <s v=" &quot;A&quot; 賽道 "/>
    <x v="10"/>
    <s v="大數據"/>
    <s v="田泰安"/>
    <n v="2"/>
    <s v="連連歡呼"/>
    <s v="董明朗"/>
    <n v="3"/>
    <s v="光年八十"/>
    <s v="周俊樂"/>
    <n v="1"/>
    <n v="1"/>
    <n v="0"/>
    <n v="33"/>
    <n v="256"/>
    <n v="0"/>
    <n v="0"/>
  </r>
  <r>
    <s v="2023/12/10"/>
    <s v="第 3 場"/>
    <n v="3"/>
    <b v="0"/>
    <s v="日"/>
    <s v="第三班 "/>
    <s v=" 1400米 "/>
    <s v=" (80"/>
    <s v="60) "/>
    <s v=" 草地 "/>
    <s v=" &quot;A&quot; 賽道 "/>
    <x v="1"/>
    <s v="潮州精神"/>
    <s v="巴度"/>
    <n v="9"/>
    <s v="朗朗乾坤"/>
    <s v="田泰安"/>
    <n v="4"/>
    <s v="同樣美麗"/>
    <s v="麥道朗"/>
    <n v="0"/>
    <n v="2"/>
    <n v="0"/>
    <n v="174"/>
    <n v="309"/>
    <n v="0"/>
    <n v="0"/>
  </r>
  <r>
    <s v="2023/12/10"/>
    <s v="第 4 場"/>
    <n v="4"/>
    <b v="0"/>
    <s v="日"/>
    <s v="一級賽 "/>
    <s v=" 2400米 "/>
    <m/>
    <m/>
    <s v=" 草地 "/>
    <s v=" &quot;A&quot; 賽道 "/>
    <x v="5"/>
    <s v="真強"/>
    <s v="紀仁安"/>
    <n v="3"/>
    <s v="輕風飛"/>
    <s v="連達文"/>
    <n v="9"/>
    <s v="熱心"/>
    <s v="莫雅"/>
    <n v="2"/>
    <n v="0"/>
    <n v="0"/>
    <n v="55.5"/>
    <n v="179"/>
    <n v="0"/>
    <n v="0"/>
  </r>
  <r>
    <s v="2023/12/10"/>
    <s v="第 5 場"/>
    <n v="5"/>
    <b v="0"/>
    <s v="日"/>
    <s v="一級賽 "/>
    <s v=" 1200米 "/>
    <m/>
    <m/>
    <s v=" 草地 "/>
    <s v=" &quot;A&quot; 賽道 "/>
    <x v="5"/>
    <s v="金鑽貴人"/>
    <s v="潘頓"/>
    <n v="9"/>
    <s v="幸運有您"/>
    <s v="艾兆禮"/>
    <n v="2"/>
    <s v="福逸"/>
    <s v="巴度"/>
    <n v="1"/>
    <n v="1"/>
    <n v="0"/>
    <n v="13.5"/>
    <n v="149.5"/>
    <n v="1"/>
    <n v="1"/>
  </r>
  <r>
    <s v="2023/12/10"/>
    <s v="第 6 場"/>
    <n v="6"/>
    <b v="0"/>
    <s v="日"/>
    <s v="第三班 "/>
    <s v=" 1800米 "/>
    <s v=" (80"/>
    <s v="55) "/>
    <s v=" 草地 "/>
    <s v=" &quot;A&quot; 賽道 "/>
    <x v="7"/>
    <s v="常拼常勇"/>
    <s v="巴米高"/>
    <n v="8"/>
    <s v="浪漫風采"/>
    <s v="希威森"/>
    <n v="5"/>
    <s v="魅力知遇"/>
    <s v="艾兆禮"/>
    <n v="0"/>
    <n v="1"/>
    <n v="1"/>
    <n v="89.5"/>
    <n v="949.5"/>
    <n v="0"/>
    <n v="0"/>
  </r>
  <r>
    <s v="2023/12/10"/>
    <s v="第 7 場"/>
    <n v="7"/>
    <b v="0"/>
    <s v="日"/>
    <s v="一級賽 "/>
    <s v=" 1600米 "/>
    <m/>
    <m/>
    <s v=" 草地 "/>
    <s v=" &quot;A&quot; 賽道 "/>
    <x v="5"/>
    <s v="金鎗六十"/>
    <s v="何澤堯"/>
    <n v="10"/>
    <s v="遨遊氣泡"/>
    <s v="麥道朗"/>
    <n v="13"/>
    <s v="匯兩川"/>
    <s v="布宜學"/>
    <n v="1"/>
    <n v="0"/>
    <n v="1"/>
    <n v="23.5"/>
    <n v="399.5"/>
    <n v="0"/>
    <n v="0"/>
  </r>
  <r>
    <s v="2023/12/10"/>
    <s v="第 8 場"/>
    <n v="8"/>
    <b v="0"/>
    <s v="日"/>
    <s v="一級賽 "/>
    <s v=" 2000米 "/>
    <m/>
    <m/>
    <s v=" 草地 "/>
    <s v=" &quot;A&quot; 賽道 "/>
    <x v="0"/>
    <s v="浪漫勇士"/>
    <s v="麥道朗"/>
    <n v="1"/>
    <s v="盧森堡"/>
    <s v="莫雅"/>
    <n v="5"/>
    <s v="滂薄無比"/>
    <s v="莫雷拉"/>
    <n v="2"/>
    <n v="0"/>
    <n v="0"/>
    <n v="23.5"/>
    <n v="93"/>
    <n v="0"/>
    <n v="0"/>
  </r>
  <r>
    <s v="2023/12/10"/>
    <s v="第 9 場"/>
    <n v="9"/>
    <b v="0"/>
    <s v="日"/>
    <s v="第三班 "/>
    <s v=" 1200米 "/>
    <s v=" (80"/>
    <s v="60) "/>
    <s v=" 草地 "/>
    <s v=" &quot;A&quot; 賽道 "/>
    <x v="5"/>
    <s v="錶之銀河"/>
    <s v="田泰安"/>
    <n v="4"/>
    <s v="星運少爵"/>
    <s v="何澤堯"/>
    <n v="5"/>
    <s v="美麗第一"/>
    <s v="潘頓"/>
    <n v="2"/>
    <n v="0"/>
    <n v="0"/>
    <n v="31"/>
    <n v="148.5"/>
    <n v="0"/>
    <n v="1"/>
  </r>
  <r>
    <s v="2023/12/10"/>
    <s v="第 10 場"/>
    <n v="10"/>
    <b v="1"/>
    <s v="日"/>
    <s v="第二班 "/>
    <s v=" 1400米 "/>
    <s v=" (105"/>
    <s v="80) "/>
    <s v=" 草地 "/>
    <s v=" &quot;A&quot; 賽道 "/>
    <x v="12"/>
    <s v="神虎龍駒"/>
    <s v="艾兆禮"/>
    <n v="9"/>
    <s v="舞林密碼"/>
    <s v="何澤堯"/>
    <n v="7"/>
    <s v="驕陽明駒"/>
    <s v="艾道拿"/>
    <n v="0"/>
    <n v="1"/>
    <n v="1"/>
    <n v="67.5"/>
    <n v="235.5"/>
    <n v="0"/>
    <n v="0"/>
  </r>
  <r>
    <s v="2023/12/13"/>
    <s v="第 1 場"/>
    <n v="1"/>
    <b v="0"/>
    <s v="夜"/>
    <s v="第五班 "/>
    <s v=" 1000米 "/>
    <s v=" (40"/>
    <s v="0) "/>
    <s v=" 草地 "/>
    <s v=" &quot;B&quot; 賽道 "/>
    <x v="8"/>
    <s v="飛躍凱旋"/>
    <s v="田泰安"/>
    <n v="5"/>
    <s v="開心馬"/>
    <s v="鍾易禮"/>
    <n v="9"/>
    <s v="鑽石寶寶"/>
    <s v="艾兆禮"/>
    <n v="0"/>
    <n v="1"/>
    <n v="1"/>
    <n v="72"/>
    <n v="138"/>
    <n v="0"/>
    <n v="0"/>
  </r>
  <r>
    <s v="2023/12/13"/>
    <s v="第 2 場"/>
    <n v="2"/>
    <b v="0"/>
    <s v="夜"/>
    <s v="第五班 "/>
    <s v=" 1650米 "/>
    <s v=" (40"/>
    <s v="0) "/>
    <s v=" 草地 "/>
    <s v=" &quot;B&quot; 賽道 "/>
    <x v="2"/>
    <s v="滿多福"/>
    <s v="董明朗"/>
    <n v="6"/>
    <s v="帝豪歡星"/>
    <s v="鍾易禮"/>
    <n v="9"/>
    <s v="無敵精英"/>
    <s v="周俊樂"/>
    <n v="0"/>
    <n v="2"/>
    <n v="0"/>
    <n v="116.5"/>
    <n v="437"/>
    <n v="0"/>
    <n v="0"/>
  </r>
  <r>
    <s v="2023/12/13"/>
    <s v="第 3 場"/>
    <n v="3"/>
    <b v="0"/>
    <s v="夜"/>
    <s v="第四班 "/>
    <s v=" 1800米 "/>
    <s v=" (60"/>
    <s v="40) "/>
    <s v=" 草地 "/>
    <s v=" &quot;B&quot; 賽道 "/>
    <x v="3"/>
    <s v="建測羣英"/>
    <s v="周俊樂"/>
    <n v="9"/>
    <s v="但求快活"/>
    <s v="董明朗"/>
    <n v="7"/>
    <s v="龍船快"/>
    <s v="潘頓"/>
    <n v="1"/>
    <n v="1"/>
    <n v="0"/>
    <n v="137.5"/>
    <n v="229.5"/>
    <n v="0"/>
    <n v="1"/>
  </r>
  <r>
    <s v="2023/12/13"/>
    <s v="第 4 場"/>
    <n v="4"/>
    <b v="0"/>
    <s v="夜"/>
    <s v="第四班 "/>
    <s v=" 1200米 "/>
    <s v=" (60"/>
    <s v="40) "/>
    <s v=" 草地 "/>
    <s v=" &quot;B&quot; 賽道 "/>
    <x v="3"/>
    <s v="小刺蛋"/>
    <s v="霍宏聲"/>
    <n v="7"/>
    <s v="皇帝英明"/>
    <s v="田泰安"/>
    <n v="6"/>
    <s v="時間寶"/>
    <s v="麥道朗"/>
    <n v="1"/>
    <n v="1"/>
    <n v="0"/>
    <n v="139.5"/>
    <n v="1105"/>
    <n v="0"/>
    <n v="0"/>
  </r>
  <r>
    <s v="2023/12/13"/>
    <s v="第 5 場"/>
    <n v="5"/>
    <b v="0"/>
    <s v="夜"/>
    <s v="第三班 "/>
    <s v=" 1000米 "/>
    <s v=" (80"/>
    <s v="60) "/>
    <s v=" 草地 "/>
    <s v=" &quot;B&quot; 賽道 "/>
    <x v="6"/>
    <s v="帖木兒"/>
    <s v="麥道朗"/>
    <n v="10"/>
    <s v="運來勇士"/>
    <s v="田泰安"/>
    <n v="9"/>
    <s v="萬眾開心"/>
    <s v="何澤堯"/>
    <n v="1"/>
    <n v="0"/>
    <n v="1"/>
    <n v="87"/>
    <n v="283"/>
    <n v="0"/>
    <n v="0"/>
  </r>
  <r>
    <s v="2023/12/13"/>
    <s v="第 6 場"/>
    <n v="6"/>
    <b v="0"/>
    <s v="夜"/>
    <s v="第四班 "/>
    <s v=" 1200米 "/>
    <s v=" (60"/>
    <s v="40) "/>
    <s v=" 草地 "/>
    <s v=" &quot;B&quot; 賽道 "/>
    <x v="1"/>
    <s v="郎善好施"/>
    <s v="蔡明紹"/>
    <n v="12"/>
    <s v="新幹線"/>
    <s v="田泰安"/>
    <n v="7"/>
    <s v="想見你"/>
    <s v="周俊樂"/>
    <n v="0"/>
    <n v="1"/>
    <n v="1"/>
    <n v="89.5"/>
    <n v="952"/>
    <n v="0"/>
    <n v="0"/>
  </r>
  <r>
    <s v="2023/12/13"/>
    <s v="第 7 場"/>
    <n v="7"/>
    <b v="0"/>
    <s v="夜"/>
    <s v="第四班 "/>
    <s v=" 1650米 "/>
    <s v=" (60"/>
    <s v="40) "/>
    <s v=" 草地 "/>
    <s v=" &quot;B&quot; 賽道 "/>
    <x v="4"/>
    <s v="皇仁福星"/>
    <s v="田泰安"/>
    <n v="9"/>
    <s v="武林至尊"/>
    <s v="潘頓"/>
    <n v="7"/>
    <s v="威威鬥士"/>
    <s v="何澤堯"/>
    <n v="0"/>
    <n v="2"/>
    <n v="0"/>
    <n v="23"/>
    <n v="90.5"/>
    <n v="1"/>
    <n v="1"/>
  </r>
  <r>
    <s v="2023/12/13"/>
    <s v="第 8 場"/>
    <n v="8"/>
    <b v="0"/>
    <s v="夜"/>
    <s v="第三班 "/>
    <s v=" 1650米 "/>
    <s v=" (80"/>
    <s v="60) "/>
    <s v=" 草地 "/>
    <s v=" &quot;B&quot; 賽道 "/>
    <x v="2"/>
    <s v="飛輪步"/>
    <s v="潘頓"/>
    <n v="3"/>
    <s v="威武覺醒"/>
    <s v="何澤堯"/>
    <n v="9"/>
    <s v="馬爾代夫"/>
    <s v="董明朗"/>
    <n v="1"/>
    <n v="1"/>
    <n v="0"/>
    <n v="29"/>
    <n v="147"/>
    <n v="1"/>
    <n v="1"/>
  </r>
  <r>
    <s v="2023/12/13"/>
    <s v="第 9 場"/>
    <n v="9"/>
    <b v="1"/>
    <s v="夜"/>
    <s v="第三班 "/>
    <s v=" 1200米 "/>
    <s v=" (80"/>
    <s v="60) "/>
    <s v=" 草地 "/>
    <s v=" &quot;B&quot; 賽道 "/>
    <x v="11"/>
    <s v="合夥雄心"/>
    <s v="麥道朗"/>
    <n v="3"/>
    <s v="勇敢巨星"/>
    <s v="希威森"/>
    <n v="6"/>
    <s v="有財有勢"/>
    <s v="潘頓"/>
    <n v="1"/>
    <n v="1"/>
    <n v="0"/>
    <n v="36.5"/>
    <n v="242.5"/>
    <n v="0"/>
    <n v="1"/>
  </r>
  <r>
    <s v="2023/12/17"/>
    <s v="第 1 場"/>
    <n v="1"/>
    <b v="0"/>
    <s v="日"/>
    <s v="第五班 "/>
    <s v=" 1400米 "/>
    <s v=" (40"/>
    <s v="0) "/>
    <s v=" 草地 "/>
    <s v=" &quot;B&quot; 賽道 "/>
    <x v="6"/>
    <s v="都柏名駒"/>
    <s v="梁家俊"/>
    <n v="5"/>
    <s v="領航神駒"/>
    <s v="麥道朗"/>
    <n v="7"/>
    <s v="創高峰"/>
    <s v="霍宏聲"/>
    <n v="1"/>
    <n v="1"/>
    <n v="0"/>
    <n v="223"/>
    <n v="978"/>
    <n v="0"/>
    <n v="0"/>
  </r>
  <r>
    <s v="2023/12/17"/>
    <s v="第 2 場"/>
    <n v="2"/>
    <b v="0"/>
    <s v="日"/>
    <s v="第四班 "/>
    <s v=" 1200米 "/>
    <s v=" (60"/>
    <s v="40) "/>
    <s v=" 全天候跑道 "/>
    <m/>
    <x v="7"/>
    <s v="寶麗生輝"/>
    <s v="潘頓"/>
    <n v="2"/>
    <s v="駿皇星"/>
    <s v="黃智弘"/>
    <n v="8"/>
    <s v="精益大師"/>
    <s v="鍾易禮"/>
    <n v="1"/>
    <n v="0"/>
    <n v="1"/>
    <n v="68"/>
    <n v="601"/>
    <n v="1"/>
    <n v="1"/>
  </r>
  <r>
    <s v="2023/12/17"/>
    <s v="第 3 場"/>
    <n v="3"/>
    <b v="0"/>
    <s v="日"/>
    <s v="第四班 "/>
    <s v=" 1000米 "/>
    <s v=" (60"/>
    <s v="40) "/>
    <s v=" 草地 "/>
    <s v=" &quot;B&quot; 賽道 "/>
    <x v="10"/>
    <s v="占士德"/>
    <s v="周俊樂"/>
    <n v="14"/>
    <s v="連連勝利"/>
    <s v="賀銘年"/>
    <n v="11"/>
    <s v="手機錶霸"/>
    <s v="何澤堯"/>
    <n v="0"/>
    <n v="1"/>
    <n v="1"/>
    <n v="65.5"/>
    <n v="541.5"/>
    <n v="0"/>
    <n v="0"/>
  </r>
  <r>
    <s v="2023/12/17"/>
    <s v="第 4 場"/>
    <n v="4"/>
    <b v="0"/>
    <s v="日"/>
    <s v="第五班 "/>
    <s v=" 1800米 "/>
    <s v=" (40"/>
    <s v="0) "/>
    <s v=" 草地 "/>
    <s v=" &quot;B&quot; 賽道 "/>
    <x v="11"/>
    <s v="豐盛多彩"/>
    <s v="希威森"/>
    <n v="2"/>
    <s v="滿載歸來"/>
    <s v="梁家俊"/>
    <n v="9"/>
    <s v="鑽石福將"/>
    <s v="賀銘年"/>
    <n v="1"/>
    <n v="1"/>
    <n v="0"/>
    <n v="75.5"/>
    <n v="346.5"/>
    <n v="0"/>
    <n v="0"/>
  </r>
  <r>
    <s v="2023/12/17"/>
    <s v="第 5 場"/>
    <n v="5"/>
    <b v="0"/>
    <s v="日"/>
    <s v="第三班 "/>
    <s v=" 1200米 "/>
    <s v=" (80"/>
    <s v="60) "/>
    <s v=" 全天候跑道 "/>
    <m/>
    <x v="11"/>
    <s v="旋風飛影"/>
    <s v="潘頓"/>
    <n v="4"/>
    <s v="龍之心"/>
    <s v="何澤堯"/>
    <n v="2"/>
    <s v="爆熱"/>
    <s v="麥道朗"/>
    <n v="1"/>
    <n v="1"/>
    <n v="0"/>
    <n v="105.5"/>
    <n v="219.5"/>
    <n v="1"/>
    <n v="1"/>
  </r>
  <r>
    <s v="2023/12/17"/>
    <s v="第 6 場"/>
    <n v="6"/>
    <b v="0"/>
    <s v="日"/>
    <s v="第四班 "/>
    <s v=" 1400米 "/>
    <s v=" (60"/>
    <s v="40) "/>
    <s v=" 草地 "/>
    <s v=" &quot;B&quot; 賽道 "/>
    <x v="0"/>
    <s v="連連歡呼"/>
    <s v="田泰安"/>
    <n v="7"/>
    <s v="安泰"/>
    <s v="潘頓"/>
    <n v="14"/>
    <s v="得意醒"/>
    <s v="董明朗"/>
    <n v="1"/>
    <n v="1"/>
    <n v="0"/>
    <n v="39.5"/>
    <n v="136.5"/>
    <n v="1"/>
    <n v="1"/>
  </r>
  <r>
    <s v="2023/12/17"/>
    <s v="第 7 場"/>
    <n v="7"/>
    <b v="0"/>
    <s v="日"/>
    <s v="第二班 "/>
    <s v=" 1000米 "/>
    <s v=" (105"/>
    <s v="80) "/>
    <s v=" 草地 "/>
    <s v=" &quot;B&quot; 賽道 "/>
    <x v="11"/>
    <s v="賢者無敵"/>
    <s v="潘頓"/>
    <n v="6"/>
    <s v="當家精神"/>
    <s v="田泰安"/>
    <n v="9"/>
    <s v="傑出漢子"/>
    <s v="希威森"/>
    <n v="0"/>
    <n v="2"/>
    <n v="0"/>
    <n v="22"/>
    <n v="79"/>
    <n v="1"/>
    <n v="1"/>
  </r>
  <r>
    <s v="2023/12/17"/>
    <s v="第 8 場"/>
    <n v="8"/>
    <b v="0"/>
    <s v="日"/>
    <s v="第四班 "/>
    <s v=" 1600米 "/>
    <s v=" (60"/>
    <s v="40) "/>
    <s v=" 草地 "/>
    <s v=" &quot;B&quot; 賽道 "/>
    <x v="0"/>
    <s v="唯美主義"/>
    <s v="潘頓"/>
    <n v="12"/>
    <s v="智勝龍"/>
    <s v="麥道朗"/>
    <n v="3"/>
    <s v="將俠"/>
    <s v="希威森"/>
    <n v="1"/>
    <n v="0"/>
    <n v="1"/>
    <n v="25"/>
    <n v="81.5"/>
    <n v="1"/>
    <n v="1"/>
  </r>
  <r>
    <s v="2023/12/17"/>
    <s v="第 9 場"/>
    <n v="9"/>
    <b v="0"/>
    <s v="日"/>
    <s v="第三班 "/>
    <s v=" 1600米 "/>
    <s v=" (80"/>
    <s v="60) "/>
    <s v=" 草地 "/>
    <s v=" &quot;B&quot; 賽道 "/>
    <x v="6"/>
    <s v="勁速威龍"/>
    <s v="麥道朗"/>
    <n v="7"/>
    <s v="一定美麗"/>
    <s v="賀銘年"/>
    <n v="14"/>
    <s v="久久為尊"/>
    <s v="梁家俊"/>
    <n v="1"/>
    <n v="1"/>
    <n v="0"/>
    <n v="86.5"/>
    <n v="431"/>
    <n v="0"/>
    <n v="0"/>
  </r>
  <r>
    <s v="2023/12/17"/>
    <s v="第 10 場"/>
    <n v="10"/>
    <b v="1"/>
    <s v="日"/>
    <s v="第三班 "/>
    <s v=" 1200米 "/>
    <s v=" (80"/>
    <s v="60) "/>
    <s v=" 草地 "/>
    <s v=" &quot;B&quot; 賽道 "/>
    <x v="11"/>
    <s v="綠族無限"/>
    <s v="田泰安"/>
    <n v="11"/>
    <s v="氣勢"/>
    <s v="麥道朗"/>
    <n v="3"/>
    <s v="你知我拼"/>
    <s v="艾兆禮"/>
    <n v="0"/>
    <n v="1"/>
    <n v="1"/>
    <n v="28.5"/>
    <n v="97.5"/>
    <n v="0"/>
    <n v="0"/>
  </r>
  <r>
    <s v="2023/12/20"/>
    <s v="第 1 場"/>
    <n v="1"/>
    <b v="0"/>
    <s v="夜"/>
    <s v="第三班 "/>
    <s v=" 2200米 "/>
    <s v=" (80"/>
    <s v="55) "/>
    <s v=" 草地 "/>
    <s v=" &quot;C&quot; 賽道 "/>
    <x v="4"/>
    <s v="多多勇駒"/>
    <s v="董明朗"/>
    <n v="1"/>
    <s v="自然力量"/>
    <s v="麥道朗"/>
    <n v="2"/>
    <s v="都靈福星"/>
    <s v="潘頓"/>
    <n v="1"/>
    <n v="1"/>
    <n v="0"/>
    <n v="100"/>
    <n v="394.5"/>
    <n v="0"/>
    <n v="1"/>
  </r>
  <r>
    <s v="2023/12/20"/>
    <s v="第 2 場"/>
    <n v="2"/>
    <b v="0"/>
    <s v="夜"/>
    <s v="第五班 "/>
    <s v=" 1200米 "/>
    <s v=" (40"/>
    <s v="0) "/>
    <s v=" 草地 "/>
    <s v=" &quot;C&quot; 賽道 "/>
    <x v="1"/>
    <s v="妙玲瓏"/>
    <s v="艾兆禮"/>
    <n v="11"/>
    <s v="綫路光明"/>
    <s v="楊明綸"/>
    <n v="10"/>
    <s v="歡樂好友"/>
    <s v="潘頓"/>
    <n v="0"/>
    <n v="1"/>
    <n v="1"/>
    <n v="91.5"/>
    <n v="480.5"/>
    <n v="0"/>
    <n v="1"/>
  </r>
  <r>
    <s v="2023/12/20"/>
    <s v="第 3 場"/>
    <n v="3"/>
    <b v="0"/>
    <s v="夜"/>
    <s v="第四班 "/>
    <s v=" 1200米 "/>
    <s v=" (60"/>
    <s v="40) "/>
    <s v=" 草地 "/>
    <s v=" &quot;C&quot; 賽道 "/>
    <x v="4"/>
    <s v="耀寶駒"/>
    <s v="麥道朗"/>
    <n v="12"/>
    <s v="宏才"/>
    <s v="田泰安"/>
    <n v="5"/>
    <s v="合夥奔馳"/>
    <s v="董明朗"/>
    <n v="0"/>
    <n v="1"/>
    <n v="1"/>
    <n v="19.5"/>
    <n v="118"/>
    <n v="0"/>
    <n v="0"/>
  </r>
  <r>
    <s v="2023/12/20"/>
    <s v="第 4 場"/>
    <n v="4"/>
    <b v="0"/>
    <s v="夜"/>
    <s v="第四班 "/>
    <s v=" 1000米 "/>
    <s v=" (60"/>
    <s v="40) "/>
    <s v=" 草地 "/>
    <s v=" &quot;C&quot; 賽道 "/>
    <x v="8"/>
    <s v="心花放"/>
    <s v="鍾易禮"/>
    <n v="8"/>
    <s v="戰鬥英雄"/>
    <s v="陳嘉熙"/>
    <n v="2"/>
    <s v="奇寶"/>
    <s v="潘頓"/>
    <n v="0"/>
    <n v="1"/>
    <n v="1"/>
    <n v="186.5"/>
    <n v="1560"/>
    <n v="0"/>
    <n v="1"/>
  </r>
  <r>
    <s v="2023/12/20"/>
    <s v="第 5 場"/>
    <n v="5"/>
    <b v="0"/>
    <s v="夜"/>
    <s v="第二班 "/>
    <s v=" 1650米 "/>
    <s v=" (100"/>
    <s v="75) "/>
    <s v=" 草地 "/>
    <s v=" &quot;C&quot; 賽道 "/>
    <x v="11"/>
    <s v="越駿歡欣"/>
    <s v="巴度"/>
    <n v="8"/>
    <s v="喜旺駒"/>
    <s v="何澤堯"/>
    <n v="6"/>
    <s v="超超比"/>
    <s v="周俊樂"/>
    <n v="0"/>
    <n v="2"/>
    <n v="0"/>
    <n v="83.5"/>
    <n v="279"/>
    <n v="0"/>
    <n v="0"/>
  </r>
  <r>
    <s v="2023/12/20"/>
    <s v="第 6 場"/>
    <n v="6"/>
    <b v="0"/>
    <s v="夜"/>
    <s v="第四班 "/>
    <s v=" 1650米 "/>
    <s v=" (60"/>
    <s v="40) "/>
    <s v=" 草地 "/>
    <s v=" &quot;C&quot; 賽道 "/>
    <x v="7"/>
    <s v="極速滿貫"/>
    <s v="潘頓"/>
    <n v="4"/>
    <s v="赤兔猴王"/>
    <s v="希威森"/>
    <n v="2"/>
    <s v="極速奇兵"/>
    <s v="艾兆禮"/>
    <n v="1"/>
    <n v="0"/>
    <n v="1"/>
    <n v="73.5"/>
    <n v="145.5"/>
    <n v="1"/>
    <n v="1"/>
  </r>
  <r>
    <s v="2023/12/20"/>
    <s v="第 7 場"/>
    <n v="7"/>
    <b v="0"/>
    <s v="夜"/>
    <s v="第四班 "/>
    <s v=" 1200米 "/>
    <s v=" (60"/>
    <s v="40) "/>
    <s v=" 草地 "/>
    <s v=" &quot;C&quot; 賽道 "/>
    <x v="10"/>
    <s v="多多配合"/>
    <s v="田泰安"/>
    <n v="1"/>
    <s v="銀進"/>
    <s v="何澤堯"/>
    <n v="4"/>
    <s v="無限美麗"/>
    <s v="艾兆禮"/>
    <n v="1"/>
    <n v="1"/>
    <n v="0"/>
    <n v="45"/>
    <n v="106.5"/>
    <n v="0"/>
    <n v="0"/>
  </r>
  <r>
    <s v="2023/12/20"/>
    <s v="第 8 場"/>
    <n v="8"/>
    <b v="1"/>
    <s v="夜"/>
    <s v="第三班 "/>
    <s v=" 1200米 "/>
    <s v=" (80"/>
    <s v="60) "/>
    <s v=" 草地 "/>
    <s v=" &quot;C&quot; 賽道 "/>
    <x v="12"/>
    <s v="添開心"/>
    <s v="巴度"/>
    <n v="6"/>
    <s v="縱橫萬里"/>
    <s v="潘頓"/>
    <n v="4"/>
    <s v="閃電"/>
    <s v="周俊樂"/>
    <n v="0"/>
    <n v="1"/>
    <n v="1"/>
    <n v="38"/>
    <n v="98.5"/>
    <n v="1"/>
    <n v="1"/>
  </r>
  <r>
    <s v="2023/12/23"/>
    <s v="第 1 場"/>
    <n v="1"/>
    <b v="0"/>
    <s v="日"/>
    <s v="第四班 "/>
    <s v=" 2000米 "/>
    <s v=" (60"/>
    <s v="35) "/>
    <s v=" 草地 "/>
    <s v=" &quot;C&quot; 賽道 "/>
    <x v="8"/>
    <s v="慶萬家"/>
    <s v="楊明綸"/>
    <n v="4"/>
    <s v="奇妙年華"/>
    <s v="董明朗"/>
    <n v="2"/>
    <s v="翔龍再現"/>
    <s v="潘頓"/>
    <n v="1"/>
    <n v="0"/>
    <n v="1"/>
    <n v="77"/>
    <n v="399.5"/>
    <n v="0"/>
    <n v="1"/>
  </r>
  <r>
    <s v="2023/12/23"/>
    <s v="第 2 場"/>
    <n v="2"/>
    <b v="0"/>
    <s v="日"/>
    <s v="第四班 "/>
    <s v=" 1200米 "/>
    <s v=" (60"/>
    <s v="40) "/>
    <s v=" 草地 "/>
    <s v=" &quot;C&quot; 賽道 "/>
    <x v="12"/>
    <s v="勝利神駒"/>
    <s v="巴度"/>
    <n v="5"/>
    <s v="紅海風帆"/>
    <s v="楊明綸"/>
    <n v="7"/>
    <s v="翹峯"/>
    <s v="周俊樂"/>
    <n v="0"/>
    <n v="1"/>
    <n v="1"/>
    <n v="75"/>
    <n v="698"/>
    <n v="0"/>
    <n v="0"/>
  </r>
  <r>
    <s v="2023/12/23"/>
    <s v="第 3 場"/>
    <n v="3"/>
    <b v="0"/>
    <s v="日"/>
    <s v="第四班（條件限制） "/>
    <s v=" 1400米 "/>
    <s v=" (60"/>
    <s v="40) "/>
    <s v=" 草地 "/>
    <s v=" &quot;C&quot; 賽道 "/>
    <x v="7"/>
    <s v="定數"/>
    <s v="霍宏聲"/>
    <n v="1"/>
    <s v="非凡達"/>
    <s v="潘頓"/>
    <n v="3"/>
    <s v="金獅勝將"/>
    <s v="梁家俊"/>
    <n v="1"/>
    <n v="0"/>
    <n v="1"/>
    <n v="65.5"/>
    <n v="67.5"/>
    <n v="1"/>
    <n v="1"/>
  </r>
  <r>
    <s v="2023/12/23"/>
    <s v="第 4 場"/>
    <n v="4"/>
    <b v="0"/>
    <s v="日"/>
    <s v="第五班 "/>
    <s v=" 1600米 "/>
    <s v=" (40"/>
    <s v="0) "/>
    <s v=" 草地 "/>
    <s v=" &quot;C&quot; 賽道 "/>
    <x v="8"/>
    <s v="活力多多"/>
    <s v="田泰安"/>
    <n v="13"/>
    <s v="天使獵人"/>
    <s v="蔡明紹"/>
    <n v="1"/>
    <s v="喜勝威龍"/>
    <s v="黃智弘"/>
    <n v="0"/>
    <n v="0"/>
    <n v="2"/>
    <n v="54"/>
    <n v="223.5"/>
    <n v="0"/>
    <n v="0"/>
  </r>
  <r>
    <s v="2023/12/23"/>
    <s v="第 5 場"/>
    <n v="5"/>
    <b v="0"/>
    <s v="日"/>
    <s v="第四班 "/>
    <s v=" 1650米 "/>
    <s v=" (60"/>
    <s v="35) "/>
    <s v=" 全天候跑道 "/>
    <m/>
    <x v="0"/>
    <s v="雪山神駒"/>
    <s v="潘頓"/>
    <n v="7"/>
    <s v="歡喜福星"/>
    <s v="麥道朗"/>
    <n v="5"/>
    <s v="世澤歆星"/>
    <s v="賀銘年"/>
    <n v="1"/>
    <n v="1"/>
    <n v="0"/>
    <n v="49"/>
    <n v="136.5"/>
    <n v="1"/>
    <n v="1"/>
  </r>
  <r>
    <s v="2023/12/23"/>
    <s v="第 6 場"/>
    <n v="6"/>
    <b v="0"/>
    <s v="日"/>
    <s v="第四班 "/>
    <s v=" 1400米 "/>
    <s v=" (60"/>
    <s v="40) "/>
    <s v=" 草地 "/>
    <s v=" &quot;C&quot; 賽道 "/>
    <x v="7"/>
    <s v="堅闖"/>
    <s v="潘頓"/>
    <n v="3"/>
    <s v="一絕"/>
    <s v="賀銘年"/>
    <n v="4"/>
    <s v="四喜鳥"/>
    <s v="梁家俊"/>
    <n v="1"/>
    <n v="0"/>
    <n v="1"/>
    <n v="20.5"/>
    <n v="287.5"/>
    <n v="1"/>
    <n v="1"/>
  </r>
  <r>
    <s v="2023/12/23"/>
    <s v="第 7 場"/>
    <n v="7"/>
    <b v="0"/>
    <s v="日"/>
    <s v="第二班 "/>
    <s v=" 2000米 "/>
    <s v=" (100"/>
    <s v="75) "/>
    <s v=" 草地 "/>
    <s v=" &quot;C&quot; 賽道 "/>
    <x v="7"/>
    <s v="安騁"/>
    <s v="田泰安"/>
    <n v="2"/>
    <s v="錶之五知"/>
    <s v="潘頓"/>
    <n v="9"/>
    <s v="木火兄弟"/>
    <s v="楊明綸"/>
    <n v="1"/>
    <n v="0"/>
    <n v="1"/>
    <n v="27"/>
    <n v="111"/>
    <n v="1"/>
    <n v="1"/>
  </r>
  <r>
    <s v="2023/12/23"/>
    <s v="第 8 場"/>
    <n v="8"/>
    <b v="0"/>
    <s v="日"/>
    <s v="第三班 "/>
    <s v=" 1200米 "/>
    <s v=" (80"/>
    <s v="60) "/>
    <s v=" 草地 "/>
    <s v=" &quot;C&quot; 賽道 "/>
    <x v="1"/>
    <s v="歡樂至寶"/>
    <s v="何澤堯"/>
    <n v="7"/>
    <s v="穿甲戰鷹"/>
    <s v="楊明綸"/>
    <n v="11"/>
    <s v="駿步騰飛"/>
    <s v="田泰安"/>
    <n v="0"/>
    <n v="2"/>
    <n v="0"/>
    <n v="43"/>
    <n v="2498.5"/>
    <n v="0"/>
    <n v="0"/>
  </r>
  <r>
    <s v="2023/12/23"/>
    <s v="第 9 場"/>
    <n v="9"/>
    <b v="0"/>
    <s v="日"/>
    <s v="第三班 "/>
    <s v=" 1650米 "/>
    <s v=" (85"/>
    <s v="60) "/>
    <s v=" 全天候跑道 "/>
    <m/>
    <x v="11"/>
    <s v="魅影獵飛"/>
    <s v="麥道朗"/>
    <n v="14"/>
    <s v="手到再來"/>
    <s v="田泰安"/>
    <n v="6"/>
    <s v="精彩動力"/>
    <s v="黃智弘"/>
    <n v="0"/>
    <n v="1"/>
    <n v="1"/>
    <n v="36"/>
    <n v="122"/>
    <n v="0"/>
    <n v="0"/>
  </r>
  <r>
    <s v="2023/12/23"/>
    <s v="第 10 場"/>
    <n v="10"/>
    <b v="1"/>
    <s v="日"/>
    <s v="第三班 "/>
    <s v=" 1400米 "/>
    <s v=" (80"/>
    <s v="60) "/>
    <s v=" 草地 "/>
    <s v=" &quot;C&quot; 賽道 "/>
    <x v="9"/>
    <s v="風繼續吹"/>
    <s v="梁家俊"/>
    <n v="2"/>
    <s v="同樣美麗"/>
    <s v="麥道朗"/>
    <n v="6"/>
    <s v="星運少爵"/>
    <s v="何澤堯"/>
    <n v="1"/>
    <n v="0"/>
    <n v="1"/>
    <n v="562"/>
    <n v="926.5"/>
    <n v="0"/>
    <n v="0"/>
  </r>
  <r>
    <s v="2023/12/26"/>
    <s v="第 1 場"/>
    <n v="1"/>
    <b v="0"/>
    <s v="日"/>
    <s v="第五班 "/>
    <s v=" 1200米 "/>
    <s v=" (40"/>
    <s v="0) "/>
    <s v=" 全天候跑道 "/>
    <m/>
    <x v="11"/>
    <s v="創奇蹟"/>
    <s v="麥道朗"/>
    <n v="11"/>
    <s v="最多歡笑"/>
    <s v="蔡明紹"/>
    <n v="2"/>
    <s v="威望"/>
    <s v="陳嘉熙"/>
    <n v="0"/>
    <n v="1"/>
    <n v="1"/>
    <n v="49.5"/>
    <n v="179"/>
    <n v="0"/>
    <n v="0"/>
  </r>
  <r>
    <s v="2023/12/26"/>
    <s v="第 2 場"/>
    <n v="2"/>
    <b v="0"/>
    <s v="日"/>
    <s v="第五班 "/>
    <s v=" 1400米 "/>
    <s v=" (40"/>
    <s v="0) "/>
    <s v=" 草地 "/>
    <s v=" &quot;C+3&quot; 賽道 "/>
    <x v="3"/>
    <s v="魅力一丁"/>
    <s v="潘頓"/>
    <n v="12"/>
    <s v="荃程路通"/>
    <s v="巴度"/>
    <n v="5"/>
    <s v="富存大師"/>
    <s v="希威森"/>
    <n v="1"/>
    <n v="0"/>
    <n v="1"/>
    <n v="39.5"/>
    <n v="259.5"/>
    <n v="1"/>
    <n v="1"/>
  </r>
  <r>
    <s v="2023/12/26"/>
    <s v="第 3 場"/>
    <n v="3"/>
    <b v="0"/>
    <s v="日"/>
    <s v="第二班 "/>
    <s v=" 1200米 "/>
    <s v=" (100"/>
    <s v="75) "/>
    <s v=" 全天候跑道 "/>
    <m/>
    <x v="4"/>
    <s v="量化歡騰"/>
    <s v="田泰安"/>
    <n v="2"/>
    <s v="四季醒"/>
    <s v="潘頓"/>
    <n v="3"/>
    <s v="禪勝寶駒"/>
    <s v="艾兆禮"/>
    <n v="1"/>
    <n v="1"/>
    <n v="0"/>
    <n v="153.5"/>
    <n v="242"/>
    <n v="1"/>
    <n v="1"/>
  </r>
  <r>
    <s v="2023/12/26"/>
    <s v="第 4 場"/>
    <n v="4"/>
    <b v="0"/>
    <s v="日"/>
    <s v="第四班 "/>
    <s v=" 1000米 "/>
    <s v=" (60"/>
    <s v="40) "/>
    <s v=" 草地 "/>
    <s v=" &quot;C+3&quot; 賽道 "/>
    <x v="2"/>
    <s v="中環精英"/>
    <s v="希威森"/>
    <n v="1"/>
    <s v="水晶酒杯"/>
    <s v="何澤堯"/>
    <n v="6"/>
    <s v="健康快車"/>
    <s v="艾兆禮"/>
    <n v="1"/>
    <n v="1"/>
    <n v="0"/>
    <n v="106.5"/>
    <n v="175"/>
    <n v="0"/>
    <n v="0"/>
  </r>
  <r>
    <s v="2023/12/26"/>
    <s v="第 5 場"/>
    <n v="5"/>
    <b v="0"/>
    <s v="日"/>
    <s v="第四班 "/>
    <s v=" 1200米 "/>
    <s v=" (60"/>
    <s v="40) "/>
    <s v=" 草地 "/>
    <s v=" &quot;C+3&quot; 賽道 "/>
    <x v="1"/>
    <s v="誠好運"/>
    <s v="梁家俊"/>
    <n v="8"/>
    <s v="金榜之星"/>
    <s v="潘頓"/>
    <n v="2"/>
    <s v="大才"/>
    <s v="布文"/>
    <n v="0"/>
    <n v="2"/>
    <n v="0"/>
    <n v="51.5"/>
    <n v="103"/>
    <n v="1"/>
    <n v="2"/>
  </r>
  <r>
    <s v="2023/12/26"/>
    <s v="第 6 場"/>
    <n v="6"/>
    <b v="0"/>
    <s v="日"/>
    <s v="第四班 "/>
    <s v=" 1200米 "/>
    <s v=" (60"/>
    <s v="40) "/>
    <s v=" 全天候跑道 "/>
    <m/>
    <x v="7"/>
    <s v="鑽飾璀璨"/>
    <s v="霍宏聲"/>
    <n v="6"/>
    <s v="伶俐驫駒"/>
    <s v="周俊樂"/>
    <n v="8"/>
    <s v="澳華威威"/>
    <s v="巴度"/>
    <n v="0"/>
    <n v="1"/>
    <n v="1"/>
    <n v="136"/>
    <n v="894.5"/>
    <n v="0"/>
    <n v="0"/>
  </r>
  <r>
    <s v="2023/12/26"/>
    <s v="第 7 場"/>
    <n v="7"/>
    <b v="0"/>
    <s v="日"/>
    <s v="第四班 "/>
    <s v=" 1600米 "/>
    <s v=" (60"/>
    <s v="40) "/>
    <s v=" 草地 "/>
    <s v=" &quot;C+3&quot; 賽道 "/>
    <x v="0"/>
    <s v="快路"/>
    <s v="楊明綸"/>
    <n v="11"/>
    <s v="豪堡"/>
    <s v="艾兆禮"/>
    <n v="14"/>
    <s v="縱橫大進"/>
    <s v="何澤堯"/>
    <n v="1"/>
    <n v="0"/>
    <n v="1"/>
    <n v="694"/>
    <n v="6632"/>
    <n v="0"/>
    <n v="0"/>
  </r>
  <r>
    <s v="2023/12/26"/>
    <s v="第 8 場"/>
    <n v="8"/>
    <b v="0"/>
    <s v="日"/>
    <s v="第三班 "/>
    <s v=" 1200米 "/>
    <s v=" (80"/>
    <s v="60) "/>
    <s v=" 草地 "/>
    <s v=" &quot;C+3&quot; 賽道 "/>
    <x v="7"/>
    <s v="精算暴雪"/>
    <s v="田泰安"/>
    <n v="9"/>
    <s v="華麗再勝"/>
    <s v="潘頓"/>
    <n v="2"/>
    <s v="愛馬善"/>
    <s v="麥道朗"/>
    <n v="0"/>
    <n v="1"/>
    <n v="1"/>
    <n v="26.5"/>
    <n v="28.5"/>
    <n v="1"/>
    <n v="1"/>
  </r>
  <r>
    <s v="2023/12/26"/>
    <s v="第 9 場"/>
    <n v="9"/>
    <b v="0"/>
    <s v="日"/>
    <s v="第三班 "/>
    <s v=" 1000米 "/>
    <s v=" (80"/>
    <s v="60) "/>
    <s v=" 草地 "/>
    <s v=" &quot;C+3&quot; 賽道 "/>
    <x v="7"/>
    <s v="爵登"/>
    <s v="希威森"/>
    <n v="7"/>
    <s v="加州德至"/>
    <s v="何澤堯"/>
    <n v="2"/>
    <s v="英雄豪邁"/>
    <s v="麥道朗"/>
    <n v="0"/>
    <n v="1"/>
    <n v="1"/>
    <n v="37"/>
    <n v="1067"/>
    <n v="0"/>
    <n v="0"/>
  </r>
  <r>
    <s v="2023/12/26"/>
    <s v="第 10 場"/>
    <n v="10"/>
    <b v="1"/>
    <s v="日"/>
    <s v="第三班 "/>
    <s v=" 1600米 "/>
    <s v=" (80"/>
    <s v="60) "/>
    <s v=" 草地 "/>
    <s v=" &quot;C+3&quot; 賽道 "/>
    <x v="6"/>
    <s v="禪勝輝煌"/>
    <s v="希威森"/>
    <n v="11"/>
    <s v="港林福將"/>
    <s v="梁家俊"/>
    <n v="2"/>
    <s v="精算謀略"/>
    <s v="潘頓"/>
    <n v="1"/>
    <n v="0"/>
    <n v="1"/>
    <n v="34"/>
    <n v="215.5"/>
    <n v="0"/>
    <n v="1"/>
  </r>
  <r>
    <s v="2023/12/29"/>
    <s v="第 1 場"/>
    <n v="1"/>
    <b v="0"/>
    <s v="夜"/>
    <s v="第五班 "/>
    <s v=" 2200米 "/>
    <s v=" (40"/>
    <s v="0) "/>
    <s v=" 草地 "/>
    <s v=" &quot;C+3&quot; 賽道 "/>
    <x v="10"/>
    <s v="綠登"/>
    <s v="楊明綸"/>
    <n v="2"/>
    <s v="樂捉鳥"/>
    <s v="周俊樂"/>
    <n v="3"/>
    <s v="紅粉豐彩"/>
    <s v="潘頓"/>
    <n v="1"/>
    <n v="1"/>
    <n v="0"/>
    <n v="378.5"/>
    <n v="1497.5"/>
    <n v="0"/>
    <n v="1"/>
  </r>
  <r>
    <s v="2023/12/29"/>
    <s v="第 2 場"/>
    <n v="2"/>
    <b v="0"/>
    <s v="夜"/>
    <s v="第五班 "/>
    <s v=" 1200米 "/>
    <s v=" (40"/>
    <s v="0) "/>
    <s v=" 草地 "/>
    <s v=" &quot;C+3&quot; 賽道 "/>
    <x v="0"/>
    <s v="九秒九"/>
    <s v="布文"/>
    <n v="3"/>
    <s v="前風"/>
    <s v="蔡明紹"/>
    <n v="1"/>
    <s v="晉神"/>
    <s v="巴度"/>
    <n v="2"/>
    <n v="0"/>
    <n v="0"/>
    <n v="43"/>
    <n v="385"/>
    <n v="1"/>
    <n v="1"/>
  </r>
  <r>
    <s v="2023/12/29"/>
    <s v="第 3 場"/>
    <n v="3"/>
    <b v="0"/>
    <s v="夜"/>
    <s v="第四班 "/>
    <s v=" 1650米 "/>
    <s v=" (60"/>
    <s v="40) "/>
    <s v=" 草地 "/>
    <s v=" &quot;C+3&quot; 賽道 "/>
    <x v="1"/>
    <s v="超勁寶寶"/>
    <s v="霍宏聲"/>
    <n v="4"/>
    <s v="都靈勇士"/>
    <s v="潘頓"/>
    <n v="10"/>
    <s v="綠族威"/>
    <s v="潘明輝"/>
    <n v="1"/>
    <n v="1"/>
    <n v="0"/>
    <n v="251"/>
    <n v="286.5"/>
    <n v="1"/>
    <n v="1"/>
  </r>
  <r>
    <s v="2023/12/29"/>
    <s v="第 4 場"/>
    <n v="4"/>
    <b v="0"/>
    <s v="夜"/>
    <s v="第四班 "/>
    <s v=" 1650米 "/>
    <s v=" (60"/>
    <s v="40) "/>
    <s v=" 草地 "/>
    <s v=" &quot;C+3&quot; 賽道 "/>
    <x v="12"/>
    <s v="美麗歡聲"/>
    <s v="陳嘉熙"/>
    <n v="3"/>
    <s v="鐵三角"/>
    <s v="麥道朗"/>
    <n v="5"/>
    <s v="龍船快"/>
    <s v="希威森"/>
    <n v="1"/>
    <n v="0"/>
    <n v="1"/>
    <n v="484"/>
    <n v="1133.5"/>
    <n v="0"/>
    <n v="0"/>
  </r>
  <r>
    <s v="2023/12/29"/>
    <s v="第 5 場"/>
    <n v="5"/>
    <b v="0"/>
    <s v="夜"/>
    <s v="第四班 "/>
    <s v=" 1200米 "/>
    <s v=" (60"/>
    <s v="40) "/>
    <s v=" 草地 "/>
    <s v=" &quot;C+3&quot; 賽道 "/>
    <x v="12"/>
    <s v="風中勁松"/>
    <s v="巴度"/>
    <n v="3"/>
    <s v="樂加福"/>
    <s v="霍宏聲"/>
    <n v="4"/>
    <s v="高明駿將"/>
    <s v="潘頓"/>
    <n v="1"/>
    <n v="0"/>
    <n v="1"/>
    <n v="32.5"/>
    <n v="311"/>
    <n v="0"/>
    <n v="1"/>
  </r>
  <r>
    <s v="2023/12/29"/>
    <s v="第 6 場"/>
    <n v="6"/>
    <b v="0"/>
    <s v="夜"/>
    <s v="第四班 "/>
    <s v=" 1200米 "/>
    <s v=" (60"/>
    <s v="40) "/>
    <s v=" 草地 "/>
    <s v=" &quot;C+3&quot; 賽道 "/>
    <x v="1"/>
    <s v="真感"/>
    <s v="賀銘年"/>
    <n v="12"/>
    <s v="宏才"/>
    <s v="巴度"/>
    <n v="10"/>
    <s v="寶安威"/>
    <s v="蔡明紹"/>
    <n v="0"/>
    <n v="1"/>
    <n v="1"/>
    <n v="20.5"/>
    <n v="215"/>
    <n v="0"/>
    <n v="0"/>
  </r>
  <r>
    <s v="2023/12/29"/>
    <s v="第 7 場"/>
    <n v="7"/>
    <b v="0"/>
    <s v="夜"/>
    <s v="第三班 "/>
    <s v=" 1200米 "/>
    <s v=" (80"/>
    <s v="60) "/>
    <s v=" 草地 "/>
    <s v=" &quot;C+3&quot; 賽道 "/>
    <x v="2"/>
    <s v="穿甲鷹"/>
    <s v="麥道朗"/>
    <n v="4"/>
    <s v="一代天嬌"/>
    <s v="艾兆禮"/>
    <n v="10"/>
    <s v="炯炯有神"/>
    <s v="楊明綸"/>
    <n v="1"/>
    <n v="1"/>
    <n v="0"/>
    <n v="39"/>
    <n v="514"/>
    <n v="0"/>
    <n v="0"/>
  </r>
  <r>
    <s v="2023/12/29"/>
    <s v="第 8 場"/>
    <n v="8"/>
    <b v="1"/>
    <s v="夜"/>
    <s v="第三班 "/>
    <s v=" 1650米 "/>
    <s v=" (80"/>
    <s v="60) "/>
    <s v=" 草地 "/>
    <s v=" &quot;C+3&quot; 賽道 "/>
    <x v="12"/>
    <s v="久久為攻"/>
    <s v="希威森"/>
    <n v="2"/>
    <s v="飛輪步"/>
    <s v="霍宏聲"/>
    <n v="9"/>
    <s v="十八掌"/>
    <s v="巴度"/>
    <n v="1"/>
    <n v="0"/>
    <n v="1"/>
    <n v="268"/>
    <n v="883.5"/>
    <n v="0"/>
    <n v="0"/>
  </r>
  <r>
    <s v="2024/01/01"/>
    <s v="第 1 場"/>
    <n v="1"/>
    <b v="0"/>
    <s v="日"/>
    <s v="第四班 "/>
    <s v=" 1200米 "/>
    <s v=" (60"/>
    <s v="40) "/>
    <s v=" 草地 "/>
    <s v=" &quot;A&quot; 賽道 "/>
    <x v="5"/>
    <s v="光年八十"/>
    <s v="黃智弘"/>
    <n v="13"/>
    <s v="快狠準"/>
    <s v="艾兆禮"/>
    <n v="4"/>
    <s v="帥炸"/>
    <s v="麥道朗"/>
    <n v="1"/>
    <n v="0"/>
    <n v="1"/>
    <n v="23.5"/>
    <n v="113.5"/>
    <n v="0"/>
    <n v="0"/>
  </r>
  <r>
    <s v="2024/01/01"/>
    <s v="第 2 場"/>
    <n v="2"/>
    <b v="0"/>
    <s v="日"/>
    <s v="第四班 "/>
    <s v=" 1200米 "/>
    <s v=" (60"/>
    <s v="40) "/>
    <s v=" 草地 "/>
    <s v=" &quot;A&quot; 賽道 "/>
    <x v="2"/>
    <s v="風雲武士"/>
    <s v="潘頓"/>
    <n v="2"/>
    <s v="電訊龍駒"/>
    <s v="布文"/>
    <n v="9"/>
    <s v="連連勝利"/>
    <s v="艾道拿"/>
    <n v="1"/>
    <n v="1"/>
    <n v="0"/>
    <n v="18"/>
    <n v="33.5"/>
    <n v="2"/>
    <n v="2"/>
  </r>
  <r>
    <s v="2024/01/01"/>
    <s v="第 3 場"/>
    <n v="3"/>
    <b v="0"/>
    <s v="日"/>
    <s v="第三班 "/>
    <s v=" 1800米 "/>
    <s v=" (80"/>
    <s v="60) "/>
    <s v=" 草地 "/>
    <s v=" &quot;A&quot; 賽道 "/>
    <x v="5"/>
    <s v="常拼常勇"/>
    <s v="麥道朗"/>
    <n v="6"/>
    <s v="博才"/>
    <s v="田泰安"/>
    <n v="5"/>
    <s v="浪漫風采"/>
    <s v="希威森"/>
    <n v="1"/>
    <n v="1"/>
    <n v="0"/>
    <n v="32"/>
    <n v="129.5"/>
    <n v="0"/>
    <n v="0"/>
  </r>
  <r>
    <s v="2024/01/01"/>
    <s v="第 4 場"/>
    <n v="4"/>
    <b v="0"/>
    <s v="日"/>
    <s v="第五班 "/>
    <s v=" 1400米 "/>
    <s v=" (40"/>
    <s v="0) "/>
    <s v=" 草地 "/>
    <s v=" &quot;A&quot; 賽道 "/>
    <x v="8"/>
    <s v="紅鬃烈馬"/>
    <s v="潘頓"/>
    <n v="4"/>
    <s v="活力多多"/>
    <s v="布文"/>
    <n v="10"/>
    <s v="洪運派彩"/>
    <s v="蔡明紹"/>
    <n v="1"/>
    <n v="0"/>
    <n v="1"/>
    <n v="61.5"/>
    <n v="148"/>
    <n v="2"/>
    <n v="2"/>
  </r>
  <r>
    <s v="2024/01/01"/>
    <s v="第 5 場"/>
    <n v="5"/>
    <b v="0"/>
    <s v="日"/>
    <s v="第四班 "/>
    <s v=" 1400米 "/>
    <s v=" (60"/>
    <s v="40) "/>
    <s v=" 草地 "/>
    <s v=" &quot;A&quot; 賽道 "/>
    <x v="2"/>
    <s v="逐夢年代"/>
    <s v="布文"/>
    <n v="12"/>
    <s v="幸運星球"/>
    <s v="田泰安"/>
    <n v="8"/>
    <s v="金匯昇昇"/>
    <s v="潘頓"/>
    <n v="0"/>
    <n v="1"/>
    <n v="1"/>
    <n v="144"/>
    <n v="313"/>
    <n v="1"/>
    <n v="2"/>
  </r>
  <r>
    <s v="2024/01/01"/>
    <s v="第 6 場"/>
    <n v="6"/>
    <b v="0"/>
    <s v="日"/>
    <s v="第四班 "/>
    <s v=" 1400米 "/>
    <s v=" (60"/>
    <s v="40) "/>
    <s v=" 草地 "/>
    <s v=" &quot;A&quot; 賽道 "/>
    <x v="3"/>
    <s v="安泰"/>
    <s v="潘頓"/>
    <n v="5"/>
    <s v="佳福駒"/>
    <s v="布文"/>
    <n v="2"/>
    <s v="時時稱心"/>
    <s v="麥道朗"/>
    <n v="1"/>
    <n v="1"/>
    <n v="0"/>
    <n v="30.5"/>
    <n v="112.5"/>
    <n v="2"/>
    <n v="2"/>
  </r>
  <r>
    <s v="2024/01/01"/>
    <s v="第 7 場"/>
    <n v="7"/>
    <b v="0"/>
    <s v="日"/>
    <s v="三級賽 "/>
    <s v=" 1400米 "/>
    <m/>
    <m/>
    <s v=" 草地 "/>
    <s v=" &quot;A&quot; 賽道 "/>
    <x v="4"/>
    <s v="神虎龍駒"/>
    <s v="艾兆禮"/>
    <n v="3"/>
    <s v="健康愉快"/>
    <s v="巴度"/>
    <n v="2"/>
    <s v="美麗同享"/>
    <s v="麥道朗"/>
    <n v="1"/>
    <n v="1"/>
    <n v="0"/>
    <n v="68"/>
    <n v="388"/>
    <n v="0"/>
    <n v="0"/>
  </r>
  <r>
    <s v="2024/01/01"/>
    <s v="第 8 場"/>
    <n v="8"/>
    <b v="0"/>
    <s v="日"/>
    <s v="第三班 "/>
    <s v=" 1400米 "/>
    <s v=" (80"/>
    <s v="60) "/>
    <s v=" 草地 "/>
    <s v=" &quot;A&quot; 賽道 "/>
    <x v="6"/>
    <s v="朗朗乾坤"/>
    <s v="麥道朗"/>
    <n v="3"/>
    <s v="魅力知遇"/>
    <s v="艾兆禮"/>
    <n v="11"/>
    <s v="滿歡笑"/>
    <s v="艾道拿"/>
    <n v="2"/>
    <n v="0"/>
    <n v="0"/>
    <n v="24"/>
    <n v="151"/>
    <n v="0"/>
    <n v="0"/>
  </r>
  <r>
    <s v="2024/01/01"/>
    <s v="第 9 場"/>
    <n v="9"/>
    <b v="0"/>
    <s v="日"/>
    <s v="第三班 "/>
    <s v=" 1200米 "/>
    <s v=" (80"/>
    <s v="60) "/>
    <s v=" 草地 "/>
    <s v=" &quot;A&quot; 賽道 "/>
    <x v="11"/>
    <s v="氣勢"/>
    <s v="麥道朗"/>
    <n v="13"/>
    <s v="嘉應高昇"/>
    <s v="潘頓"/>
    <n v="1"/>
    <s v="綠族無限"/>
    <s v="田泰安"/>
    <n v="0"/>
    <n v="1"/>
    <n v="1"/>
    <n v="51"/>
    <n v="54"/>
    <n v="1"/>
    <n v="1"/>
  </r>
  <r>
    <s v="2024/01/01"/>
    <s v="第 10 場"/>
    <n v="10"/>
    <b v="1"/>
    <s v="日"/>
    <s v="第三班 "/>
    <s v=" 1400米 "/>
    <s v=" (80"/>
    <s v="60) "/>
    <s v=" 草地 "/>
    <s v=" &quot;A&quot; 賽道 "/>
    <x v="8"/>
    <s v="時尚歡欣"/>
    <s v="周俊樂"/>
    <n v="8"/>
    <s v="一定美麗"/>
    <s v="賀銘年"/>
    <n v="10"/>
    <s v="瑰麗人生"/>
    <s v="希威森"/>
    <n v="0"/>
    <n v="1"/>
    <n v="1"/>
    <n v="65"/>
    <n v="341.5"/>
    <n v="0"/>
    <n v="0"/>
  </r>
  <r>
    <s v="2024/01/04"/>
    <s v="第 1 場"/>
    <n v="1"/>
    <b v="0"/>
    <s v="夜"/>
    <s v="第四班 "/>
    <s v=" 1200米 "/>
    <s v=" (60"/>
    <s v="35) "/>
    <s v=" 草地 "/>
    <s v=" &quot;A&quot; 賽道 "/>
    <x v="2"/>
    <s v="無限美麗"/>
    <s v="艾兆禮"/>
    <n v="3"/>
    <s v="皇帝英明"/>
    <s v="田泰安"/>
    <n v="6"/>
    <s v="欣感"/>
    <s v="賀銘年"/>
    <n v="1"/>
    <n v="1"/>
    <n v="0"/>
    <n v="25"/>
    <n v="67"/>
    <n v="0"/>
    <n v="0"/>
  </r>
  <r>
    <s v="2024/01/04"/>
    <s v="第 2 場"/>
    <n v="2"/>
    <b v="0"/>
    <s v="夜"/>
    <s v="第四班 "/>
    <s v=" 1200米 "/>
    <s v=" (60"/>
    <s v="35) "/>
    <s v=" 草地 "/>
    <s v=" &quot;A&quot; 賽道 "/>
    <x v="7"/>
    <s v="新幹線"/>
    <s v="田泰安"/>
    <n v="3"/>
    <s v="旅遊高球"/>
    <s v="艾道拿"/>
    <n v="9"/>
    <s v="上校"/>
    <s v="巫顯東"/>
    <n v="1"/>
    <n v="0"/>
    <n v="1"/>
    <n v="58"/>
    <n v="129"/>
    <n v="0"/>
    <n v="0"/>
  </r>
  <r>
    <s v="2024/01/04"/>
    <s v="第 3 場"/>
    <n v="3"/>
    <b v="0"/>
    <s v="夜"/>
    <s v="第五班 "/>
    <s v=" 1650米 "/>
    <s v=" (40"/>
    <s v="0) "/>
    <s v=" 草地 "/>
    <s v=" &quot;A&quot; 賽道 "/>
    <x v="2"/>
    <s v="蟲草之凰"/>
    <s v="何澤堯"/>
    <n v="9"/>
    <s v="無敵精英"/>
    <s v="巴度"/>
    <n v="8"/>
    <s v="團結一心"/>
    <s v="希威森"/>
    <n v="0"/>
    <n v="2"/>
    <n v="0"/>
    <n v="88"/>
    <n v="293"/>
    <n v="0"/>
    <n v="0"/>
  </r>
  <r>
    <s v="2024/01/04"/>
    <s v="第 4 場"/>
    <n v="4"/>
    <b v="0"/>
    <s v="夜"/>
    <s v="第四班 "/>
    <s v=" 1650米 "/>
    <s v=" (60"/>
    <s v="40) "/>
    <s v=" 草地 "/>
    <s v=" &quot;A&quot; 賽道 "/>
    <x v="7"/>
    <s v="得意佳作"/>
    <s v="潘明輝"/>
    <n v="7"/>
    <s v="威威鬥士"/>
    <s v="何澤堯"/>
    <n v="11"/>
    <s v="勁叻仔"/>
    <s v="梁家俊"/>
    <n v="0"/>
    <n v="1"/>
    <n v="1"/>
    <n v="66.5"/>
    <n v="249.5"/>
    <n v="0"/>
    <n v="0"/>
  </r>
  <r>
    <s v="2024/01/04"/>
    <s v="第 5 場"/>
    <n v="5"/>
    <b v="0"/>
    <s v="夜"/>
    <s v="第四班 "/>
    <s v=" 1000米 "/>
    <s v=" (60"/>
    <s v="40) "/>
    <s v=" 草地 "/>
    <s v=" &quot;A&quot; 賽道 "/>
    <x v="12"/>
    <s v="快如龍"/>
    <s v="希威森"/>
    <n v="10"/>
    <s v="美麗緣分"/>
    <s v="蔡明紹"/>
    <n v="9"/>
    <s v="超額認購"/>
    <s v="巴度"/>
    <n v="0"/>
    <n v="0"/>
    <n v="2"/>
    <n v="38"/>
    <n v="178.5"/>
    <n v="0"/>
    <n v="0"/>
  </r>
  <r>
    <s v="2024/01/04"/>
    <s v="第 6 場"/>
    <n v="6"/>
    <b v="0"/>
    <s v="夜"/>
    <s v="第三班 "/>
    <s v=" 1650米 "/>
    <s v=" (80"/>
    <s v="60) "/>
    <s v=" 草地 "/>
    <s v=" &quot;A&quot; 賽道 "/>
    <x v="6"/>
    <s v="威武覺醒"/>
    <s v="何澤堯"/>
    <n v="1"/>
    <s v="智取神駒"/>
    <s v="鍾易禮"/>
    <n v="7"/>
    <s v="論文"/>
    <s v="巴度"/>
    <n v="2"/>
    <n v="0"/>
    <n v="0"/>
    <n v="64.5"/>
    <n v="310.5"/>
    <n v="0"/>
    <n v="0"/>
  </r>
  <r>
    <s v="2024/01/04"/>
    <s v="第 7 場"/>
    <n v="7"/>
    <b v="0"/>
    <s v="夜"/>
    <s v="第三班 "/>
    <s v=" 1200米 "/>
    <s v=" (80"/>
    <s v="60) "/>
    <s v=" 草地 "/>
    <s v=" &quot;A&quot; 賽道 "/>
    <x v="6"/>
    <s v="一代天嬌"/>
    <s v="巴度"/>
    <n v="7"/>
    <s v="美麗第一"/>
    <s v="田泰安"/>
    <n v="3"/>
    <s v="八駿巨昇"/>
    <s v="鍾易禮"/>
    <n v="1"/>
    <n v="1"/>
    <n v="0"/>
    <n v="74"/>
    <n v="79.5"/>
    <n v="0"/>
    <n v="0"/>
  </r>
  <r>
    <s v="2024/01/04"/>
    <s v="第 8 場"/>
    <n v="8"/>
    <b v="1"/>
    <s v="夜"/>
    <s v="第二班 "/>
    <s v=" 1200米 "/>
    <s v=" (100"/>
    <s v="80) "/>
    <s v=" 草地 "/>
    <s v=" &quot;A&quot; 賽道 "/>
    <x v="1"/>
    <s v="電氣騎士"/>
    <s v="田泰安"/>
    <n v="8"/>
    <s v="傑出漢子"/>
    <s v="希威森"/>
    <n v="1"/>
    <s v="嫡愛心"/>
    <s v="艾道拿"/>
    <n v="0"/>
    <n v="2"/>
    <n v="0"/>
    <n v="43.5"/>
    <n v="145"/>
    <n v="0"/>
    <n v="0"/>
  </r>
  <r>
    <s v="2024/01/07"/>
    <s v="第 1 場"/>
    <n v="1"/>
    <b v="0"/>
    <s v="日"/>
    <s v="第五班 "/>
    <s v=" 1200米 "/>
    <s v=" (40"/>
    <s v="0) "/>
    <s v=" 全天候跑道 "/>
    <m/>
    <x v="2"/>
    <s v="洪運派彩"/>
    <s v="鍾易禮"/>
    <n v="10"/>
    <s v="最多歡笑"/>
    <s v="蔡明紹"/>
    <n v="8"/>
    <s v="東風壹號"/>
    <s v="霍宏聲"/>
    <n v="0"/>
    <n v="1"/>
    <n v="1"/>
    <n v="60.5"/>
    <n v="181.5"/>
    <n v="0"/>
    <n v="0"/>
  </r>
  <r>
    <s v="2024/01/07"/>
    <s v="第 2 場"/>
    <n v="2"/>
    <b v="0"/>
    <s v="日"/>
    <s v="第四班 "/>
    <s v=" 1200米 "/>
    <s v=" (60"/>
    <s v="40) "/>
    <s v=" 草地 "/>
    <s v=" &quot;B+2&quot; 賽道 "/>
    <x v="5"/>
    <s v="福國寶"/>
    <s v="布文"/>
    <n v="10"/>
    <s v="仁心星"/>
    <s v="班德禮"/>
    <n v="8"/>
    <s v="手機錶霸"/>
    <s v="何澤堯"/>
    <n v="1"/>
    <n v="0"/>
    <n v="1"/>
    <n v="50"/>
    <n v="185.5"/>
    <n v="1"/>
    <n v="1"/>
  </r>
  <r>
    <s v="2024/01/07"/>
    <s v="第 3 場"/>
    <n v="3"/>
    <b v="0"/>
    <s v="日"/>
    <s v="第四班 "/>
    <s v=" 1400米 "/>
    <s v=" (60"/>
    <s v="40) "/>
    <s v=" 草地 "/>
    <s v=" &quot;B+2&quot; 賽道 "/>
    <x v="0"/>
    <s v="紫荊綻放"/>
    <s v="艾兆禮"/>
    <n v="4"/>
    <s v="大數據"/>
    <s v="田泰安"/>
    <n v="5"/>
    <s v="加州動員"/>
    <s v="鍾易禮"/>
    <n v="2"/>
    <n v="0"/>
    <n v="0"/>
    <n v="32"/>
    <n v="85"/>
    <n v="0"/>
    <n v="0"/>
  </r>
  <r>
    <s v="2024/01/07"/>
    <s v="第 4 場"/>
    <n v="4"/>
    <b v="0"/>
    <s v="日"/>
    <s v="第四班 "/>
    <s v=" 1800米 "/>
    <s v=" (60"/>
    <s v="40) "/>
    <s v=" 草地 "/>
    <s v=" &quot;B+2&quot; 賽道 "/>
    <x v="12"/>
    <s v="精算特殊"/>
    <s v="周俊樂"/>
    <n v="14"/>
    <s v="滿多福"/>
    <s v="董明朗"/>
    <n v="9"/>
    <s v="年年友福"/>
    <s v="賀銘年"/>
    <n v="0"/>
    <n v="0"/>
    <n v="2"/>
    <n v="93"/>
    <n v="533"/>
    <n v="0"/>
    <n v="0"/>
  </r>
  <r>
    <s v="2024/01/07"/>
    <s v="第 5 場"/>
    <n v="5"/>
    <b v="0"/>
    <s v="日"/>
    <s v="第三班 "/>
    <s v=" 1000米 "/>
    <s v=" (80"/>
    <s v="60) "/>
    <s v=" 草地 "/>
    <s v=" &quot;B+2&quot; 賽道 "/>
    <x v="3"/>
    <s v="怡心聲"/>
    <s v="黃智弘"/>
    <n v="1"/>
    <s v="萬里飛至"/>
    <s v="蔡明紹"/>
    <n v="10"/>
    <s v="不可擋"/>
    <s v="鍾易禮"/>
    <n v="2"/>
    <n v="0"/>
    <n v="0"/>
    <n v="194.5"/>
    <n v="935"/>
    <n v="0"/>
    <n v="0"/>
  </r>
  <r>
    <s v="2024/01/07"/>
    <s v="第 6 場"/>
    <n v="6"/>
    <b v="0"/>
    <s v="日"/>
    <s v="第四班 "/>
    <s v=" 1200米 "/>
    <s v=" (60"/>
    <s v="40) "/>
    <s v=" 全天候跑道 "/>
    <m/>
    <x v="1"/>
    <s v="快錢"/>
    <s v="艾兆禮"/>
    <n v="4"/>
    <s v="鑽飾璀璨"/>
    <s v="鍾易禮"/>
    <n v="3"/>
    <s v="顏色王子"/>
    <s v="布文"/>
    <n v="1"/>
    <n v="1"/>
    <n v="0"/>
    <n v="107.5"/>
    <n v="193"/>
    <n v="0"/>
    <n v="1"/>
  </r>
  <r>
    <s v="2024/01/07"/>
    <s v="第 7 場"/>
    <n v="7"/>
    <b v="0"/>
    <s v="日"/>
    <s v="三級賽 "/>
    <s v=" 1000米 "/>
    <m/>
    <m/>
    <s v=" 草地 "/>
    <s v=" &quot;B+2&quot; 賽道 "/>
    <x v="10"/>
    <s v="狀元及第"/>
    <s v="班德禮"/>
    <n v="8"/>
    <s v="賢者無敵"/>
    <s v="巴度"/>
    <n v="4"/>
    <s v="包裝必勝"/>
    <s v="希威森"/>
    <n v="0"/>
    <n v="2"/>
    <n v="0"/>
    <n v="253.5"/>
    <n v="586.5"/>
    <n v="0"/>
    <n v="0"/>
  </r>
  <r>
    <s v="2024/01/07"/>
    <s v="第 8 場"/>
    <n v="8"/>
    <b v="0"/>
    <s v="日"/>
    <s v="第三班 "/>
    <s v=" 1200米 "/>
    <s v=" (80"/>
    <s v="60) "/>
    <s v=" 全天候跑道 "/>
    <m/>
    <x v="6"/>
    <s v="喜至寶"/>
    <s v="何澤堯"/>
    <n v="8"/>
    <s v="好拍檔"/>
    <s v="巴度"/>
    <n v="9"/>
    <s v="八心八箭"/>
    <s v="希威森"/>
    <n v="1"/>
    <n v="1"/>
    <n v="0"/>
    <n v="120"/>
    <n v="761.5"/>
    <n v="0"/>
    <n v="0"/>
  </r>
  <r>
    <s v="2024/01/07"/>
    <s v="第 9 場"/>
    <n v="9"/>
    <b v="0"/>
    <s v="日"/>
    <s v="第三班 "/>
    <s v=" 1400米 "/>
    <s v=" (80"/>
    <s v="60) "/>
    <s v=" 草地 "/>
    <s v=" &quot;B+2&quot; 賽道 "/>
    <x v="6"/>
    <s v="馬林"/>
    <s v="班德禮"/>
    <n v="1"/>
    <s v="巴閉哥"/>
    <s v="布文"/>
    <n v="11"/>
    <s v="銀騰"/>
    <s v="蔡明紹"/>
    <n v="2"/>
    <n v="0"/>
    <n v="0"/>
    <n v="28.5"/>
    <n v="84.5"/>
    <n v="1"/>
    <n v="1"/>
  </r>
  <r>
    <s v="2024/01/07"/>
    <s v="第 10 場"/>
    <n v="10"/>
    <b v="1"/>
    <s v="日"/>
    <s v="第二班 "/>
    <s v=" 1600米 "/>
    <s v=" (100"/>
    <s v="80) "/>
    <s v=" 草地 "/>
    <s v=" &quot;B+2&quot; 賽道 "/>
    <x v="2"/>
    <s v="驕陽明駒"/>
    <s v="布文"/>
    <n v="9"/>
    <s v="駿馬快車"/>
    <s v="巴度"/>
    <n v="11"/>
    <s v="桃花雲"/>
    <s v="霍宏聲"/>
    <n v="0"/>
    <n v="2"/>
    <n v="0"/>
    <n v="21"/>
    <n v="348"/>
    <n v="1"/>
    <n v="1"/>
  </r>
  <r>
    <s v="2024/01/10"/>
    <s v="第 1 場"/>
    <n v="1"/>
    <b v="0"/>
    <s v="夜"/>
    <s v="第五班 "/>
    <s v=" 1000米 "/>
    <s v=" (40"/>
    <s v="0) "/>
    <s v=" 草地 "/>
    <s v=" &quot;B&quot; 賽道 "/>
    <x v="4"/>
    <s v="謙謙君子"/>
    <s v="艾兆禮"/>
    <n v="7"/>
    <s v="中華威威"/>
    <s v="希威森"/>
    <n v="2"/>
    <s v="月球"/>
    <s v="鍾易禮"/>
    <n v="0"/>
    <n v="2"/>
    <n v="0"/>
    <n v="42"/>
    <n v="121"/>
    <n v="0"/>
    <n v="0"/>
  </r>
  <r>
    <s v="2024/01/10"/>
    <s v="第 2 場"/>
    <n v="2"/>
    <b v="0"/>
    <s v="夜"/>
    <s v="第四班 "/>
    <s v=" 1650米 "/>
    <s v=" (60"/>
    <s v="40) "/>
    <s v=" 草地 "/>
    <s v=" &quot;B&quot; 賽道 "/>
    <x v="0"/>
    <s v="極速奇兵"/>
    <s v="何澤堯"/>
    <n v="1"/>
    <s v="開心勇駒"/>
    <s v="鍾易禮"/>
    <n v="5"/>
    <s v="成才"/>
    <s v="田泰安"/>
    <n v="2"/>
    <n v="0"/>
    <n v="0"/>
    <n v="13.5"/>
    <n v="251.5"/>
    <n v="0"/>
    <n v="0"/>
  </r>
  <r>
    <s v="2024/01/10"/>
    <s v="第 3 場"/>
    <n v="3"/>
    <b v="0"/>
    <s v="夜"/>
    <s v="第四班 "/>
    <s v=" 1650米 "/>
    <s v=" (60"/>
    <s v="40) "/>
    <s v=" 草地 "/>
    <s v=" &quot;B&quot; 賽道 "/>
    <x v="6"/>
    <s v="赤兔猴王"/>
    <s v="希威森"/>
    <n v="3"/>
    <s v="華卓晴"/>
    <s v="艾兆禮"/>
    <n v="1"/>
    <s v="建測羣英"/>
    <s v="周俊樂"/>
    <n v="2"/>
    <n v="0"/>
    <n v="0"/>
    <n v="24.5"/>
    <n v="281"/>
    <n v="0"/>
    <n v="0"/>
  </r>
  <r>
    <s v="2024/01/10"/>
    <s v="第 4 場"/>
    <n v="4"/>
    <b v="0"/>
    <s v="夜"/>
    <s v="第四班 "/>
    <s v=" 1200米 "/>
    <s v=" (60"/>
    <s v="40) "/>
    <s v=" 草地 "/>
    <s v=" &quot;B&quot; 賽道 "/>
    <x v="3"/>
    <s v="有鴻利"/>
    <s v="霍宏聲"/>
    <n v="4"/>
    <s v="高明駿將"/>
    <s v="何澤堯"/>
    <n v="5"/>
    <s v="共創成果"/>
    <s v="周俊樂"/>
    <n v="2"/>
    <n v="0"/>
    <n v="0"/>
    <n v="185.5"/>
    <n v="335.5"/>
    <n v="0"/>
    <n v="0"/>
  </r>
  <r>
    <s v="2024/01/10"/>
    <s v="第 5 場"/>
    <n v="5"/>
    <b v="0"/>
    <s v="夜"/>
    <s v="第四班 "/>
    <s v=" 1200米 "/>
    <s v=" (60"/>
    <s v="40) "/>
    <s v=" 草地 "/>
    <s v=" &quot;B&quot; 賽道 "/>
    <x v="1"/>
    <s v="風中勁松"/>
    <s v="黃智弘"/>
    <n v="11"/>
    <s v="宏才"/>
    <s v="巴度"/>
    <n v="4"/>
    <s v="耀寶駒"/>
    <s v="艾道拿"/>
    <n v="0"/>
    <n v="1"/>
    <n v="1"/>
    <n v="28.5"/>
    <n v="173"/>
    <n v="0"/>
    <n v="0"/>
  </r>
  <r>
    <s v="2024/01/10"/>
    <s v="第 6 場"/>
    <n v="6"/>
    <b v="0"/>
    <s v="夜"/>
    <s v="三級賽 "/>
    <s v=" 1800米 "/>
    <m/>
    <m/>
    <s v=" 草地 "/>
    <s v=" &quot;B&quot; 賽道 "/>
    <x v="10"/>
    <s v="越駿歡欣"/>
    <s v="巴度"/>
    <n v="11"/>
    <s v="當年情"/>
    <s v="田泰安"/>
    <n v="7"/>
    <s v="喜蓮勇感"/>
    <s v="何澤堯"/>
    <n v="0"/>
    <n v="1"/>
    <n v="1"/>
    <n v="41.5"/>
    <n v="160"/>
    <n v="0"/>
    <n v="0"/>
  </r>
  <r>
    <s v="2024/01/10"/>
    <s v="第 7 場"/>
    <n v="7"/>
    <b v="0"/>
    <s v="夜"/>
    <s v="第三班 "/>
    <s v=" 1800米 "/>
    <s v=" (80"/>
    <s v="60) "/>
    <s v=" 草地 "/>
    <s v=" &quot;B&quot; 賽道 "/>
    <x v="7"/>
    <s v="總理"/>
    <s v="潘明輝"/>
    <n v="6"/>
    <s v="中華英雄"/>
    <s v="梁家俊"/>
    <n v="1"/>
    <s v="精彩生活"/>
    <s v="希威森"/>
    <n v="0"/>
    <n v="1"/>
    <n v="1"/>
    <n v="374.5"/>
    <n v="1270"/>
    <n v="0"/>
    <n v="0"/>
  </r>
  <r>
    <s v="2024/01/10"/>
    <s v="第 8 場"/>
    <n v="8"/>
    <b v="1"/>
    <s v="夜"/>
    <s v="第三班 "/>
    <s v=" 1200米 "/>
    <s v=" (80"/>
    <s v="60) "/>
    <s v=" 草地 "/>
    <s v=" &quot;B&quot; 賽道 "/>
    <x v="6"/>
    <s v="合夥雄心"/>
    <s v="布文"/>
    <n v="5"/>
    <s v="寰宇豐采"/>
    <s v="希威森"/>
    <n v="8"/>
    <s v="有財有勢"/>
    <s v="艾兆禮"/>
    <n v="1"/>
    <n v="1"/>
    <n v="0"/>
    <n v="64"/>
    <n v="277.5"/>
    <n v="1"/>
    <n v="1"/>
  </r>
  <r>
    <s v="2024/01/13"/>
    <s v="第 1 場"/>
    <n v="1"/>
    <b v="0"/>
    <s v="日"/>
    <s v="第五班 "/>
    <s v=" 1400米 "/>
    <s v=" (40"/>
    <s v="0) "/>
    <s v=" 草地 "/>
    <s v=" &quot;C+3&quot; 賽道 "/>
    <x v="9"/>
    <s v="荃程路通"/>
    <s v="蔡明紹"/>
    <n v="14"/>
    <s v="美麗多盈"/>
    <s v="鍾易禮"/>
    <n v="1"/>
    <s v="閃耀將神"/>
    <s v="希威森"/>
    <n v="0"/>
    <n v="0"/>
    <n v="2"/>
    <n v="72"/>
    <n v="183"/>
    <n v="0"/>
    <n v="0"/>
  </r>
  <r>
    <s v="2024/01/13"/>
    <s v="第 2 場"/>
    <n v="2"/>
    <b v="0"/>
    <s v="日"/>
    <s v="第四班 "/>
    <s v=" 1200米 "/>
    <s v=" (60"/>
    <s v="40) "/>
    <s v=" 草地 "/>
    <s v=" &quot;C+3&quot; 賽道 "/>
    <x v="10"/>
    <s v="獨步天下"/>
    <s v="何澤堯"/>
    <n v="1"/>
    <s v="金榜之星"/>
    <s v="潘頓"/>
    <n v="8"/>
    <s v="智智多寶"/>
    <s v="田泰安"/>
    <n v="1"/>
    <n v="1"/>
    <n v="0"/>
    <n v="88"/>
    <n v="87"/>
    <n v="1"/>
    <n v="1"/>
  </r>
  <r>
    <s v="2024/01/13"/>
    <s v="第 3 場"/>
    <n v="3"/>
    <b v="0"/>
    <s v="日"/>
    <s v="第四班 "/>
    <s v=" 1200米 "/>
    <s v=" (60"/>
    <s v="40) "/>
    <s v=" 草地 "/>
    <s v=" &quot;C+3&quot; 賽道 "/>
    <x v="3"/>
    <s v="時間寶"/>
    <s v="班德禮"/>
    <n v="4"/>
    <s v="合夥奔馳"/>
    <s v="董明朗"/>
    <n v="7"/>
    <s v="旺旺快駒"/>
    <s v="蔡明紹"/>
    <n v="2"/>
    <n v="0"/>
    <n v="0"/>
    <n v="34"/>
    <n v="141"/>
    <n v="0"/>
    <n v="0"/>
  </r>
  <r>
    <s v="2024/01/13"/>
    <s v="第 4 場"/>
    <n v="4"/>
    <b v="0"/>
    <s v="日"/>
    <s v="第四班 "/>
    <s v=" 1000米 "/>
    <s v=" (60"/>
    <s v="40) "/>
    <s v=" 草地 "/>
    <s v=" &quot;C+3&quot; 賽道 "/>
    <x v="2"/>
    <s v="令才"/>
    <s v="田泰安"/>
    <n v="9"/>
    <s v="健康快車"/>
    <s v="艾兆禮"/>
    <n v="1"/>
    <s v="占士德"/>
    <s v="黃智弘"/>
    <n v="0"/>
    <n v="2"/>
    <n v="0"/>
    <n v="78"/>
    <n v="260.5"/>
    <n v="0"/>
    <n v="0"/>
  </r>
  <r>
    <s v="2024/01/13"/>
    <s v="第 5 場"/>
    <n v="5"/>
    <b v="0"/>
    <s v="日"/>
    <s v="第四班 "/>
    <s v=" 1400米 "/>
    <s v=" (60"/>
    <s v="40) "/>
    <s v=" 草地 "/>
    <s v=" &quot;C+3&quot; 賽道 "/>
    <x v="4"/>
    <s v="風火恆雲"/>
    <s v="布文"/>
    <n v="7"/>
    <s v="馬梟雄"/>
    <s v="田泰安"/>
    <n v="9"/>
    <s v="手錶之星"/>
    <s v="霍宏聲"/>
    <n v="0"/>
    <n v="2"/>
    <n v="0"/>
    <n v="32"/>
    <n v="174.5"/>
    <n v="1"/>
    <n v="1"/>
  </r>
  <r>
    <s v="2024/01/13"/>
    <s v="第 6 場"/>
    <n v="6"/>
    <b v="0"/>
    <s v="日"/>
    <s v="第四班 "/>
    <s v=" 1600米 "/>
    <s v=" (60"/>
    <s v="40) "/>
    <s v=" 草地 "/>
    <s v=" &quot;C+3&quot; 賽道 "/>
    <x v="5"/>
    <s v="好勁力"/>
    <s v="何澤堯"/>
    <n v="4"/>
    <s v="艾莉奧"/>
    <s v="霍宏聲"/>
    <n v="7"/>
    <s v="幸運雄威"/>
    <s v="布文"/>
    <n v="2"/>
    <n v="0"/>
    <n v="0"/>
    <n v="110.5"/>
    <n v="494"/>
    <n v="0"/>
    <n v="1"/>
  </r>
  <r>
    <s v="2024/01/13"/>
    <s v="第 7 場"/>
    <n v="7"/>
    <b v="0"/>
    <s v="日"/>
    <s v="第二班 "/>
    <s v=" 1200米 "/>
    <s v=" (100"/>
    <s v="80) "/>
    <s v=" 草地 "/>
    <s v=" &quot;C+3&quot; 賽道 "/>
    <x v="1"/>
    <s v="錶之銀河"/>
    <s v="田泰安"/>
    <n v="8"/>
    <s v="晶晶日上"/>
    <s v="希威森"/>
    <n v="7"/>
    <s v="幸運遇見"/>
    <s v="艾兆禮"/>
    <n v="0"/>
    <n v="2"/>
    <n v="0"/>
    <n v="12.5"/>
    <n v="79"/>
    <n v="0"/>
    <n v="0"/>
  </r>
  <r>
    <s v="2024/01/13"/>
    <s v="第 8 場"/>
    <n v="8"/>
    <b v="0"/>
    <s v="日"/>
    <s v="第三班 "/>
    <s v=" 1200米 "/>
    <s v=" (80"/>
    <s v="60) "/>
    <s v=" 草地 "/>
    <s v=" &quot;C+3&quot; 賽道 "/>
    <x v="6"/>
    <s v="我為您"/>
    <s v="艾兆禮"/>
    <n v="10"/>
    <s v="鐵金剛"/>
    <s v="潘頓"/>
    <n v="5"/>
    <s v="連連有盈"/>
    <s v="潘明輝"/>
    <n v="1"/>
    <n v="0"/>
    <n v="1"/>
    <n v="56.5"/>
    <n v="111"/>
    <n v="1"/>
    <n v="1"/>
  </r>
  <r>
    <s v="2024/01/13"/>
    <s v="第 9 場"/>
    <n v="9"/>
    <b v="0"/>
    <s v="日"/>
    <s v="第三班（條件限制） "/>
    <s v=" 1600米 "/>
    <s v=" (85"/>
    <s v="60) "/>
    <s v=" 草地 "/>
    <s v=" &quot;C+3&quot; 賽道 "/>
    <x v="8"/>
    <s v="快路"/>
    <s v="楊明綸"/>
    <n v="5"/>
    <s v="精算謀略"/>
    <s v="潘頓"/>
    <n v="6"/>
    <s v="金佰令"/>
    <s v="艾兆禮"/>
    <n v="0"/>
    <n v="1"/>
    <n v="1"/>
    <n v="154.5"/>
    <n v="302"/>
    <n v="1"/>
    <n v="1"/>
  </r>
  <r>
    <s v="2024/01/13"/>
    <s v="第 10 場"/>
    <n v="10"/>
    <b v="1"/>
    <s v="日"/>
    <s v="第三班 "/>
    <s v=" 1400米 "/>
    <s v=" (80"/>
    <s v="60) "/>
    <s v=" 草地 "/>
    <s v=" &quot;C+3&quot; 賽道 "/>
    <x v="13"/>
    <s v="君達得"/>
    <s v="潘明輝"/>
    <n v="1"/>
    <s v="同樣美麗"/>
    <s v="潘頓"/>
    <n v="6"/>
    <s v="一定美麗"/>
    <s v="賀銘年"/>
    <n v="1"/>
    <n v="0"/>
    <n v="1"/>
    <n v="473.5"/>
    <n v="808"/>
    <n v="1"/>
    <n v="1"/>
  </r>
  <r>
    <s v="2024/01/17"/>
    <s v="第 1 場"/>
    <n v="1"/>
    <b v="0"/>
    <s v="夜"/>
    <s v="第五班 "/>
    <s v=" 1800米 "/>
    <s v=" (40"/>
    <s v="0) "/>
    <s v=" 草地 "/>
    <s v=" &quot;C&quot; 賽道 "/>
    <x v="2"/>
    <s v="樂天派"/>
    <s v="潘頓"/>
    <n v="10"/>
    <s v="鑽石福將"/>
    <s v="賀銘年"/>
    <n v="2"/>
    <s v="滿載歸來"/>
    <s v="梁家俊"/>
    <n v="0"/>
    <n v="1"/>
    <n v="1"/>
    <n v="57"/>
    <n v="284.5"/>
    <n v="1"/>
    <n v="1"/>
  </r>
  <r>
    <s v="2024/01/17"/>
    <s v="第 2 場"/>
    <n v="2"/>
    <b v="0"/>
    <s v="夜"/>
    <s v="第四班 "/>
    <s v=" 1800米 "/>
    <s v=" (60"/>
    <s v="40) "/>
    <s v=" 草地 "/>
    <s v=" &quot;C&quot; 賽道 "/>
    <x v="7"/>
    <s v="滿多福"/>
    <s v="董明朗"/>
    <n v="7"/>
    <s v="同寶寶"/>
    <s v="田泰安"/>
    <n v="4"/>
    <s v="八駿笑昇"/>
    <s v="班德禮"/>
    <n v="0"/>
    <n v="1"/>
    <n v="1"/>
    <n v="26.5"/>
    <n v="118"/>
    <n v="0"/>
    <n v="0"/>
  </r>
  <r>
    <s v="2024/01/17"/>
    <s v="第 3 場"/>
    <n v="3"/>
    <b v="0"/>
    <s v="夜"/>
    <s v="第四班 "/>
    <s v=" 1200米 "/>
    <s v=" (60"/>
    <s v="40) "/>
    <s v=" 草地 "/>
    <s v=" &quot;C&quot; 賽道 "/>
    <x v="8"/>
    <s v="妙玲瓏"/>
    <s v="艾兆禮"/>
    <n v="5"/>
    <s v="旋風飛颺"/>
    <s v="艾道拿"/>
    <n v="12"/>
    <s v="飛躍精英"/>
    <s v="楊明綸"/>
    <n v="0"/>
    <n v="1"/>
    <n v="1"/>
    <n v="63.5"/>
    <n v="544.5"/>
    <n v="0"/>
    <n v="0"/>
  </r>
  <r>
    <s v="2024/01/17"/>
    <s v="第 4 場"/>
    <n v="4"/>
    <b v="0"/>
    <s v="夜"/>
    <s v="第三班 "/>
    <s v=" 1000米 "/>
    <s v=" (80"/>
    <s v="60) "/>
    <s v=" 草地 "/>
    <s v=" &quot;C&quot; 賽道 "/>
    <x v="10"/>
    <s v="萬眾開心"/>
    <s v="潘頓"/>
    <n v="2"/>
    <s v="英雄豪邁"/>
    <s v="艾兆禮"/>
    <n v="5"/>
    <s v="浪茄仔"/>
    <s v="鍾易禮"/>
    <n v="1"/>
    <n v="1"/>
    <n v="0"/>
    <n v="28"/>
    <n v="112"/>
    <n v="1"/>
    <n v="1"/>
  </r>
  <r>
    <s v="2024/01/17"/>
    <s v="第 5 場"/>
    <n v="5"/>
    <b v="0"/>
    <s v="夜"/>
    <s v="第四班 "/>
    <s v=" 1650米 "/>
    <s v=" (60"/>
    <s v="40) "/>
    <s v=" 草地 "/>
    <s v=" &quot;C&quot; 賽道 "/>
    <x v="11"/>
    <s v="威威鬥士"/>
    <s v="何澤堯"/>
    <n v="2"/>
    <s v="皇仁福星"/>
    <s v="田泰安"/>
    <n v="9"/>
    <s v="美麗歡聲"/>
    <s v="陳嘉熙"/>
    <n v="1"/>
    <n v="1"/>
    <n v="0"/>
    <n v="42.5"/>
    <n v="219.5"/>
    <n v="0"/>
    <n v="0"/>
  </r>
  <r>
    <s v="2024/01/17"/>
    <s v="第 6 場"/>
    <n v="6"/>
    <b v="0"/>
    <s v="夜"/>
    <s v="第四班 "/>
    <s v=" 1200米 "/>
    <s v=" (60"/>
    <s v="40) "/>
    <s v=" 草地 "/>
    <s v=" &quot;C&quot; 賽道 "/>
    <x v="3"/>
    <s v="樂加福"/>
    <s v="田泰安"/>
    <n v="4"/>
    <s v="真感"/>
    <s v="賀銘年"/>
    <n v="10"/>
    <s v="宏才"/>
    <s v="潘頓"/>
    <n v="2"/>
    <n v="0"/>
    <n v="0"/>
    <n v="68.5"/>
    <n v="393"/>
    <n v="0"/>
    <n v="1"/>
  </r>
  <r>
    <s v="2024/01/17"/>
    <s v="第 7 場"/>
    <n v="7"/>
    <b v="0"/>
    <s v="夜"/>
    <s v="第三班 "/>
    <s v=" 1650米 "/>
    <s v=" (80"/>
    <s v="60) "/>
    <s v=" 草地 "/>
    <s v=" &quot;C&quot; 賽道 "/>
    <x v="12"/>
    <s v="獨角獸"/>
    <s v="何澤堯"/>
    <n v="4"/>
    <s v="錶之量子"/>
    <s v="田泰安"/>
    <n v="3"/>
    <s v="加州偟者"/>
    <s v="艾道拿"/>
    <n v="1"/>
    <n v="0"/>
    <n v="1"/>
    <n v="27"/>
    <n v="90.5"/>
    <n v="0"/>
    <n v="0"/>
  </r>
  <r>
    <s v="2024/01/17"/>
    <s v="第 8 場"/>
    <n v="8"/>
    <b v="1"/>
    <s v="夜"/>
    <s v="第三班 "/>
    <s v=" 1200米 "/>
    <s v=" (80"/>
    <s v="60) "/>
    <s v=" 草地 "/>
    <s v=" &quot;C&quot; 賽道 "/>
    <x v="4"/>
    <s v="錶壇精英"/>
    <s v="班德禮"/>
    <n v="5"/>
    <s v="精算暴雪"/>
    <s v="田泰安"/>
    <n v="6"/>
    <s v="鈁糖武士"/>
    <s v="霍宏聲"/>
    <n v="0"/>
    <n v="2"/>
    <n v="0"/>
    <n v="75.5"/>
    <n v="53.5"/>
    <n v="0"/>
    <n v="0"/>
  </r>
  <r>
    <s v="2024/01/21"/>
    <s v="第 1 場"/>
    <n v="1"/>
    <b v="0"/>
    <s v="日"/>
    <s v="第五班 "/>
    <s v=" 1200米 "/>
    <s v=" (40"/>
    <s v="0) "/>
    <s v=" 草地 "/>
    <s v=" &quot;A&quot; 賽道 "/>
    <x v="11"/>
    <s v="世界籐王"/>
    <s v="潘頓"/>
    <n v="5"/>
    <s v="鑽石寶寶"/>
    <s v="巴度"/>
    <n v="14"/>
    <s v="星際精英"/>
    <s v="希威森"/>
    <n v="0"/>
    <n v="2"/>
    <n v="0"/>
    <n v="68.5"/>
    <n v="297"/>
    <n v="1"/>
    <n v="1"/>
  </r>
  <r>
    <s v="2024/01/21"/>
    <s v="第 2 場"/>
    <n v="2"/>
    <b v="0"/>
    <s v="日"/>
    <s v="第四班 "/>
    <s v=" 1400米 "/>
    <s v=" (60"/>
    <s v="40) "/>
    <s v=" 草地 "/>
    <s v=" &quot;A&quot; 賽道 "/>
    <x v="11"/>
    <s v="金匯昇昇"/>
    <s v="潘頓"/>
    <n v="9"/>
    <s v="星河小子"/>
    <s v="田泰安"/>
    <n v="5"/>
    <s v="凱旋幸運"/>
    <s v="潘明輝"/>
    <n v="0"/>
    <n v="2"/>
    <n v="0"/>
    <n v="22.5"/>
    <n v="92"/>
    <n v="1"/>
    <n v="1"/>
  </r>
  <r>
    <s v="2024/01/21"/>
    <s v="第 3 場"/>
    <n v="3"/>
    <b v="0"/>
    <s v="日"/>
    <s v="第三班 "/>
    <s v=" 1200米 "/>
    <s v=" (80"/>
    <s v="60) "/>
    <s v=" 草地 "/>
    <s v=" &quot;A&quot; 賽道 "/>
    <x v="0"/>
    <s v="氣勢"/>
    <s v="麥道朗"/>
    <n v="4"/>
    <s v="嘉應高昇"/>
    <s v="潘頓"/>
    <n v="8"/>
    <s v="以戰得勝"/>
    <s v="巴度"/>
    <n v="2"/>
    <n v="0"/>
    <n v="0"/>
    <n v="20.5"/>
    <n v="16"/>
    <n v="1"/>
    <n v="1"/>
  </r>
  <r>
    <s v="2024/01/21"/>
    <s v="第 4 場"/>
    <n v="4"/>
    <b v="0"/>
    <s v="日"/>
    <s v="第四班 "/>
    <s v=" 1000米 "/>
    <s v=" (60"/>
    <s v="40) "/>
    <s v=" 草地 "/>
    <s v=" &quot;A&quot; 賽道 "/>
    <x v="6"/>
    <s v="球星"/>
    <s v="布文"/>
    <n v="1"/>
    <s v="綠色有料"/>
    <s v="董明朗"/>
    <n v="12"/>
    <s v="連連勝利"/>
    <s v="潘頓"/>
    <n v="2"/>
    <n v="0"/>
    <n v="0"/>
    <n v="74"/>
    <n v="1269.5"/>
    <n v="1"/>
    <n v="2"/>
  </r>
  <r>
    <s v="2024/01/21"/>
    <s v="第 5 場"/>
    <n v="5"/>
    <b v="0"/>
    <s v="日"/>
    <s v="第四班 "/>
    <s v=" 1400米 "/>
    <s v=" (60"/>
    <s v="40) "/>
    <s v=" 草地 "/>
    <s v=" &quot;A&quot; 賽道 "/>
    <x v="3"/>
    <s v="巴閉仔"/>
    <s v="布文"/>
    <n v="10"/>
    <s v="陽光勇士"/>
    <s v="班德禮"/>
    <n v="11"/>
    <s v="電路九號"/>
    <s v="艾兆禮"/>
    <n v="1"/>
    <n v="0"/>
    <n v="1"/>
    <n v="66"/>
    <n v="565"/>
    <n v="1"/>
    <n v="1"/>
  </r>
  <r>
    <s v="2024/01/21"/>
    <s v="第 6 場"/>
    <n v="6"/>
    <b v="0"/>
    <s v="日"/>
    <s v="第四班 "/>
    <s v=" 1200米 "/>
    <s v=" (60"/>
    <s v="40) "/>
    <s v=" 草地 "/>
    <s v=" &quot;A&quot; 賽道 "/>
    <x v="8"/>
    <s v="大英才"/>
    <s v="蔡明紹"/>
    <n v="3"/>
    <s v="增強"/>
    <s v="布文"/>
    <n v="1"/>
    <s v="誠好運"/>
    <s v="梁家俊"/>
    <n v="1"/>
    <n v="0"/>
    <n v="1"/>
    <n v="116"/>
    <n v="137.5"/>
    <n v="1"/>
    <n v="1"/>
  </r>
  <r>
    <s v="2024/01/21"/>
    <s v="第 7 場"/>
    <n v="7"/>
    <b v="0"/>
    <s v="日"/>
    <s v="一級賽 "/>
    <s v=" 1600米 "/>
    <m/>
    <m/>
    <s v=" 草地 "/>
    <s v=" &quot;A&quot; 賽道 "/>
    <x v="0"/>
    <s v="遨遊氣泡"/>
    <s v="麥道朗"/>
    <n v="5"/>
    <s v="永遠美麗"/>
    <s v="潘頓"/>
    <n v="6"/>
    <s v="美麗同享"/>
    <s v="梁家俊"/>
    <n v="1"/>
    <n v="1"/>
    <n v="0"/>
    <n v="19"/>
    <n v="31.5"/>
    <n v="1"/>
    <n v="1"/>
  </r>
  <r>
    <s v="2024/01/21"/>
    <s v="第 8 場"/>
    <n v="8"/>
    <b v="0"/>
    <s v="日"/>
    <s v="第二班 "/>
    <s v=" 2000米 "/>
    <s v=" (90"/>
    <s v="65) "/>
    <s v=" 草地 "/>
    <s v=" &quot;A&quot; 賽道 "/>
    <x v="7"/>
    <s v="自然力量"/>
    <s v="賀銘年"/>
    <n v="5"/>
    <s v="安騁"/>
    <s v="田泰安"/>
    <n v="4"/>
    <s v="常拼常勇"/>
    <s v="麥道朗"/>
    <n v="0"/>
    <n v="1"/>
    <n v="1"/>
    <n v="557.5"/>
    <n v="684"/>
    <n v="0"/>
    <n v="0"/>
  </r>
  <r>
    <s v="2024/01/21"/>
    <s v="第 9 場"/>
    <n v="9"/>
    <b v="0"/>
    <s v="日"/>
    <s v="第二班 "/>
    <s v=" 1400米 "/>
    <s v=" (105"/>
    <s v="80) "/>
    <s v=" 草地 "/>
    <s v=" &quot;A&quot; 賽道 "/>
    <x v="12"/>
    <s v="綠族無限"/>
    <s v="田泰安"/>
    <n v="11"/>
    <s v="巴閉哥"/>
    <s v="巴度"/>
    <n v="6"/>
    <s v="增有"/>
    <s v="潘頓"/>
    <n v="0"/>
    <n v="0"/>
    <n v="2"/>
    <n v="42.5"/>
    <n v="304"/>
    <n v="0"/>
    <n v="1"/>
  </r>
  <r>
    <s v="2024/01/21"/>
    <s v="第 10 場"/>
    <n v="10"/>
    <b v="1"/>
    <s v="日"/>
    <s v="第三班 "/>
    <s v=" 1400米 "/>
    <s v=" (80"/>
    <s v="60) "/>
    <s v=" 草地 "/>
    <s v=" &quot;A&quot; 賽道 "/>
    <x v="9"/>
    <s v="風雲武士"/>
    <s v="潘頓"/>
    <n v="2"/>
    <s v="星運少爵"/>
    <s v="布文"/>
    <n v="5"/>
    <s v="銀騰"/>
    <s v="蔡明紹"/>
    <n v="1"/>
    <n v="0"/>
    <n v="1"/>
    <n v="26"/>
    <n v="49"/>
    <n v="2"/>
    <n v="2"/>
  </r>
  <r>
    <s v="2024/01/24"/>
    <s v="第 1 場"/>
    <n v="1"/>
    <b v="0"/>
    <s v="夜"/>
    <s v="第四班 "/>
    <s v=" 1800米 "/>
    <s v=" (60"/>
    <s v="40) "/>
    <s v=" 全天候跑道 "/>
    <m/>
    <x v="2"/>
    <s v="世澤歆星"/>
    <s v="賀銘年"/>
    <n v="6"/>
    <s v="逐步贏"/>
    <s v="班德禮"/>
    <n v="8"/>
    <s v="大道至正"/>
    <s v="希威森"/>
    <n v="0"/>
    <n v="2"/>
    <n v="0"/>
    <n v="37"/>
    <n v="128"/>
    <n v="0"/>
    <n v="0"/>
  </r>
  <r>
    <s v="2024/01/24"/>
    <s v="第 2 場"/>
    <n v="2"/>
    <b v="0"/>
    <s v="夜"/>
    <s v="第二班 "/>
    <s v=" 1650米 "/>
    <s v=" (100"/>
    <s v="80) "/>
    <s v=" 全天候跑道 "/>
    <m/>
    <x v="0"/>
    <s v="保羅承傳"/>
    <s v="鍾易禮"/>
    <n v="6"/>
    <s v="敏捷神駒"/>
    <s v="田泰安"/>
    <n v="5"/>
    <s v="一先生"/>
    <s v="班德禮"/>
    <n v="1"/>
    <n v="1"/>
    <n v="0"/>
    <n v="82"/>
    <n v="198.5"/>
    <n v="0"/>
    <n v="0"/>
  </r>
  <r>
    <s v="2024/01/24"/>
    <s v="第 3 場"/>
    <n v="3"/>
    <b v="0"/>
    <s v="夜"/>
    <s v="第四班 "/>
    <s v=" 1650米 "/>
    <s v=" (60"/>
    <s v="40) "/>
    <s v=" 全天候跑道 "/>
    <m/>
    <x v="12"/>
    <s v="縱橫大進"/>
    <s v="田泰安"/>
    <n v="4"/>
    <s v="妙算歡騰"/>
    <s v="霍宏聲"/>
    <n v="1"/>
    <s v="怪獸奇兵"/>
    <s v="黃智弘"/>
    <n v="1"/>
    <n v="0"/>
    <n v="1"/>
    <n v="140.5"/>
    <n v="690.5"/>
    <n v="0"/>
    <n v="0"/>
  </r>
  <r>
    <s v="2024/01/24"/>
    <s v="第 4 場"/>
    <n v="4"/>
    <b v="0"/>
    <s v="夜"/>
    <s v="第五班 "/>
    <s v=" 1650米 "/>
    <s v=" (40"/>
    <s v="0) "/>
    <s v=" 全天候跑道 "/>
    <m/>
    <x v="9"/>
    <s v="麒麟"/>
    <s v="梁家俊"/>
    <n v="9"/>
    <s v="飛騰騅"/>
    <s v="巴度"/>
    <n v="3"/>
    <s v="亞洲力量"/>
    <s v="艾兆禮"/>
    <n v="0"/>
    <n v="1"/>
    <n v="1"/>
    <n v="185.5"/>
    <n v="2544"/>
    <n v="0"/>
    <n v="0"/>
  </r>
  <r>
    <s v="2024/01/24"/>
    <s v="第 5 場"/>
    <n v="5"/>
    <b v="0"/>
    <s v="夜"/>
    <s v="第四班 "/>
    <s v=" 1200米 "/>
    <s v=" (60"/>
    <s v="40) "/>
    <s v=" 全天候跑道 "/>
    <m/>
    <x v="0"/>
    <s v="天行健"/>
    <s v="艾道拿"/>
    <n v="12"/>
    <s v="型到爆"/>
    <s v="田泰安"/>
    <n v="9"/>
    <s v="鑽飾翱翔"/>
    <s v="鍾易禮"/>
    <n v="1"/>
    <n v="0"/>
    <n v="1"/>
    <n v="133.5"/>
    <n v="445"/>
    <n v="0"/>
    <n v="0"/>
  </r>
  <r>
    <s v="2024/01/24"/>
    <s v="第 6 場"/>
    <n v="6"/>
    <b v="0"/>
    <s v="夜"/>
    <s v="第四班 "/>
    <s v=" 1200米 "/>
    <s v=" (60"/>
    <s v="40) "/>
    <s v=" 全天候跑道 "/>
    <m/>
    <x v="12"/>
    <s v="佳尊三"/>
    <s v="董明朗"/>
    <n v="8"/>
    <s v="伶俐驫駒"/>
    <s v="希威森"/>
    <n v="5"/>
    <s v="實力哥"/>
    <s v="田泰安"/>
    <n v="0"/>
    <n v="1"/>
    <n v="1"/>
    <n v="400"/>
    <n v="1233.5"/>
    <n v="0"/>
    <n v="0"/>
  </r>
  <r>
    <s v="2024/01/24"/>
    <s v="第 7 場"/>
    <n v="7"/>
    <b v="0"/>
    <s v="夜"/>
    <s v="第三班 "/>
    <s v=" 1200米 "/>
    <s v=" (80"/>
    <s v="60) "/>
    <s v=" 全天候跑道 "/>
    <m/>
    <x v="3"/>
    <s v="怡勁力"/>
    <s v="布文"/>
    <n v="6"/>
    <s v="泉龍駒"/>
    <s v="董明朗"/>
    <n v="2"/>
    <s v="喜至寶"/>
    <s v="何澤堯"/>
    <n v="1"/>
    <n v="1"/>
    <n v="0"/>
    <n v="36.5"/>
    <n v="276.5"/>
    <n v="1"/>
    <n v="1"/>
  </r>
  <r>
    <s v="2024/01/24"/>
    <s v="第 8 場"/>
    <n v="8"/>
    <b v="1"/>
    <s v="夜"/>
    <s v="第三班 "/>
    <s v=" 1650米 "/>
    <s v=" (80"/>
    <s v="60) "/>
    <s v=" 全天候跑道 "/>
    <m/>
    <x v="10"/>
    <s v="無心睡眠"/>
    <s v="艾兆禮"/>
    <n v="4"/>
    <s v="魅影獵飛"/>
    <s v="布文"/>
    <n v="2"/>
    <s v="黃腳鱲"/>
    <s v="希威森"/>
    <n v="1"/>
    <n v="1"/>
    <n v="0"/>
    <n v="231.5"/>
    <n v="403.5"/>
    <n v="1"/>
    <n v="1"/>
  </r>
  <r>
    <s v="2024/01/28"/>
    <s v="第 1 場"/>
    <n v="1"/>
    <b v="0"/>
    <s v="日"/>
    <s v="第四班 "/>
    <s v=" 2000米 "/>
    <s v=" (60"/>
    <s v="40) "/>
    <s v=" 草地 "/>
    <s v=" &quot;A+3&quot; 賽道 "/>
    <x v="0"/>
    <s v="翔龍再現"/>
    <s v="潘頓"/>
    <n v="9"/>
    <s v="一支箭"/>
    <s v="霍宏聲"/>
    <n v="4"/>
    <s v="夢照發"/>
    <s v="巴度"/>
    <n v="1"/>
    <n v="1"/>
    <n v="0"/>
    <n v="47"/>
    <n v="400"/>
    <n v="1"/>
    <n v="1"/>
  </r>
  <r>
    <s v="2024/01/28"/>
    <s v="第 2 場"/>
    <n v="2"/>
    <b v="0"/>
    <s v="日"/>
    <s v="第五班 "/>
    <s v=" 1600米 "/>
    <s v=" (40"/>
    <s v="0) "/>
    <s v=" 草地 "/>
    <s v=" &quot;A+3&quot; 賽道 "/>
    <x v="13"/>
    <s v="美麗多盈"/>
    <s v="鍾易禮"/>
    <n v="2"/>
    <s v="閃耀將神"/>
    <s v="希威森"/>
    <n v="5"/>
    <s v="喜報圍家"/>
    <s v="潘頓"/>
    <n v="1"/>
    <n v="0"/>
    <n v="1"/>
    <n v="100.5"/>
    <n v="508"/>
    <n v="0"/>
    <n v="1"/>
  </r>
  <r>
    <s v="2024/01/28"/>
    <s v="第 3 場"/>
    <n v="3"/>
    <b v="0"/>
    <s v="日"/>
    <s v="第四班 "/>
    <s v=" 1200米 "/>
    <s v=" (60"/>
    <s v="40) "/>
    <s v=" 草地 "/>
    <s v=" &quot;A+3&quot; 賽道 "/>
    <x v="5"/>
    <s v="高進明駒"/>
    <s v="潘頓"/>
    <n v="10"/>
    <s v="忠誠寶寶"/>
    <s v="梁家俊"/>
    <n v="2"/>
    <s v="獨步天下"/>
    <s v="賈傑美"/>
    <n v="1"/>
    <n v="0"/>
    <n v="1"/>
    <n v="48"/>
    <n v="168.5"/>
    <n v="1"/>
    <n v="1"/>
  </r>
  <r>
    <s v="2024/01/28"/>
    <s v="第 4 場"/>
    <n v="4"/>
    <b v="0"/>
    <s v="日"/>
    <s v="第四班 "/>
    <s v=" 1400米 "/>
    <s v=" (60"/>
    <s v="40) "/>
    <s v=" 草地 "/>
    <s v=" &quot;A+3&quot; 賽道 "/>
    <x v="7"/>
    <s v="熊噹噹"/>
    <s v="董明朗"/>
    <n v="11"/>
    <s v="你知我得"/>
    <s v="田泰安"/>
    <n v="2"/>
    <s v="我做到"/>
    <s v="鍾易禮"/>
    <n v="0"/>
    <n v="0"/>
    <n v="2"/>
    <n v="340"/>
    <n v="917.5"/>
    <n v="0"/>
    <n v="0"/>
  </r>
  <r>
    <s v="2024/01/28"/>
    <s v="第 5 場"/>
    <n v="5"/>
    <b v="0"/>
    <s v="日"/>
    <s v="第四班 "/>
    <s v=" 1600米 "/>
    <s v=" (60"/>
    <s v="40) "/>
    <s v=" 草地 "/>
    <s v=" &quot;A+3&quot; 賽道 "/>
    <x v="2"/>
    <s v="時時稱心"/>
    <s v="潘頓"/>
    <n v="12"/>
    <s v="富喜來"/>
    <s v="梁家俊"/>
    <n v="10"/>
    <s v="烈火駿馬"/>
    <s v="田泰安"/>
    <n v="0"/>
    <n v="1"/>
    <n v="1"/>
    <n v="32"/>
    <n v="103"/>
    <n v="1"/>
    <n v="1"/>
  </r>
  <r>
    <s v="2024/01/28"/>
    <s v="第 6 場"/>
    <n v="6"/>
    <b v="0"/>
    <s v="日"/>
    <s v="第四班 "/>
    <s v=" 1200米 "/>
    <s v=" (60"/>
    <s v="40) "/>
    <s v=" 草地 "/>
    <s v=" &quot;A+3&quot; 賽道 "/>
    <x v="9"/>
    <s v="快狠準"/>
    <s v="艾兆禮"/>
    <n v="7"/>
    <s v="手機錶霸"/>
    <s v="董明朗"/>
    <n v="2"/>
    <s v="非凡達"/>
    <s v="鍾易禮"/>
    <n v="0"/>
    <n v="1"/>
    <n v="1"/>
    <n v="66"/>
    <n v="260"/>
    <n v="0"/>
    <n v="0"/>
  </r>
  <r>
    <s v="2024/01/28"/>
    <s v="第 7 場"/>
    <n v="7"/>
    <b v="0"/>
    <s v="日"/>
    <s v="第三班 "/>
    <s v=" 1200米 "/>
    <s v=" (80"/>
    <s v="60) "/>
    <s v=" 草地 "/>
    <s v=" &quot;A+3&quot; 賽道 "/>
    <x v="10"/>
    <s v="華麗再勝"/>
    <s v="潘頓"/>
    <n v="11"/>
    <s v="光年八十"/>
    <s v="周俊樂"/>
    <n v="5"/>
    <s v="顏色大皇"/>
    <s v="希威森"/>
    <n v="0"/>
    <n v="1"/>
    <n v="1"/>
    <n v="14"/>
    <n v="52"/>
    <n v="1"/>
    <n v="1"/>
  </r>
  <r>
    <s v="2024/01/28"/>
    <s v="第 8 場"/>
    <n v="8"/>
    <b v="0"/>
    <s v="日"/>
    <s v="一級賽 "/>
    <s v=" 1200米 "/>
    <m/>
    <m/>
    <s v=" 草地 "/>
    <s v=" &quot;A+3&quot; 賽道 "/>
    <x v="1"/>
    <s v="維港智能"/>
    <s v="梁家俊"/>
    <n v="5"/>
    <s v="幸運有您"/>
    <s v="艾兆禮"/>
    <n v="2"/>
    <s v="福逸"/>
    <s v="布文"/>
    <n v="0"/>
    <n v="2"/>
    <n v="0"/>
    <n v="387.5"/>
    <n v="1308"/>
    <n v="0"/>
    <n v="1"/>
  </r>
  <r>
    <s v="2024/01/28"/>
    <s v="第 9 場"/>
    <n v="9"/>
    <b v="0"/>
    <s v="日"/>
    <s v="第三班 "/>
    <s v=" 1600米 "/>
    <s v=" (80"/>
    <s v="60) "/>
    <s v=" 草地 "/>
    <s v=" &quot;A+3&quot; 賽道 "/>
    <x v="5"/>
    <s v="魅力知遇"/>
    <s v="潘頓"/>
    <n v="11"/>
    <s v="港林福將"/>
    <s v="梁家俊"/>
    <n v="13"/>
    <s v="久久為尊"/>
    <s v="田泰安"/>
    <n v="1"/>
    <n v="0"/>
    <n v="1"/>
    <n v="47"/>
    <n v="91"/>
    <n v="1"/>
    <n v="1"/>
  </r>
  <r>
    <s v="2024/01/28"/>
    <s v="第 10 場"/>
    <n v="10"/>
    <b v="1"/>
    <s v="日"/>
    <s v="第三班 "/>
    <s v=" 1400米 "/>
    <s v=" (80"/>
    <s v="60) "/>
    <s v=" 草地 "/>
    <s v=" &quot;A+3&quot; 賽道 "/>
    <x v="4"/>
    <s v="堅又威"/>
    <s v="潘頓"/>
    <n v="11"/>
    <s v="電子傳奇"/>
    <s v="蔡明紹"/>
    <n v="10"/>
    <s v="瑰麗人生"/>
    <s v="希威森"/>
    <n v="0"/>
    <n v="1"/>
    <n v="1"/>
    <n v="37.5"/>
    <n v="4331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s v="2023/09/10"/>
    <s v="第 1 場"/>
    <x v="0"/>
    <b v="0"/>
    <x v="0"/>
    <s v="第五班 "/>
    <s v=" 1600米 "/>
    <s v=" (40"/>
    <s v="0) "/>
    <s v=" 草地 "/>
    <s v=" &quot;A&quot; 賽道 "/>
    <n v="2"/>
    <s v="飛來勁"/>
    <x v="0"/>
    <n v="8"/>
    <s v="揚威四方"/>
    <s v="希威森"/>
    <n v="3"/>
    <s v="爸巴閉"/>
    <s v="周俊樂"/>
    <n v="1"/>
    <n v="1"/>
    <n v="0"/>
    <n v="57"/>
    <n v="89"/>
    <n v="1"/>
    <n v="1"/>
    <n v="1"/>
  </r>
  <r>
    <s v="2023/09/10"/>
    <s v="第 2 場"/>
    <x v="1"/>
    <b v="0"/>
    <x v="0"/>
    <s v="第四班 "/>
    <s v=" 1200米 "/>
    <s v=" (60"/>
    <s v="40) "/>
    <s v=" 草地 "/>
    <s v=" &quot;A&quot; 賽道 "/>
    <n v="6"/>
    <s v="紅旺"/>
    <x v="1"/>
    <n v="9"/>
    <s v="獨角獸"/>
    <s v="班德禮"/>
    <n v="5"/>
    <s v="添福"/>
    <s v="艾道拿"/>
    <n v="0"/>
    <n v="2"/>
    <n v="0"/>
    <n v="45.5"/>
    <n v="208"/>
    <n v="0"/>
    <n v="0"/>
    <n v="0"/>
  </r>
  <r>
    <s v="2023/09/10"/>
    <s v="第 3 場"/>
    <x v="2"/>
    <b v="0"/>
    <x v="0"/>
    <s v="第四班 "/>
    <s v=" 1200米 "/>
    <s v=" (60"/>
    <s v="40) "/>
    <s v=" 草地 "/>
    <s v=" &quot;A&quot; 賽道 "/>
    <n v="2"/>
    <s v="以戰得勝"/>
    <x v="0"/>
    <n v="1"/>
    <s v="綠族光芒"/>
    <s v="潘頓"/>
    <n v="7"/>
    <s v="喜勝威龍"/>
    <s v="希威森"/>
    <n v="2"/>
    <n v="0"/>
    <n v="0"/>
    <n v="73"/>
    <n v="49"/>
    <n v="2"/>
    <n v="2"/>
    <n v="0"/>
  </r>
  <r>
    <s v="2023/09/10"/>
    <s v="第 4 場"/>
    <x v="3"/>
    <b v="0"/>
    <x v="0"/>
    <s v="第一班 "/>
    <s v=" 1200米 "/>
    <s v=" (90+) "/>
    <m/>
    <s v=" 草地 "/>
    <s v=" &quot;A&quot; 賽道 "/>
    <n v="2"/>
    <s v="維港智能"/>
    <x v="2"/>
    <n v="1"/>
    <s v="金鑽貴人"/>
    <s v="潘頓"/>
    <n v="4"/>
    <s v="順勢而飛"/>
    <s v="巴度"/>
    <n v="2"/>
    <n v="0"/>
    <n v="0"/>
    <n v="41"/>
    <n v="16"/>
    <n v="1"/>
    <n v="1"/>
    <n v="0"/>
  </r>
  <r>
    <s v="2023/09/10"/>
    <s v="第 5 場"/>
    <x v="4"/>
    <b v="0"/>
    <x v="0"/>
    <s v="第五班 "/>
    <s v=" 1200米 "/>
    <s v=" (40"/>
    <s v="0) "/>
    <s v=" 草地 "/>
    <s v=" &quot;A&quot; 賽道 "/>
    <n v="5"/>
    <s v="我為您"/>
    <x v="3"/>
    <n v="3"/>
    <s v="醒目勇駒"/>
    <s v="田泰安"/>
    <n v="6"/>
    <s v="奮鬥雄才"/>
    <s v="巴度"/>
    <n v="1"/>
    <n v="1"/>
    <n v="0"/>
    <n v="78"/>
    <n v="566"/>
    <n v="0"/>
    <n v="0"/>
    <n v="0"/>
  </r>
  <r>
    <s v="2023/09/10"/>
    <s v="第 6 場"/>
    <x v="5"/>
    <b v="0"/>
    <x v="0"/>
    <s v="第四班 "/>
    <s v=" 1000米 "/>
    <s v=" (60"/>
    <s v="40) "/>
    <s v=" 草地 "/>
    <s v=" &quot;A&quot; 賽道 "/>
    <n v="3"/>
    <s v="知道長勝"/>
    <x v="4"/>
    <n v="4"/>
    <s v="紅海風帆"/>
    <s v="艾道拿"/>
    <n v="8"/>
    <s v="日新月著"/>
    <s v="霍宏聲"/>
    <n v="2"/>
    <n v="0"/>
    <n v="0"/>
    <n v="44.5"/>
    <n v="115"/>
    <n v="1"/>
    <n v="1"/>
    <n v="0"/>
  </r>
  <r>
    <s v="2023/09/10"/>
    <s v="第 7 場"/>
    <x v="6"/>
    <b v="0"/>
    <x v="0"/>
    <s v="第三班 "/>
    <s v=" 1400米 "/>
    <s v=" (80"/>
    <s v="60) "/>
    <s v=" 草地 "/>
    <s v=" &quot;A&quot; 賽道 "/>
    <n v="8"/>
    <s v="能文能武"/>
    <x v="4"/>
    <n v="9"/>
    <s v="好如意"/>
    <s v="希威森"/>
    <n v="5"/>
    <s v="禾道福星"/>
    <s v="田泰安"/>
    <n v="0"/>
    <n v="2"/>
    <n v="0"/>
    <n v="18.5"/>
    <n v="221.5"/>
    <n v="1"/>
    <n v="1"/>
    <n v="1"/>
  </r>
  <r>
    <s v="2023/09/10"/>
    <s v="第 8 場"/>
    <x v="7"/>
    <b v="0"/>
    <x v="0"/>
    <s v="第四班 "/>
    <s v=" 1400米 "/>
    <s v=" (60"/>
    <s v="40) "/>
    <s v=" 草地 "/>
    <s v=" &quot;A&quot; 賽道 "/>
    <n v="1"/>
    <s v="馬林"/>
    <x v="5"/>
    <n v="9"/>
    <s v="神舟時代"/>
    <s v="梁家俊"/>
    <n v="8"/>
    <s v="一舖縱橫"/>
    <s v="布文"/>
    <n v="1"/>
    <n v="1"/>
    <n v="0"/>
    <n v="64.5"/>
    <n v="1249.5"/>
    <n v="0"/>
    <n v="1"/>
    <n v="0"/>
  </r>
  <r>
    <s v="2023/09/10"/>
    <s v="第 9 場"/>
    <x v="8"/>
    <b v="0"/>
    <x v="0"/>
    <s v="第三班 "/>
    <s v=" 1200米 "/>
    <s v=" (80"/>
    <s v="60) "/>
    <s v=" 草地 "/>
    <s v=" &quot;A&quot; 賽道 "/>
    <n v="1"/>
    <s v="旺旺神駒"/>
    <x v="4"/>
    <n v="10"/>
    <s v="善傳萬里"/>
    <s v="楊明綸"/>
    <n v="2"/>
    <s v="同樣美麗"/>
    <s v="艾兆禮"/>
    <n v="1"/>
    <n v="0"/>
    <n v="1"/>
    <n v="22.5"/>
    <n v="222"/>
    <n v="1"/>
    <n v="1"/>
    <n v="0"/>
  </r>
  <r>
    <s v="2023/09/10"/>
    <s v="第 10 場"/>
    <x v="9"/>
    <b v="1"/>
    <x v="0"/>
    <s v="第二班 "/>
    <s v=" 1400米 "/>
    <s v=" (100"/>
    <s v="80) "/>
    <s v=" 草地 "/>
    <s v=" &quot;A&quot; 賽道 "/>
    <n v="4"/>
    <s v="中華盛景"/>
    <x v="6"/>
    <n v="6"/>
    <s v="紅愛舍"/>
    <s v="楊明綸"/>
    <n v="2"/>
    <s v="新力高升"/>
    <s v="蔡明紹"/>
    <n v="1"/>
    <n v="1"/>
    <n v="0"/>
    <n v="160"/>
    <n v="257"/>
    <n v="0"/>
    <n v="0"/>
    <n v="0"/>
  </r>
  <r>
    <s v="2023/09/13"/>
    <s v="第 1 場"/>
    <x v="0"/>
    <b v="0"/>
    <x v="1"/>
    <s v="第五班 "/>
    <s v=" 1200米 "/>
    <s v=" (40"/>
    <s v="0) "/>
    <s v=" 草地 "/>
    <s v=" &quot;A&quot; 賽道 "/>
    <n v="8"/>
    <s v="九秒九"/>
    <x v="7"/>
    <n v="5"/>
    <s v="特攻"/>
    <s v="布文"/>
    <n v="2"/>
    <s v="萬事有"/>
    <s v="潘頓"/>
    <n v="0"/>
    <n v="2"/>
    <n v="0"/>
    <n v="33.5"/>
    <n v="30.5"/>
    <n v="1"/>
    <n v="2"/>
    <n v="0"/>
  </r>
  <r>
    <s v="2023/09/13"/>
    <s v="第 2 場"/>
    <x v="1"/>
    <b v="0"/>
    <x v="1"/>
    <s v="第四班 "/>
    <s v=" 1650米 "/>
    <s v=" (60"/>
    <s v="40) "/>
    <s v=" 草地 "/>
    <s v=" &quot;A&quot; 賽道 "/>
    <n v="2"/>
    <s v="健康之星"/>
    <x v="0"/>
    <n v="10"/>
    <s v="皇仁福星"/>
    <s v="鍾易禮"/>
    <n v="5"/>
    <s v="紅海勁"/>
    <s v="巴度"/>
    <n v="1"/>
    <n v="0"/>
    <n v="1"/>
    <n v="38.5"/>
    <n v="421.5"/>
    <n v="1"/>
    <n v="1"/>
    <n v="0"/>
  </r>
  <r>
    <s v="2023/09/13"/>
    <s v="第 3 場"/>
    <x v="2"/>
    <b v="0"/>
    <x v="1"/>
    <s v="第四班 "/>
    <s v=" 1200米 "/>
    <s v=" (60"/>
    <s v="40) "/>
    <s v=" 草地 "/>
    <s v=" &quot;A&quot; 賽道 "/>
    <n v="5"/>
    <s v="有鴻利"/>
    <x v="8"/>
    <n v="8"/>
    <s v="宏才"/>
    <s v="霍宏聲"/>
    <n v="1"/>
    <s v="勇威神駒"/>
    <s v="田泰安"/>
    <n v="0"/>
    <n v="2"/>
    <n v="0"/>
    <n v="85.5"/>
    <n v="722.5"/>
    <n v="0"/>
    <n v="0"/>
    <n v="1"/>
  </r>
  <r>
    <s v="2023/09/13"/>
    <s v="第 4 場"/>
    <x v="3"/>
    <b v="0"/>
    <x v="1"/>
    <s v="第四班 "/>
    <s v=" 1200米 "/>
    <s v=" (60"/>
    <s v="40) "/>
    <s v=" 草地 "/>
    <s v=" &quot;A&quot; 賽道 "/>
    <n v="4"/>
    <s v="迎樂"/>
    <x v="9"/>
    <n v="7"/>
    <s v="財駿"/>
    <s v="周俊樂"/>
    <n v="6"/>
    <s v="旅遊高球"/>
    <s v="潘明輝"/>
    <n v="1"/>
    <n v="1"/>
    <n v="0"/>
    <n v="58"/>
    <n v="358"/>
    <n v="0"/>
    <n v="0"/>
    <n v="0"/>
  </r>
  <r>
    <s v="2023/09/13"/>
    <s v="第 5 場"/>
    <x v="4"/>
    <b v="0"/>
    <x v="1"/>
    <s v="第三班 "/>
    <s v=" 1650米 "/>
    <s v=" (80"/>
    <s v="60) "/>
    <s v=" 草地 "/>
    <s v=" &quot;A&quot; 賽道 "/>
    <n v="2"/>
    <s v="博望坡"/>
    <x v="10"/>
    <n v="6"/>
    <s v="赤馬雄風"/>
    <s v="田泰安"/>
    <n v="4"/>
    <s v="精彩生活"/>
    <s v="潘頓"/>
    <n v="1"/>
    <n v="1"/>
    <n v="0"/>
    <n v="46"/>
    <n v="452.5"/>
    <n v="0"/>
    <n v="1"/>
    <n v="1"/>
  </r>
  <r>
    <s v="2023/09/13"/>
    <s v="第 6 場"/>
    <x v="5"/>
    <b v="0"/>
    <x v="1"/>
    <s v="第四班 "/>
    <s v=" 1000米 "/>
    <s v=" (60"/>
    <s v="40) "/>
    <s v=" 草地 "/>
    <s v=" &quot;A&quot; 賽道 "/>
    <n v="10"/>
    <s v="龍東傳承"/>
    <x v="11"/>
    <n v="9"/>
    <s v="電路七號"/>
    <s v="潘明輝"/>
    <n v="3"/>
    <s v="國士無雙"/>
    <s v="布文"/>
    <n v="0"/>
    <n v="1"/>
    <n v="1"/>
    <n v="188"/>
    <n v="1313"/>
    <n v="0"/>
    <n v="1"/>
    <n v="0"/>
  </r>
  <r>
    <s v="2023/09/13"/>
    <s v="第 7 場"/>
    <x v="6"/>
    <b v="0"/>
    <x v="1"/>
    <s v="第三班 "/>
    <s v=" 1000米 "/>
    <s v=" (80"/>
    <s v="60) "/>
    <s v=" 草地 "/>
    <s v=" &quot;A&quot; 賽道 "/>
    <n v="4"/>
    <s v="人和家興"/>
    <x v="11"/>
    <n v="8"/>
    <s v="財才"/>
    <s v="田泰安"/>
    <n v="6"/>
    <s v="英雄豪邁"/>
    <s v="潘頓"/>
    <n v="1"/>
    <n v="1"/>
    <n v="0"/>
    <n v="81"/>
    <n v="405.5"/>
    <n v="0"/>
    <n v="1"/>
    <n v="0"/>
  </r>
  <r>
    <s v="2023/09/13"/>
    <s v="第 8 場"/>
    <x v="7"/>
    <b v="1"/>
    <x v="1"/>
    <s v="第三班 "/>
    <s v=" 1200米 "/>
    <s v=" (80"/>
    <s v="60) "/>
    <s v=" 草地 "/>
    <s v=" &quot;A&quot; 賽道 "/>
    <n v="3"/>
    <s v="量化歡騰"/>
    <x v="10"/>
    <n v="8"/>
    <s v="鈁糖武士"/>
    <s v="陳嘉熙"/>
    <n v="5"/>
    <s v="穿甲鷹"/>
    <s v="班德禮"/>
    <n v="1"/>
    <n v="1"/>
    <n v="0"/>
    <n v="255"/>
    <n v="1086.5"/>
    <n v="0"/>
    <n v="0"/>
    <n v="1"/>
  </r>
  <r>
    <s v="2023/09/17"/>
    <s v="第 1 場"/>
    <x v="0"/>
    <b v="0"/>
    <x v="0"/>
    <s v="第三班 "/>
    <s v=" 1200米 "/>
    <s v=" (80"/>
    <s v="60) "/>
    <s v=" 全天候跑道 "/>
    <m/>
    <n v="4"/>
    <s v="自強不息"/>
    <x v="4"/>
    <n v="5"/>
    <s v="歐洲傳奇"/>
    <s v="希威森"/>
    <n v="1"/>
    <s v="火鑽"/>
    <s v="黃智弘"/>
    <n v="1"/>
    <n v="1"/>
    <n v="0"/>
    <n v="13"/>
    <n v="63"/>
    <n v="1"/>
    <n v="1"/>
    <n v="1"/>
  </r>
  <r>
    <s v="2023/09/17"/>
    <s v="第 2 場"/>
    <x v="1"/>
    <b v="0"/>
    <x v="0"/>
    <s v="第五班 "/>
    <s v=" 1400米 "/>
    <s v=" (40"/>
    <s v="0) "/>
    <s v=" 草地 "/>
    <s v=" &quot;B&quot; 賽道 "/>
    <n v="5"/>
    <s v="得意佳作"/>
    <x v="0"/>
    <n v="8"/>
    <s v="美滿星雲"/>
    <s v="蔡明紹"/>
    <n v="2"/>
    <s v="威進駒"/>
    <s v="希威森"/>
    <n v="0"/>
    <n v="2"/>
    <n v="0"/>
    <n v="53.5"/>
    <n v="149"/>
    <n v="1"/>
    <n v="1"/>
    <n v="0"/>
  </r>
  <r>
    <s v="2023/09/17"/>
    <s v="第 3 場"/>
    <x v="2"/>
    <b v="0"/>
    <x v="0"/>
    <s v="第二班 "/>
    <s v=" 1000米 "/>
    <s v=" (100"/>
    <s v="80) "/>
    <s v=" 草地 "/>
    <s v=" &quot;B&quot; 賽道 "/>
    <n v="1"/>
    <s v="精靈勇士"/>
    <x v="12"/>
    <n v="4"/>
    <s v="狀元及第"/>
    <s v="潘頓"/>
    <n v="5"/>
    <s v="當家精神"/>
    <s v="希威森"/>
    <n v="2"/>
    <n v="0"/>
    <n v="0"/>
    <n v="256"/>
    <n v="711.5"/>
    <n v="1"/>
    <n v="1"/>
    <n v="0"/>
  </r>
  <r>
    <s v="2023/09/17"/>
    <s v="第 4 場"/>
    <x v="3"/>
    <b v="0"/>
    <x v="0"/>
    <s v="第五班 "/>
    <s v=" 1400米 "/>
    <s v=" (40"/>
    <s v="0) "/>
    <s v=" 草地 "/>
    <s v=" &quot;B&quot; 賽道 "/>
    <n v="5"/>
    <s v="潮州大兄"/>
    <x v="0"/>
    <n v="3"/>
    <s v="樂天派"/>
    <s v="潘頓"/>
    <n v="7"/>
    <s v="紅鬃烈馬"/>
    <s v="潘明輝"/>
    <n v="1"/>
    <n v="1"/>
    <n v="0"/>
    <n v="80.5"/>
    <n v="199"/>
    <n v="2"/>
    <n v="2"/>
    <n v="0"/>
  </r>
  <r>
    <s v="2023/09/17"/>
    <s v="第 5 場"/>
    <x v="4"/>
    <b v="0"/>
    <x v="0"/>
    <s v="第四班 "/>
    <s v=" 1200米 "/>
    <s v=" (60"/>
    <s v="35) "/>
    <s v=" 全天候跑道 "/>
    <m/>
    <n v="10"/>
    <s v="鋒芒勁露"/>
    <x v="10"/>
    <n v="8"/>
    <s v="紅運大師"/>
    <s v="艾道拿"/>
    <n v="2"/>
    <s v="龍騰飛翔"/>
    <s v="布文"/>
    <n v="0"/>
    <n v="1"/>
    <n v="1"/>
    <n v="387"/>
    <n v="1128"/>
    <n v="0"/>
    <n v="1"/>
    <n v="1"/>
  </r>
  <r>
    <s v="2023/09/17"/>
    <s v="第 6 場"/>
    <x v="5"/>
    <b v="0"/>
    <x v="0"/>
    <s v="第四班 "/>
    <s v=" 1600米 "/>
    <s v=" (60"/>
    <s v="40) "/>
    <s v=" 草地 "/>
    <s v=" &quot;B&quot; 賽道 "/>
    <n v="11"/>
    <s v="巴基之友"/>
    <x v="3"/>
    <n v="7"/>
    <s v="幸運雄威"/>
    <s v="布文"/>
    <n v="10"/>
    <s v="龍船快"/>
    <s v="梁家俊"/>
    <n v="0"/>
    <n v="1"/>
    <n v="1"/>
    <n v="103.5"/>
    <n v="142.5"/>
    <n v="1"/>
    <n v="1"/>
    <n v="0"/>
  </r>
  <r>
    <s v="2023/09/17"/>
    <s v="第 7 場"/>
    <x v="6"/>
    <b v="0"/>
    <x v="0"/>
    <s v="第三班 "/>
    <s v=" 1200米 "/>
    <s v=" (80"/>
    <s v="60) "/>
    <s v=" 草地 "/>
    <s v=" &quot;B&quot; 賽道 "/>
    <n v="3"/>
    <s v="幸運遇見"/>
    <x v="2"/>
    <n v="2"/>
    <s v="連連有盈"/>
    <s v="潘明輝"/>
    <n v="4"/>
    <s v="歡樂至寶"/>
    <s v="何澤堯"/>
    <n v="2"/>
    <n v="0"/>
    <n v="0"/>
    <n v="36"/>
    <n v="377"/>
    <n v="0"/>
    <n v="0"/>
    <n v="0"/>
  </r>
  <r>
    <s v="2023/09/17"/>
    <s v="第 8 場"/>
    <x v="7"/>
    <b v="0"/>
    <x v="0"/>
    <s v="第四班 "/>
    <s v=" 1200米 "/>
    <s v=" (60"/>
    <s v="40) "/>
    <s v=" 草地 "/>
    <s v=" &quot;B&quot; 賽道 "/>
    <n v="13"/>
    <s v="我為您"/>
    <x v="1"/>
    <n v="8"/>
    <s v="嘉應勇士"/>
    <s v="潘頓"/>
    <n v="3"/>
    <s v="逐夢年代"/>
    <s v="布文"/>
    <n v="0"/>
    <n v="1"/>
    <n v="1"/>
    <n v="29"/>
    <n v="63"/>
    <n v="1"/>
    <n v="2"/>
    <n v="0"/>
  </r>
  <r>
    <s v="2023/09/17"/>
    <s v="第 9 場"/>
    <x v="8"/>
    <b v="0"/>
    <x v="0"/>
    <s v="第四班 "/>
    <s v=" 1400米 "/>
    <s v=" (60"/>
    <s v="40) "/>
    <s v=" 草地 "/>
    <s v=" &quot;B&quot; 賽道 "/>
    <n v="5"/>
    <s v="紅旺"/>
    <x v="1"/>
    <n v="4"/>
    <s v="合夥雄心"/>
    <s v="何澤堯"/>
    <n v="10"/>
    <s v="星河小子"/>
    <s v="田泰安"/>
    <n v="1"/>
    <n v="1"/>
    <n v="0"/>
    <n v="50"/>
    <n v="179.5"/>
    <n v="0"/>
    <n v="0"/>
    <n v="0"/>
  </r>
  <r>
    <s v="2023/09/17"/>
    <s v="第 10 場"/>
    <x v="9"/>
    <b v="1"/>
    <x v="0"/>
    <s v="第三班 "/>
    <s v=" 1400米 "/>
    <s v=" (80"/>
    <s v="60) "/>
    <s v=" 草地 "/>
    <s v=" &quot;B&quot; 賽道 "/>
    <n v="2"/>
    <s v="巴閉哥"/>
    <x v="0"/>
    <n v="10"/>
    <s v="大紅袍"/>
    <s v="鍾易禮"/>
    <n v="3"/>
    <s v="超級龍珠"/>
    <s v="潘頓"/>
    <n v="1"/>
    <n v="0"/>
    <n v="1"/>
    <n v="21.5"/>
    <n v="94"/>
    <n v="1"/>
    <n v="2"/>
    <n v="0"/>
  </r>
  <r>
    <s v="2023/09/20"/>
    <s v="第 1 場"/>
    <x v="0"/>
    <b v="0"/>
    <x v="1"/>
    <s v="第五班 "/>
    <s v=" 1800米 "/>
    <s v=" (40"/>
    <s v="0) "/>
    <s v=" 草地 "/>
    <s v=" &quot;B&quot; 賽道 "/>
    <n v="3"/>
    <s v="神舟飛駒"/>
    <x v="0"/>
    <n v="4"/>
    <s v="烽煙載喜"/>
    <s v="田泰安"/>
    <n v="2"/>
    <s v="又享耆成"/>
    <s v="潘頓"/>
    <n v="2"/>
    <n v="0"/>
    <n v="0"/>
    <n v="31"/>
    <n v="58.5"/>
    <n v="1"/>
    <n v="2"/>
    <n v="0"/>
  </r>
  <r>
    <s v="2023/09/20"/>
    <s v="第 2 場"/>
    <x v="1"/>
    <b v="0"/>
    <x v="1"/>
    <s v="第四班 "/>
    <s v=" 1200米 "/>
    <s v=" (60"/>
    <s v="40) "/>
    <s v=" 草地 "/>
    <s v=" &quot;B&quot; 賽道 "/>
    <n v="1"/>
    <s v="駿寶"/>
    <x v="0"/>
    <n v="3"/>
    <s v="春風萬里"/>
    <s v="艾道拿"/>
    <n v="4"/>
    <s v="木火同明"/>
    <s v="田泰安"/>
    <n v="2"/>
    <n v="0"/>
    <n v="0"/>
    <n v="66"/>
    <n v="666.5"/>
    <n v="1"/>
    <n v="1"/>
    <n v="0"/>
  </r>
  <r>
    <s v="2023/09/20"/>
    <s v="第 3 場"/>
    <x v="2"/>
    <b v="0"/>
    <x v="1"/>
    <s v="第四班 "/>
    <s v=" 1650米 "/>
    <s v=" (60"/>
    <s v="40) "/>
    <s v=" 草地 "/>
    <s v=" &quot;B&quot; 賽道 "/>
    <n v="5"/>
    <s v="駿行星"/>
    <x v="0"/>
    <n v="3"/>
    <s v="大力猴王"/>
    <s v="艾兆禮"/>
    <n v="7"/>
    <s v="皇仁福星"/>
    <s v="鍾易禮"/>
    <n v="1"/>
    <n v="1"/>
    <n v="0"/>
    <n v="38"/>
    <n v="104.5"/>
    <n v="1"/>
    <n v="1"/>
    <n v="0"/>
  </r>
  <r>
    <s v="2023/09/20"/>
    <s v="第 4 場"/>
    <x v="3"/>
    <b v="0"/>
    <x v="1"/>
    <s v="第五班 "/>
    <s v=" 1000米 "/>
    <s v=" (40"/>
    <s v="0) "/>
    <s v=" 草地 "/>
    <s v=" &quot;B&quot; 賽道 "/>
    <n v="9"/>
    <s v="創福威"/>
    <x v="4"/>
    <n v="8"/>
    <s v="歡樂好友"/>
    <s v="蔡明紹"/>
    <n v="10"/>
    <s v="綫路光明"/>
    <s v="周俊樂"/>
    <n v="0"/>
    <n v="2"/>
    <n v="0"/>
    <n v="45"/>
    <n v="386.5"/>
    <n v="1"/>
    <n v="1"/>
    <n v="0"/>
  </r>
  <r>
    <s v="2023/09/20"/>
    <s v="第 5 場"/>
    <x v="4"/>
    <b v="0"/>
    <x v="1"/>
    <s v="第四班 "/>
    <s v=" 1200米 "/>
    <s v=" (60"/>
    <s v="40) "/>
    <s v=" 草地 "/>
    <s v=" &quot;B&quot; 賽道 "/>
    <n v="1"/>
    <s v="炯炯有神"/>
    <x v="2"/>
    <n v="3"/>
    <s v="加非凡"/>
    <s v="何澤堯"/>
    <n v="8"/>
    <s v="宇宙動力"/>
    <s v="鍾易禮"/>
    <n v="2"/>
    <n v="0"/>
    <n v="0"/>
    <n v="461.5"/>
    <n v="461.5"/>
    <n v="0"/>
    <n v="0"/>
    <n v="0"/>
  </r>
  <r>
    <s v="2023/09/20"/>
    <s v="第 6 場"/>
    <x v="5"/>
    <b v="0"/>
    <x v="1"/>
    <s v="第三班 "/>
    <s v=" 1650米 "/>
    <s v=" (80"/>
    <s v="60) "/>
    <s v=" 草地 "/>
    <s v=" &quot;B&quot; 賽道 "/>
    <n v="2"/>
    <s v="自力更生"/>
    <x v="13"/>
    <n v="6"/>
    <s v="川河首駒"/>
    <s v="艾兆禮"/>
    <n v="7"/>
    <s v="久久為攻"/>
    <s v="潘頓"/>
    <n v="1"/>
    <n v="1"/>
    <n v="0"/>
    <n v="40"/>
    <n v="574.5"/>
    <n v="0"/>
    <n v="1"/>
    <n v="1"/>
  </r>
  <r>
    <s v="2023/09/20"/>
    <s v="第 7 場"/>
    <x v="6"/>
    <b v="0"/>
    <x v="1"/>
    <s v="第三班 "/>
    <s v=" 1200米 "/>
    <s v=" (80"/>
    <s v="60) "/>
    <s v=" 草地 "/>
    <s v=" &quot;B&quot; 賽道 "/>
    <n v="1"/>
    <s v="舞林密碼"/>
    <x v="14"/>
    <n v="10"/>
    <s v="美麗邂逅"/>
    <s v="艾道拿"/>
    <n v="7"/>
    <s v="雅典武士"/>
    <s v="霍宏聲"/>
    <n v="1"/>
    <n v="0"/>
    <n v="1"/>
    <n v="39"/>
    <n v="454"/>
    <n v="0"/>
    <n v="0"/>
    <n v="0"/>
  </r>
  <r>
    <s v="2023/09/20"/>
    <s v="第 8 場"/>
    <x v="7"/>
    <b v="1"/>
    <x v="1"/>
    <s v="第二班 "/>
    <s v=" 1650米 "/>
    <s v=" (100"/>
    <s v="80) "/>
    <s v=" 草地 "/>
    <s v=" &quot;B&quot; 賽道 "/>
    <n v="11"/>
    <s v="喜蓮勇感"/>
    <x v="2"/>
    <n v="10"/>
    <s v="寶賢得得"/>
    <s v="楊明綸"/>
    <n v="6"/>
    <s v="同舟共濟"/>
    <s v="潘頓"/>
    <n v="0"/>
    <n v="0"/>
    <n v="2"/>
    <n v="59.5"/>
    <n v="326"/>
    <n v="0"/>
    <n v="1"/>
    <n v="0"/>
  </r>
  <r>
    <s v="2023/09/24"/>
    <s v="第 1 場"/>
    <x v="0"/>
    <b v="0"/>
    <x v="0"/>
    <s v="第四班（條件限制） "/>
    <s v=" 1200米 "/>
    <s v=" (60"/>
    <s v="40) "/>
    <s v=" 草地 "/>
    <s v=" &quot;C&quot; 賽道 "/>
    <n v="5"/>
    <s v="非凡達"/>
    <x v="14"/>
    <n v="1"/>
    <s v="鈦易搵"/>
    <s v="黃智弘"/>
    <n v="4"/>
    <s v="球星"/>
    <s v="希威森"/>
    <n v="1"/>
    <n v="1"/>
    <n v="0"/>
    <n v="173.5"/>
    <n v="454"/>
    <n v="0"/>
    <n v="0"/>
    <n v="0"/>
  </r>
  <r>
    <s v="2023/09/24"/>
    <s v="第 2 場"/>
    <x v="1"/>
    <b v="0"/>
    <x v="0"/>
    <s v="第五班 "/>
    <s v=" 1650米 "/>
    <s v=" (40"/>
    <s v="0) "/>
    <s v=" 全天候跑道 "/>
    <m/>
    <n v="6"/>
    <s v="美滿星雲"/>
    <x v="15"/>
    <n v="5"/>
    <s v="日就月將"/>
    <s v="潘頓"/>
    <n v="9"/>
    <s v="活力多多"/>
    <s v="霍宏聲"/>
    <n v="0"/>
    <n v="2"/>
    <n v="0"/>
    <n v="50.5"/>
    <n v="264"/>
    <n v="1"/>
    <n v="1"/>
    <n v="0"/>
  </r>
  <r>
    <s v="2023/09/24"/>
    <s v="第 3 場"/>
    <x v="2"/>
    <b v="0"/>
    <x v="0"/>
    <s v="三級賽 "/>
    <s v=" 1400米 "/>
    <m/>
    <m/>
    <s v=" 草地 "/>
    <s v=" &quot;C&quot; 賽道 "/>
    <n v="2"/>
    <s v="健康愉快"/>
    <x v="16"/>
    <n v="4"/>
    <s v="綫路之星"/>
    <s v="潘頓"/>
    <n v="6"/>
    <s v="中華盛景"/>
    <s v="艾兆禮"/>
    <n v="2"/>
    <n v="0"/>
    <n v="0"/>
    <n v="93"/>
    <n v="125.5"/>
    <n v="1"/>
    <n v="1"/>
    <n v="0"/>
  </r>
  <r>
    <s v="2023/09/24"/>
    <s v="第 4 場"/>
    <x v="3"/>
    <b v="0"/>
    <x v="0"/>
    <s v="第四班 "/>
    <s v=" 1650米 "/>
    <s v=" (60"/>
    <s v="40) "/>
    <s v=" 全天候跑道 "/>
    <m/>
    <n v="6"/>
    <s v="滿冠熊"/>
    <x v="8"/>
    <n v="7"/>
    <s v="妙算歡騰"/>
    <s v="霍宏聲"/>
    <n v="10"/>
    <s v="紅粉豐彩"/>
    <s v="希威森"/>
    <n v="0"/>
    <n v="2"/>
    <n v="0"/>
    <n v="89"/>
    <n v="263"/>
    <n v="0"/>
    <n v="0"/>
    <n v="1"/>
  </r>
  <r>
    <s v="2023/09/24"/>
    <s v="第 5 場"/>
    <x v="4"/>
    <b v="0"/>
    <x v="0"/>
    <s v="第四班 "/>
    <s v=" 1200米 "/>
    <s v=" (60"/>
    <s v="40) "/>
    <s v=" 草地 "/>
    <s v=" &quot;C&quot; 賽道 "/>
    <n v="9"/>
    <s v="果然僥倖"/>
    <x v="14"/>
    <n v="8"/>
    <s v="威力飛彈"/>
    <s v="鍾易禮"/>
    <n v="1"/>
    <s v="鼓浪飛凡"/>
    <s v="艾道拿"/>
    <n v="0"/>
    <n v="2"/>
    <n v="0"/>
    <n v="46"/>
    <n v="206"/>
    <n v="0"/>
    <n v="0"/>
    <n v="0"/>
  </r>
  <r>
    <s v="2023/09/24"/>
    <s v="第 6 場"/>
    <x v="5"/>
    <b v="0"/>
    <x v="0"/>
    <s v="第三班 "/>
    <s v=" 1000米 "/>
    <s v=" (80"/>
    <s v="60) "/>
    <s v=" 草地 "/>
    <s v=" &quot;C&quot; 賽道 "/>
    <n v="13"/>
    <s v="閃電烈馬"/>
    <x v="17"/>
    <n v="10"/>
    <s v="新風俠"/>
    <s v="楊明綸"/>
    <n v="9"/>
    <s v="精彩勇士"/>
    <s v="艾兆禮"/>
    <n v="0"/>
    <n v="0"/>
    <n v="2"/>
    <n v="99"/>
    <n v="2850.5"/>
    <n v="0"/>
    <n v="0"/>
    <n v="0"/>
  </r>
  <r>
    <s v="2023/09/24"/>
    <s v="第 7 場"/>
    <x v="6"/>
    <b v="0"/>
    <x v="0"/>
    <s v="第三班 "/>
    <s v=" 1400米 "/>
    <s v=" (80"/>
    <s v="60) "/>
    <s v=" 草地 "/>
    <s v=" &quot;C&quot; 賽道 "/>
    <n v="9"/>
    <s v="黃腳鱲"/>
    <x v="13"/>
    <n v="3"/>
    <s v="神虎龍駒"/>
    <s v="潘頓"/>
    <n v="2"/>
    <s v="勇敢夢想"/>
    <s v="布文"/>
    <n v="1"/>
    <n v="1"/>
    <n v="0"/>
    <n v="24"/>
    <n v="29"/>
    <n v="1"/>
    <n v="2"/>
    <n v="1"/>
  </r>
  <r>
    <s v="2023/09/24"/>
    <s v="第 8 場"/>
    <x v="7"/>
    <b v="0"/>
    <x v="0"/>
    <s v="第四班 "/>
    <s v=" 1400米 "/>
    <s v=" (60"/>
    <s v="40) "/>
    <s v=" 草地 "/>
    <s v=" &quot;C&quot; 賽道 "/>
    <n v="1"/>
    <s v="堅又威"/>
    <x v="4"/>
    <n v="5"/>
    <s v="滿歡笑"/>
    <s v="希威森"/>
    <n v="12"/>
    <s v="武林至尊"/>
    <s v="何澤堯"/>
    <n v="1"/>
    <n v="1"/>
    <n v="0"/>
    <n v="16.5"/>
    <n v="55"/>
    <n v="1"/>
    <n v="1"/>
    <n v="1"/>
  </r>
  <r>
    <s v="2023/09/24"/>
    <s v="第 9 場"/>
    <x v="8"/>
    <b v="0"/>
    <x v="0"/>
    <s v="第三班 "/>
    <s v=" 1600米 "/>
    <s v=" (80"/>
    <s v="60) "/>
    <s v=" 草地 "/>
    <s v=" &quot;C&quot; 賽道 "/>
    <n v="5"/>
    <s v="越駿歡欣"/>
    <x v="16"/>
    <n v="8"/>
    <s v="禾道福星"/>
    <s v="田泰安"/>
    <n v="10"/>
    <s v="好如意"/>
    <s v="希威森"/>
    <n v="0"/>
    <n v="2"/>
    <n v="0"/>
    <n v="55"/>
    <n v="146"/>
    <n v="0"/>
    <n v="0"/>
    <n v="0"/>
  </r>
  <r>
    <s v="2023/09/24"/>
    <s v="第 10 場"/>
    <x v="9"/>
    <b v="1"/>
    <x v="0"/>
    <s v="第二班 "/>
    <s v=" 1200米 "/>
    <s v=" (100"/>
    <s v="80) "/>
    <s v=" 草地 "/>
    <s v=" &quot;C&quot; 賽道 "/>
    <n v="3"/>
    <s v="包裝必勝"/>
    <x v="13"/>
    <n v="6"/>
    <s v="威力奔騰"/>
    <s v="潘頓"/>
    <n v="12"/>
    <s v="超霸勝"/>
    <s v="艾兆禮"/>
    <n v="1"/>
    <n v="1"/>
    <n v="0"/>
    <n v="47"/>
    <n v="98.5"/>
    <n v="1"/>
    <n v="1"/>
    <n v="1"/>
  </r>
  <r>
    <s v="2023/09/27"/>
    <s v="第 1 場"/>
    <x v="0"/>
    <b v="0"/>
    <x v="1"/>
    <s v="第五班 "/>
    <s v=" 1650米 "/>
    <s v=" (40"/>
    <s v="0) "/>
    <s v=" 草地 "/>
    <s v=" &quot;C&quot; 賽道 "/>
    <n v="1"/>
    <s v="着着領先"/>
    <x v="0"/>
    <n v="5"/>
    <s v="飛躍凱旋"/>
    <s v="班德禮"/>
    <n v="6"/>
    <s v="美麗多盈"/>
    <s v="艾道拿"/>
    <n v="1"/>
    <n v="1"/>
    <n v="0"/>
    <n v="16.5"/>
    <n v="38.5"/>
    <n v="1"/>
    <n v="1"/>
    <n v="0"/>
  </r>
  <r>
    <s v="2023/09/27"/>
    <s v="第 2 場"/>
    <x v="1"/>
    <b v="0"/>
    <x v="1"/>
    <s v="第五班 "/>
    <s v=" 1650米 "/>
    <s v=" (40"/>
    <s v="0) "/>
    <s v=" 草地 "/>
    <s v=" &quot;C&quot; 賽道 "/>
    <n v="7"/>
    <s v="無敵精英"/>
    <x v="16"/>
    <n v="6"/>
    <s v="鷹勇猴王"/>
    <s v="董明朗"/>
    <n v="4"/>
    <s v="鵲橋飛渡"/>
    <s v="蔡明紹"/>
    <n v="0"/>
    <n v="2"/>
    <n v="0"/>
    <n v="33.5"/>
    <n v="327.5"/>
    <n v="0"/>
    <n v="0"/>
    <n v="0"/>
  </r>
  <r>
    <s v="2023/09/27"/>
    <s v="第 3 場"/>
    <x v="2"/>
    <b v="0"/>
    <x v="1"/>
    <s v="第四班 "/>
    <s v=" 1800米 "/>
    <s v=" (60"/>
    <s v="40) "/>
    <s v=" 草地 "/>
    <s v=" &quot;C&quot; 賽道 "/>
    <n v="7"/>
    <s v="但求快活"/>
    <x v="15"/>
    <n v="4"/>
    <s v="威威鬥士"/>
    <s v="梁家俊"/>
    <n v="3"/>
    <s v="健康馬"/>
    <s v="潘頓"/>
    <n v="1"/>
    <n v="1"/>
    <n v="0"/>
    <n v="33"/>
    <n v="75.5"/>
    <n v="0"/>
    <n v="1"/>
    <n v="0"/>
  </r>
  <r>
    <s v="2023/09/27"/>
    <s v="第 4 場"/>
    <x v="3"/>
    <b v="0"/>
    <x v="1"/>
    <s v="第三班 "/>
    <s v=" 1800米 "/>
    <s v=" (80"/>
    <s v="60) "/>
    <s v=" 草地 "/>
    <s v=" &quot;C&quot; 賽道 "/>
    <n v="7"/>
    <s v="天寅合一"/>
    <x v="1"/>
    <n v="3"/>
    <s v="歡欣福星"/>
    <s v="巴度"/>
    <n v="8"/>
    <s v="飛馬將軍"/>
    <s v="蔡明紹"/>
    <n v="1"/>
    <n v="1"/>
    <n v="0"/>
    <n v="60"/>
    <n v="434"/>
    <n v="0"/>
    <n v="0"/>
    <n v="0"/>
  </r>
  <r>
    <s v="2023/09/27"/>
    <s v="第 5 場"/>
    <x v="4"/>
    <b v="0"/>
    <x v="1"/>
    <s v="第四班 "/>
    <s v=" 1650米 "/>
    <s v=" (60"/>
    <s v="40) "/>
    <s v=" 草地 "/>
    <s v=" &quot;C&quot; 賽道 "/>
    <n v="11"/>
    <s v="獨角獸"/>
    <x v="5"/>
    <n v="10"/>
    <s v="大數據"/>
    <s v="田泰安"/>
    <n v="8"/>
    <s v="佳福駒"/>
    <s v="潘頓"/>
    <n v="0"/>
    <n v="0"/>
    <n v="2"/>
    <n v="63.5"/>
    <n v="1506"/>
    <n v="0"/>
    <n v="1"/>
    <n v="0"/>
  </r>
  <r>
    <s v="2023/09/27"/>
    <s v="第 6 場"/>
    <x v="5"/>
    <b v="0"/>
    <x v="1"/>
    <s v="第四班 "/>
    <s v=" 1200米 "/>
    <s v=" (60"/>
    <s v="40) "/>
    <s v=" 草地 "/>
    <s v=" &quot;C&quot; 賽道 "/>
    <n v="3"/>
    <s v="幸運之神"/>
    <x v="0"/>
    <n v="7"/>
    <s v="佳運發"/>
    <s v="希威森"/>
    <n v="10"/>
    <s v="宏才"/>
    <s v="霍宏聲"/>
    <n v="1"/>
    <n v="1"/>
    <n v="0"/>
    <n v="22"/>
    <n v="109"/>
    <n v="1"/>
    <n v="1"/>
    <n v="1"/>
  </r>
  <r>
    <s v="2023/09/27"/>
    <s v="第 7 場"/>
    <x v="6"/>
    <b v="0"/>
    <x v="1"/>
    <s v="第四班 "/>
    <s v=" 1200米 "/>
    <s v=" (60"/>
    <s v="40) "/>
    <s v=" 草地 "/>
    <s v=" &quot;C&quot; 賽道 "/>
    <n v="7"/>
    <s v="幸運旅程"/>
    <x v="4"/>
    <n v="10"/>
    <s v="遨遊天下"/>
    <s v="巴度"/>
    <n v="3"/>
    <s v="國士無雙"/>
    <s v="艾道拿"/>
    <n v="0"/>
    <n v="1"/>
    <n v="1"/>
    <n v="67.5"/>
    <n v="485.5"/>
    <n v="1"/>
    <n v="1"/>
    <n v="0"/>
  </r>
  <r>
    <s v="2023/09/27"/>
    <s v="第 8 場"/>
    <x v="7"/>
    <b v="0"/>
    <x v="1"/>
    <s v="第三班 "/>
    <s v=" 1200米 "/>
    <s v=" (80"/>
    <s v="60) "/>
    <s v=" 草地 "/>
    <s v=" &quot;C&quot; 賽道 "/>
    <n v="7"/>
    <s v="縱橫萬里"/>
    <x v="10"/>
    <n v="3"/>
    <s v="運高八斗"/>
    <s v="董明朗"/>
    <n v="1"/>
    <s v="巴薩諾瓦"/>
    <s v="班德禮"/>
    <n v="1"/>
    <n v="1"/>
    <n v="0"/>
    <n v="270"/>
    <n v="1879.5"/>
    <n v="0"/>
    <n v="0"/>
    <n v="1"/>
  </r>
  <r>
    <s v="2023/09/27"/>
    <s v="第 9 場"/>
    <x v="8"/>
    <b v="1"/>
    <x v="1"/>
    <s v="第三班 "/>
    <s v=" 1200米 "/>
    <s v=" (80"/>
    <s v="60) "/>
    <s v=" 草地 "/>
    <s v=" &quot;C&quot; 賽道 "/>
    <n v="6"/>
    <s v="閃電"/>
    <x v="4"/>
    <n v="1"/>
    <s v="明心知遇"/>
    <s v="布文"/>
    <n v="10"/>
    <s v="瑰麗人生"/>
    <s v="希威森"/>
    <n v="1"/>
    <n v="1"/>
    <n v="0"/>
    <n v="163.5"/>
    <n v="322.5"/>
    <n v="2"/>
    <n v="2"/>
    <n v="0"/>
  </r>
  <r>
    <s v="2023/10/01"/>
    <s v="第 1 場"/>
    <x v="0"/>
    <b v="0"/>
    <x v="0"/>
    <s v="第五班 "/>
    <s v=" 1800米 "/>
    <s v=" (40"/>
    <s v="0) "/>
    <s v=" 草地 "/>
    <s v=" &quot;C+3&quot; 賽道 "/>
    <n v="7"/>
    <s v="揚威四方"/>
    <x v="4"/>
    <n v="8"/>
    <s v="喜悅一生"/>
    <s v="巫顯東"/>
    <n v="4"/>
    <s v="滿載歸來"/>
    <s v="梁家俊"/>
    <n v="0"/>
    <n v="2"/>
    <n v="0"/>
    <n v="19.5"/>
    <n v="77.5"/>
    <n v="1"/>
    <n v="1"/>
    <n v="0"/>
  </r>
  <r>
    <s v="2023/10/01"/>
    <s v="第 2 場"/>
    <x v="1"/>
    <b v="0"/>
    <x v="0"/>
    <s v="第四班 "/>
    <s v=" 1000米 "/>
    <s v=" (60"/>
    <s v="40) "/>
    <s v=" 草地 "/>
    <s v=" &quot;C+3&quot; 賽道 "/>
    <n v="7"/>
    <s v="海豚星"/>
    <x v="13"/>
    <n v="12"/>
    <s v="佳尊三"/>
    <s v="蔡明紹"/>
    <n v="2"/>
    <s v="四喜鳥"/>
    <s v="董明朗"/>
    <n v="0"/>
    <n v="1"/>
    <n v="1"/>
    <n v="297"/>
    <n v="5094"/>
    <n v="0"/>
    <n v="0"/>
    <n v="1"/>
  </r>
  <r>
    <s v="2023/10/01"/>
    <s v="第 3 場"/>
    <x v="2"/>
    <b v="0"/>
    <x v="0"/>
    <s v="第三班 "/>
    <s v=" 1200米 "/>
    <s v=" (80"/>
    <s v="60) "/>
    <s v=" 草地 "/>
    <s v=" &quot;C+3&quot; 賽道 "/>
    <n v="7"/>
    <s v="錶之銀河"/>
    <x v="2"/>
    <n v="9"/>
    <s v="爵登"/>
    <s v="蔡明紹"/>
    <n v="5"/>
    <s v="龍之心"/>
    <s v="何澤堯"/>
    <n v="0"/>
    <n v="2"/>
    <n v="0"/>
    <n v="63"/>
    <n v="330.5"/>
    <n v="0"/>
    <n v="0"/>
    <n v="0"/>
  </r>
  <r>
    <s v="2023/10/01"/>
    <s v="第 4 場"/>
    <x v="3"/>
    <b v="0"/>
    <x v="0"/>
    <s v="第四班 "/>
    <s v=" 1200米 "/>
    <s v=" (60"/>
    <s v="40) "/>
    <s v=" 草地 "/>
    <s v=" &quot;C+3&quot; 賽道 "/>
    <n v="7"/>
    <s v="嘉應喝彩"/>
    <x v="9"/>
    <n v="1"/>
    <s v="愛馬善"/>
    <s v="潘頓"/>
    <n v="4"/>
    <s v="翩翩君子"/>
    <s v="布文"/>
    <n v="1"/>
    <n v="1"/>
    <n v="0"/>
    <n v="21.5"/>
    <n v="70.5"/>
    <n v="1"/>
    <n v="2"/>
    <n v="0"/>
  </r>
  <r>
    <s v="2023/10/01"/>
    <s v="第 5 場"/>
    <x v="4"/>
    <b v="0"/>
    <x v="0"/>
    <s v="第三班 "/>
    <s v=" 1200米 "/>
    <s v=" (80"/>
    <s v="60) "/>
    <s v=" 草地 "/>
    <s v=" &quot;C+3&quot; 賽道 "/>
    <n v="8"/>
    <s v="營造組裝"/>
    <x v="14"/>
    <n v="1"/>
    <s v="吉龍"/>
    <s v="潘頓"/>
    <n v="10"/>
    <s v="揚揚大道"/>
    <s v="蔡明紹"/>
    <n v="1"/>
    <n v="1"/>
    <n v="0"/>
    <n v="35.5"/>
    <n v="38.5"/>
    <n v="1"/>
    <n v="1"/>
    <n v="0"/>
  </r>
  <r>
    <s v="2023/10/01"/>
    <s v="第 6 場"/>
    <x v="5"/>
    <b v="0"/>
    <x v="0"/>
    <s v="第四班 "/>
    <s v=" 1600米 "/>
    <s v=" (60"/>
    <s v="40) "/>
    <s v=" 草地 "/>
    <s v=" &quot;C+3&quot; 賽道 "/>
    <n v="7"/>
    <s v="禪勝輝煌"/>
    <x v="5"/>
    <n v="12"/>
    <s v="唯美主義"/>
    <s v="何澤堯"/>
    <n v="10"/>
    <s v="將俠"/>
    <s v="鍾易禮"/>
    <n v="0"/>
    <n v="1"/>
    <n v="1"/>
    <n v="327"/>
    <n v="3410.5"/>
    <n v="0"/>
    <n v="0"/>
    <n v="0"/>
  </r>
  <r>
    <s v="2023/10/01"/>
    <s v="第 7 場"/>
    <x v="6"/>
    <b v="0"/>
    <x v="0"/>
    <s v="第二班 "/>
    <s v=" 1600米 "/>
    <s v=" (100"/>
    <s v="80) "/>
    <s v=" 草地 "/>
    <s v=" &quot;C+3&quot; 賽道 "/>
    <n v="1"/>
    <s v="新力高升"/>
    <x v="14"/>
    <n v="2"/>
    <s v="駿馬快車"/>
    <s v="布文"/>
    <n v="8"/>
    <s v="桃花雲"/>
    <s v="巴度"/>
    <n v="2"/>
    <n v="0"/>
    <n v="0"/>
    <n v="18"/>
    <n v="72"/>
    <n v="1"/>
    <n v="1"/>
    <n v="0"/>
  </r>
  <r>
    <s v="2023/10/01"/>
    <s v="第 8 場"/>
    <x v="7"/>
    <b v="0"/>
    <x v="0"/>
    <s v="三級賽 "/>
    <s v=" 1000米 "/>
    <m/>
    <m/>
    <s v=" 草地 "/>
    <s v=" &quot;C+3&quot; 賽道 "/>
    <n v="2"/>
    <s v="勝不驕"/>
    <x v="4"/>
    <n v="4"/>
    <s v="順勢而飛"/>
    <s v="巴度"/>
    <n v="3"/>
    <s v="精靈勇士"/>
    <s v="何澤堯"/>
    <n v="2"/>
    <n v="0"/>
    <n v="0"/>
    <n v="19.5"/>
    <n v="50.5"/>
    <n v="1"/>
    <n v="1"/>
    <n v="0"/>
  </r>
  <r>
    <s v="2023/10/01"/>
    <s v="第 9 場"/>
    <x v="8"/>
    <b v="0"/>
    <x v="0"/>
    <s v="第四班 "/>
    <s v=" 1400米 "/>
    <s v=" (60"/>
    <s v="40) "/>
    <s v=" 草地 "/>
    <s v=" &quot;C+3&quot; 賽道 "/>
    <n v="1"/>
    <s v="話你知"/>
    <x v="14"/>
    <n v="4"/>
    <s v="艾莉奧"/>
    <s v="田泰安"/>
    <n v="5"/>
    <s v="神舟時代"/>
    <s v="梁家俊"/>
    <n v="2"/>
    <n v="0"/>
    <n v="0"/>
    <n v="59"/>
    <n v="618"/>
    <n v="0"/>
    <n v="0"/>
    <n v="0"/>
  </r>
  <r>
    <s v="2023/10/01"/>
    <s v="第 10 場"/>
    <x v="9"/>
    <b v="1"/>
    <x v="0"/>
    <s v="第三班 "/>
    <s v=" 1400米 "/>
    <s v=" (80"/>
    <s v="60) "/>
    <s v=" 草地 "/>
    <s v=" &quot;C+3&quot; 賽道 "/>
    <n v="8"/>
    <s v="馬林"/>
    <x v="5"/>
    <n v="4"/>
    <s v="亞機拉"/>
    <s v="鍾易禮"/>
    <n v="11"/>
    <s v="威之星"/>
    <s v="董明朗"/>
    <n v="1"/>
    <n v="1"/>
    <n v="0"/>
    <n v="29.5"/>
    <n v="117.5"/>
    <n v="0"/>
    <n v="0"/>
    <n v="0"/>
  </r>
  <r>
    <s v="2023/10/04"/>
    <s v="第 1 場"/>
    <x v="0"/>
    <b v="0"/>
    <x v="1"/>
    <s v="第五班 "/>
    <s v=" 1650米 "/>
    <s v=" (40"/>
    <s v="0) "/>
    <s v=" 草地 "/>
    <s v=" &quot;C+3&quot; 賽道 "/>
    <n v="7"/>
    <s v="怪獸豪俠"/>
    <x v="11"/>
    <n v="3"/>
    <s v="怡昌勇士"/>
    <s v="布文"/>
    <n v="8"/>
    <s v="荃程路通"/>
    <s v="希威森"/>
    <n v="1"/>
    <n v="1"/>
    <n v="0"/>
    <n v="130"/>
    <n v="174"/>
    <n v="1"/>
    <n v="1"/>
    <n v="0"/>
  </r>
  <r>
    <s v="2023/10/04"/>
    <s v="第 2 場"/>
    <x v="1"/>
    <b v="0"/>
    <x v="1"/>
    <s v="第五班 "/>
    <s v=" 1200米 "/>
    <s v=" (40"/>
    <s v="0) "/>
    <s v=" 草地 "/>
    <s v=" &quot;C+3&quot; 賽道 "/>
    <n v="2"/>
    <s v="精明勇駿"/>
    <x v="15"/>
    <n v="8"/>
    <s v="創奇蹟"/>
    <s v="潘頓"/>
    <n v="3"/>
    <s v="特攻"/>
    <s v="布文"/>
    <n v="1"/>
    <n v="1"/>
    <n v="0"/>
    <n v="99"/>
    <n v="162"/>
    <n v="1"/>
    <n v="2"/>
    <n v="0"/>
  </r>
  <r>
    <s v="2023/10/04"/>
    <s v="第 3 場"/>
    <x v="2"/>
    <b v="0"/>
    <x v="1"/>
    <s v="第三班 "/>
    <s v=" 1000米 "/>
    <s v=" (80"/>
    <s v="60) "/>
    <s v=" 草地 "/>
    <s v=" &quot;C+3&quot; 賽道 "/>
    <n v="4"/>
    <s v="英雄豪邁"/>
    <x v="2"/>
    <n v="3"/>
    <s v="電氣騎士"/>
    <s v="希威森"/>
    <n v="6"/>
    <s v="財才"/>
    <s v="潘頓"/>
    <n v="2"/>
    <n v="0"/>
    <n v="0"/>
    <n v="95.5"/>
    <n v="219"/>
    <n v="0"/>
    <n v="1"/>
    <n v="1"/>
  </r>
  <r>
    <s v="2023/10/04"/>
    <s v="第 4 場"/>
    <x v="3"/>
    <b v="0"/>
    <x v="1"/>
    <s v="第四班 "/>
    <s v=" 1650米 "/>
    <s v=" (60"/>
    <s v="40) "/>
    <s v=" 草地 "/>
    <s v=" &quot;C+3&quot; 賽道 "/>
    <n v="2"/>
    <s v="駿行星"/>
    <x v="0"/>
    <n v="8"/>
    <s v="成才"/>
    <s v="希威森"/>
    <n v="11"/>
    <s v="美麗攻略"/>
    <s v="蔡明紹"/>
    <n v="1"/>
    <n v="1"/>
    <n v="0"/>
    <n v="36"/>
    <n v="85.5"/>
    <n v="1"/>
    <n v="1"/>
    <n v="1"/>
  </r>
  <r>
    <s v="2023/10/04"/>
    <s v="第 5 場"/>
    <x v="4"/>
    <b v="0"/>
    <x v="1"/>
    <s v="第三班 "/>
    <s v=" 1200米 "/>
    <s v=" (80"/>
    <s v="60) "/>
    <s v=" 草地 "/>
    <s v=" &quot;C+3&quot; 賽道 "/>
    <n v="5"/>
    <s v="喜至寶"/>
    <x v="14"/>
    <n v="7"/>
    <s v="幸運旅程"/>
    <s v="鍾易禮"/>
    <n v="1"/>
    <s v="越駿知己"/>
    <s v="布文"/>
    <n v="0"/>
    <n v="2"/>
    <n v="0"/>
    <n v="83"/>
    <n v="1294"/>
    <n v="0"/>
    <n v="1"/>
    <n v="0"/>
  </r>
  <r>
    <s v="2023/10/04"/>
    <s v="第 6 場"/>
    <x v="5"/>
    <b v="0"/>
    <x v="1"/>
    <s v="第四班 "/>
    <s v=" 1200米 "/>
    <s v=" (60"/>
    <s v="40) "/>
    <s v=" 草地 "/>
    <s v=" &quot;C+3&quot; 賽道 "/>
    <n v="1"/>
    <s v="勇威神駒"/>
    <x v="4"/>
    <n v="5"/>
    <s v="金莊令"/>
    <s v="梁家俊"/>
    <n v="7"/>
    <s v="高份數"/>
    <s v="希威森"/>
    <n v="1"/>
    <n v="1"/>
    <n v="0"/>
    <n v="16.5"/>
    <n v="55.5"/>
    <n v="1"/>
    <n v="1"/>
    <n v="0"/>
  </r>
  <r>
    <s v="2023/10/04"/>
    <s v="第 7 場"/>
    <x v="6"/>
    <b v="0"/>
    <x v="1"/>
    <s v="第四班 "/>
    <s v=" 1200米 "/>
    <s v=" (60"/>
    <s v="40) "/>
    <s v=" 草地 "/>
    <s v=" &quot;C+3&quot; 賽道 "/>
    <n v="4"/>
    <s v="合夥雄心"/>
    <x v="4"/>
    <n v="11"/>
    <s v="風中勁松"/>
    <s v="班德禮"/>
    <n v="1"/>
    <s v="正氣青驅"/>
    <s v="何澤堯"/>
    <n v="1"/>
    <n v="0"/>
    <n v="1"/>
    <n v="27"/>
    <n v="108.5"/>
    <n v="1"/>
    <n v="1"/>
    <n v="0"/>
  </r>
  <r>
    <s v="2023/10/04"/>
    <s v="第 8 場"/>
    <x v="7"/>
    <b v="1"/>
    <x v="1"/>
    <s v="第三班 "/>
    <s v=" 1650米 "/>
    <s v=" (80"/>
    <s v="60) "/>
    <s v=" 草地 "/>
    <s v=" &quot;C+3&quot; 賽道 "/>
    <n v="6"/>
    <s v="浪漫老撾"/>
    <x v="4"/>
    <n v="5"/>
    <s v="銀亮光速"/>
    <s v="班德禮"/>
    <n v="11"/>
    <s v="多多勇駒"/>
    <s v="董明朗"/>
    <n v="0"/>
    <n v="2"/>
    <n v="0"/>
    <n v="62"/>
    <n v="212"/>
    <n v="1"/>
    <n v="1"/>
    <n v="0"/>
  </r>
  <r>
    <s v="2023/10/11"/>
    <s v="第 1 場"/>
    <x v="0"/>
    <b v="0"/>
    <x v="1"/>
    <s v="第五班 "/>
    <s v=" 1000米 "/>
    <s v=" (40"/>
    <s v="0) "/>
    <s v=" 草地 "/>
    <s v=" &quot;A&quot; 賽道 "/>
    <n v="2"/>
    <s v="鑽飾翱翔"/>
    <x v="1"/>
    <n v="3"/>
    <s v="萬事有"/>
    <s v="巫顯東"/>
    <n v="7"/>
    <s v="吉吉利高"/>
    <s v="田泰安"/>
    <n v="2"/>
    <n v="0"/>
    <n v="0"/>
    <n v="123.5"/>
    <n v="499"/>
    <n v="0"/>
    <n v="0"/>
    <n v="0"/>
  </r>
  <r>
    <s v="2023/10/11"/>
    <s v="第 2 場"/>
    <x v="1"/>
    <b v="0"/>
    <x v="1"/>
    <s v="第五班 "/>
    <s v=" 1650米 "/>
    <s v=" (40"/>
    <s v="0) "/>
    <s v=" 草地 "/>
    <s v=" &quot;A&quot; 賽道 "/>
    <n v="12"/>
    <s v="國大合"/>
    <x v="13"/>
    <n v="3"/>
    <s v="又享耆成"/>
    <s v="潘頓"/>
    <n v="10"/>
    <s v="生生福運"/>
    <s v="田泰安"/>
    <n v="1"/>
    <n v="0"/>
    <n v="1"/>
    <n v="163.5"/>
    <n v="401.5"/>
    <n v="1"/>
    <n v="1"/>
    <n v="1"/>
  </r>
  <r>
    <s v="2023/10/11"/>
    <s v="第 3 場"/>
    <x v="2"/>
    <b v="0"/>
    <x v="1"/>
    <s v="第三班 "/>
    <s v=" 1650米 "/>
    <s v=" (80"/>
    <s v="60) "/>
    <s v=" 草地 "/>
    <s v=" &quot;A&quot; 賽道 "/>
    <n v="8"/>
    <s v="大學生"/>
    <x v="7"/>
    <n v="6"/>
    <s v="飛輪步"/>
    <s v="周俊樂"/>
    <n v="3"/>
    <s v="美麗滿滿"/>
    <s v="蔡明紹"/>
    <n v="0"/>
    <n v="2"/>
    <n v="0"/>
    <n v="98"/>
    <n v="832"/>
    <n v="0"/>
    <n v="0"/>
    <n v="0"/>
  </r>
  <r>
    <s v="2023/10/11"/>
    <s v="第 4 場"/>
    <x v="3"/>
    <b v="0"/>
    <x v="1"/>
    <s v="第四班 "/>
    <s v=" 1200米 "/>
    <s v=" (60"/>
    <s v="40) "/>
    <s v=" 草地 "/>
    <s v=" &quot;A&quot; 賽道 "/>
    <n v="4"/>
    <s v="天足貓"/>
    <x v="1"/>
    <n v="6"/>
    <s v="木火同明"/>
    <s v="田泰安"/>
    <n v="5"/>
    <s v="金運來"/>
    <s v="潘頓"/>
    <n v="1"/>
    <n v="1"/>
    <n v="0"/>
    <n v="185.5"/>
    <n v="435.5"/>
    <n v="0"/>
    <n v="1"/>
    <n v="0"/>
  </r>
  <r>
    <s v="2023/10/11"/>
    <s v="第 5 場"/>
    <x v="4"/>
    <b v="0"/>
    <x v="1"/>
    <s v="第四班 "/>
    <s v=" 1000米 "/>
    <s v=" (60"/>
    <s v="40) "/>
    <s v=" 草地 "/>
    <s v=" &quot;A&quot; 賽道 "/>
    <n v="6"/>
    <s v="仁仁之寶"/>
    <x v="14"/>
    <n v="5"/>
    <s v="胡椒軍曹"/>
    <s v="鍾易禮"/>
    <n v="2"/>
    <s v="奇寶"/>
    <s v="布文"/>
    <n v="0"/>
    <n v="2"/>
    <n v="0"/>
    <n v="70.5"/>
    <n v="561.5"/>
    <n v="0"/>
    <n v="1"/>
    <n v="0"/>
  </r>
  <r>
    <s v="2023/10/11"/>
    <s v="第 6 場"/>
    <x v="5"/>
    <b v="0"/>
    <x v="1"/>
    <s v="第四班 "/>
    <s v=" 1200米 "/>
    <s v=" (60"/>
    <s v="40) "/>
    <s v=" 草地 "/>
    <s v=" &quot;A&quot; 賽道 "/>
    <n v="7"/>
    <s v="財駿"/>
    <x v="3"/>
    <n v="1"/>
    <s v="金哥兒"/>
    <s v="霍宏聲"/>
    <n v="3"/>
    <s v="至尊高飛"/>
    <s v="田泰安"/>
    <n v="1"/>
    <n v="1"/>
    <n v="0"/>
    <n v="158"/>
    <n v="633"/>
    <n v="0"/>
    <n v="0"/>
    <n v="1"/>
  </r>
  <r>
    <s v="2023/10/11"/>
    <s v="第 7 場"/>
    <x v="6"/>
    <b v="0"/>
    <x v="1"/>
    <s v="第四班 "/>
    <s v=" 1650米 "/>
    <s v=" (60"/>
    <s v="40) "/>
    <s v=" 草地 "/>
    <s v=" &quot;A&quot; 賽道 "/>
    <n v="2"/>
    <s v="中華英雄"/>
    <x v="0"/>
    <n v="7"/>
    <s v="都靈勇士"/>
    <s v="潘頓"/>
    <n v="10"/>
    <s v="皇仁福星"/>
    <s v="田泰安"/>
    <n v="1"/>
    <n v="1"/>
    <n v="0"/>
    <n v="52.5"/>
    <n v="109.5"/>
    <n v="2"/>
    <n v="2"/>
    <n v="0"/>
  </r>
  <r>
    <s v="2023/10/11"/>
    <s v="第 8 場"/>
    <x v="7"/>
    <b v="1"/>
    <x v="1"/>
    <s v="第三班 "/>
    <s v=" 1200米 "/>
    <s v=" (80"/>
    <s v="60) "/>
    <s v=" 草地 "/>
    <s v=" &quot;A&quot; 賽道 "/>
    <n v="5"/>
    <s v="閃電"/>
    <x v="4"/>
    <n v="7"/>
    <s v="鈁糖武士"/>
    <s v="布文"/>
    <n v="3"/>
    <s v="威武覺醒"/>
    <s v="何澤堯"/>
    <n v="0"/>
    <n v="2"/>
    <n v="0"/>
    <n v="35.5"/>
    <n v="97"/>
    <n v="2"/>
    <n v="2"/>
    <n v="0"/>
  </r>
  <r>
    <s v="2023/10/15"/>
    <s v="第 1 場"/>
    <x v="0"/>
    <b v="0"/>
    <x v="0"/>
    <s v="第五班 "/>
    <s v=" 2000米 "/>
    <s v=" (40"/>
    <s v="0) "/>
    <s v=" 草地 "/>
    <s v=" &quot;A+3&quot; 賽道 "/>
    <n v="1"/>
    <s v="家樂飛駒"/>
    <x v="0"/>
    <n v="7"/>
    <s v="喜悅一生"/>
    <s v="艾兆禮"/>
    <n v="4"/>
    <s v="烽煙載喜"/>
    <s v="田泰安"/>
    <n v="1"/>
    <n v="1"/>
    <n v="0"/>
    <n v="78"/>
    <n v="253.5"/>
    <n v="1"/>
    <n v="1"/>
    <n v="0"/>
  </r>
  <r>
    <s v="2023/10/15"/>
    <s v="第 2 場"/>
    <x v="1"/>
    <b v="0"/>
    <x v="0"/>
    <s v="第四班 "/>
    <s v=" 1000米 "/>
    <s v=" (60"/>
    <s v="40) "/>
    <s v=" 草地 "/>
    <s v=" &quot;A+3&quot; 賽道 "/>
    <n v="4"/>
    <s v="攻頂"/>
    <x v="0"/>
    <n v="3"/>
    <s v="萬事快"/>
    <s v="董明朗"/>
    <n v="1"/>
    <s v="令才"/>
    <s v="鍾易禮"/>
    <n v="2"/>
    <n v="0"/>
    <n v="0"/>
    <n v="75.5"/>
    <n v="188"/>
    <n v="1"/>
    <n v="1"/>
    <n v="0"/>
  </r>
  <r>
    <s v="2023/10/15"/>
    <s v="第 3 場"/>
    <x v="2"/>
    <b v="0"/>
    <x v="0"/>
    <s v="第四班 "/>
    <s v=" 1200米 "/>
    <s v=" (60"/>
    <s v="40) "/>
    <s v=" 草地 "/>
    <s v=" &quot;A+3&quot; 賽道 "/>
    <n v="8"/>
    <s v="我為您"/>
    <x v="8"/>
    <n v="5"/>
    <s v="嘉應勇士"/>
    <s v="潘頓"/>
    <n v="2"/>
    <s v="鈦易搵"/>
    <s v="布文"/>
    <n v="0"/>
    <n v="2"/>
    <n v="0"/>
    <n v="72.5"/>
    <n v="73"/>
    <n v="1"/>
    <n v="2"/>
    <n v="0"/>
  </r>
  <r>
    <s v="2023/10/15"/>
    <s v="第 4 場"/>
    <x v="3"/>
    <b v="0"/>
    <x v="0"/>
    <s v="第四班 "/>
    <s v=" 1400米 "/>
    <s v=" (60"/>
    <s v="40) "/>
    <s v=" 草地 "/>
    <s v=" &quot;A+3&quot; 賽道 "/>
    <n v="2"/>
    <s v="風繼續吹"/>
    <x v="1"/>
    <n v="5"/>
    <s v="果然僥倖"/>
    <s v="何澤堯"/>
    <n v="4"/>
    <s v="翩翩君子"/>
    <s v="布文"/>
    <n v="1"/>
    <n v="1"/>
    <n v="0"/>
    <n v="211"/>
    <n v="606.5"/>
    <n v="0"/>
    <n v="1"/>
    <n v="0"/>
  </r>
  <r>
    <s v="2023/10/15"/>
    <s v="第 5 場"/>
    <x v="4"/>
    <b v="0"/>
    <x v="0"/>
    <s v="第四班 "/>
    <s v=" 1400米 "/>
    <s v=" (60"/>
    <s v="40) "/>
    <s v=" 草地 "/>
    <s v=" &quot;A+3&quot; 賽道 "/>
    <n v="8"/>
    <s v="大千氣象"/>
    <x v="0"/>
    <n v="9"/>
    <s v="你知我得"/>
    <s v="艾兆禮"/>
    <n v="13"/>
    <s v="競駿天下"/>
    <s v="潘頓"/>
    <n v="0"/>
    <n v="2"/>
    <n v="0"/>
    <n v="69.5"/>
    <n v="170.5"/>
    <n v="1"/>
    <n v="2"/>
    <n v="0"/>
  </r>
  <r>
    <s v="2023/10/15"/>
    <s v="第 6 場"/>
    <x v="5"/>
    <b v="0"/>
    <x v="0"/>
    <s v="第三班 "/>
    <s v=" 1800米 "/>
    <s v=" (80"/>
    <s v="60) "/>
    <s v=" 草地 "/>
    <s v=" &quot;A+3&quot; 賽道 "/>
    <n v="11"/>
    <s v="安騁"/>
    <x v="4"/>
    <n v="6"/>
    <s v="禾道福星"/>
    <s v="田泰安"/>
    <n v="9"/>
    <s v="博才"/>
    <s v="霍宏聲"/>
    <n v="0"/>
    <n v="1"/>
    <n v="1"/>
    <n v="78"/>
    <n v="275.5"/>
    <n v="1"/>
    <n v="1"/>
    <n v="0"/>
  </r>
  <r>
    <s v="2023/10/15"/>
    <s v="第 7 場"/>
    <x v="6"/>
    <b v="0"/>
    <x v="0"/>
    <s v="二級賽 "/>
    <s v=" 1600米 "/>
    <m/>
    <m/>
    <s v=" 草地 "/>
    <s v=" &quot;A+3&quot; 賽道 "/>
    <n v="1"/>
    <s v="加州星球"/>
    <x v="0"/>
    <n v="9"/>
    <s v="安遇"/>
    <s v="梁家俊"/>
    <n v="3"/>
    <s v="永遠美麗"/>
    <s v="潘頓"/>
    <n v="1"/>
    <n v="1"/>
    <n v="0"/>
    <n v="44"/>
    <n v="356"/>
    <n v="1"/>
    <n v="2"/>
    <n v="0"/>
  </r>
  <r>
    <s v="2023/10/15"/>
    <s v="第 8 場"/>
    <x v="7"/>
    <b v="0"/>
    <x v="0"/>
    <s v="第三班 "/>
    <s v=" 1200米 "/>
    <s v=" (80"/>
    <s v="60) "/>
    <s v=" 草地 "/>
    <s v=" &quot;A+3&quot; 賽道 "/>
    <n v="2"/>
    <s v="幸運遇見"/>
    <x v="2"/>
    <n v="1"/>
    <s v="同樣美麗"/>
    <s v="布文"/>
    <n v="14"/>
    <s v="綠族光芒"/>
    <s v="巴度"/>
    <n v="2"/>
    <n v="0"/>
    <n v="0"/>
    <n v="21.5"/>
    <n v="180"/>
    <n v="1"/>
    <n v="1"/>
    <n v="0"/>
  </r>
  <r>
    <s v="2023/10/15"/>
    <s v="第 9 場"/>
    <x v="8"/>
    <b v="0"/>
    <x v="0"/>
    <s v="第三班 "/>
    <s v=" 1400米 "/>
    <s v=" (80"/>
    <s v="60) "/>
    <s v=" 草地 "/>
    <s v=" &quot;A+3&quot; 賽道 "/>
    <n v="2"/>
    <s v="神虎龍駒"/>
    <x v="4"/>
    <n v="13"/>
    <s v="紅旺"/>
    <s v="鍾易禮"/>
    <n v="6"/>
    <s v="歡樂至寶"/>
    <s v="何澤堯"/>
    <n v="1"/>
    <n v="0"/>
    <n v="1"/>
    <n v="33.5"/>
    <n v="302"/>
    <n v="1"/>
    <n v="1"/>
    <n v="0"/>
  </r>
  <r>
    <s v="2023/10/15"/>
    <s v="第 10 場"/>
    <x v="9"/>
    <b v="1"/>
    <x v="0"/>
    <s v="第二班 "/>
    <s v=" 1200米 "/>
    <s v=" (100"/>
    <s v="80) "/>
    <s v=" 草地 "/>
    <s v=" &quot;A+3&quot; 賽道 "/>
    <n v="6"/>
    <s v="幸運有您"/>
    <x v="8"/>
    <n v="4"/>
    <s v="威力奔騰"/>
    <s v="潘頓"/>
    <n v="9"/>
    <s v="魅力寶駒"/>
    <s v="田泰安"/>
    <n v="1"/>
    <n v="1"/>
    <n v="0"/>
    <n v="274.5"/>
    <n v="697.5"/>
    <n v="1"/>
    <n v="1"/>
    <n v="0"/>
  </r>
  <r>
    <s v="2023/10/18"/>
    <s v="第 1 場"/>
    <x v="0"/>
    <b v="0"/>
    <x v="1"/>
    <s v="第五班 "/>
    <s v=" 1200米 "/>
    <s v=" (40"/>
    <s v="0) "/>
    <s v=" 草地 "/>
    <s v=" &quot;B&quot; 賽道 "/>
    <n v="6"/>
    <s v="合金皇"/>
    <x v="5"/>
    <n v="9"/>
    <s v="歡樂好友"/>
    <s v="蔡明紹"/>
    <n v="3"/>
    <s v="謙謙君子"/>
    <s v="楊明綸"/>
    <n v="0"/>
    <n v="2"/>
    <n v="0"/>
    <n v="214"/>
    <n v="547.5"/>
    <n v="0"/>
    <n v="0"/>
    <n v="0"/>
  </r>
  <r>
    <s v="2023/10/18"/>
    <s v="第 2 場"/>
    <x v="1"/>
    <b v="0"/>
    <x v="1"/>
    <s v="第四班 "/>
    <s v=" 1000米 "/>
    <s v=" (60"/>
    <s v="40) "/>
    <s v=" 草地 "/>
    <s v=" &quot;B&quot; 賽道 "/>
    <n v="12"/>
    <s v="鑽飾翱翔"/>
    <x v="18"/>
    <n v="5"/>
    <s v="萬眾開心"/>
    <s v="布文"/>
    <n v="2"/>
    <s v="精妙星"/>
    <s v="鍾易禮"/>
    <n v="0"/>
    <n v="1"/>
    <n v="1"/>
    <n v="65"/>
    <n v="350"/>
    <n v="1"/>
    <n v="1"/>
    <n v="0"/>
  </r>
  <r>
    <s v="2023/10/18"/>
    <s v="第 3 場"/>
    <x v="2"/>
    <b v="0"/>
    <x v="1"/>
    <s v="第四班 "/>
    <s v=" 1200米 "/>
    <s v=" (60"/>
    <s v="40) "/>
    <s v=" 草地 "/>
    <s v=" &quot;B&quot; 賽道 "/>
    <n v="10"/>
    <s v="馬有運"/>
    <x v="17"/>
    <n v="8"/>
    <s v="樂加福"/>
    <s v="班德禮"/>
    <n v="2"/>
    <s v="勇眼光"/>
    <s v="布文"/>
    <n v="0"/>
    <n v="1"/>
    <n v="1"/>
    <n v="749.5"/>
    <n v="1922.5"/>
    <n v="0"/>
    <n v="1"/>
    <n v="0"/>
  </r>
  <r>
    <s v="2023/10/18"/>
    <s v="第 4 場"/>
    <x v="3"/>
    <b v="0"/>
    <x v="1"/>
    <s v="第五班 "/>
    <s v=" 1650米 "/>
    <s v=" (40"/>
    <s v="0) "/>
    <s v=" 草地 "/>
    <s v=" &quot;B&quot; 賽道 "/>
    <n v="2"/>
    <s v="怡昌勇士"/>
    <x v="0"/>
    <n v="9"/>
    <s v="威力星"/>
    <s v="周俊樂"/>
    <n v="7"/>
    <s v="飛躍凱旋"/>
    <s v="班德禮"/>
    <n v="1"/>
    <n v="1"/>
    <n v="0"/>
    <n v="28.5"/>
    <n v="194"/>
    <n v="1"/>
    <n v="1"/>
    <n v="0"/>
  </r>
  <r>
    <s v="2023/10/18"/>
    <s v="第 5 場"/>
    <x v="4"/>
    <b v="0"/>
    <x v="1"/>
    <s v="第四班 "/>
    <s v=" 1200米 "/>
    <s v=" (60"/>
    <s v="40) "/>
    <s v=" 草地 "/>
    <s v=" &quot;B&quot; 賽道 "/>
    <n v="9"/>
    <s v="添開心"/>
    <x v="5"/>
    <n v="2"/>
    <s v="凌厲"/>
    <s v="艾道拿"/>
    <n v="4"/>
    <s v="小刺蛋"/>
    <s v="布文"/>
    <n v="1"/>
    <n v="1"/>
    <n v="0"/>
    <n v="92"/>
    <n v="660"/>
    <n v="0"/>
    <n v="1"/>
    <n v="0"/>
  </r>
  <r>
    <s v="2023/10/18"/>
    <s v="第 6 場"/>
    <x v="5"/>
    <b v="0"/>
    <x v="1"/>
    <s v="第四班 "/>
    <s v=" 1650米 "/>
    <s v=" (60"/>
    <s v="40) "/>
    <s v=" 草地 "/>
    <s v=" &quot;B&quot; 賽道 "/>
    <n v="11"/>
    <s v="美麗攻略"/>
    <x v="15"/>
    <n v="8"/>
    <s v="勁叻仔"/>
    <s v="董明朗"/>
    <n v="9"/>
    <s v="大登殿"/>
    <s v="潘明輝"/>
    <n v="0"/>
    <n v="1"/>
    <n v="1"/>
    <n v="49.5"/>
    <n v="320.5"/>
    <n v="0"/>
    <n v="0"/>
    <n v="0"/>
  </r>
  <r>
    <s v="2023/10/18"/>
    <s v="第 7 場"/>
    <x v="6"/>
    <b v="0"/>
    <x v="1"/>
    <s v="第三班 "/>
    <s v=" 1650米 "/>
    <s v=" (80"/>
    <s v="60) "/>
    <s v=" 草地 "/>
    <s v=" &quot;B&quot; 賽道 "/>
    <n v="4"/>
    <s v="亞機拉"/>
    <x v="1"/>
    <n v="12"/>
    <s v="論文"/>
    <s v="巴度"/>
    <n v="2"/>
    <s v="浪漫老撾"/>
    <s v="潘頓"/>
    <n v="1"/>
    <n v="0"/>
    <n v="1"/>
    <n v="51"/>
    <n v="284"/>
    <n v="0"/>
    <n v="1"/>
    <n v="0"/>
  </r>
  <r>
    <s v="2023/10/18"/>
    <s v="第 8 場"/>
    <x v="7"/>
    <b v="0"/>
    <x v="1"/>
    <s v="第三班 "/>
    <s v=" 1200米 "/>
    <s v=" (80"/>
    <s v="60) "/>
    <s v=" 草地 "/>
    <s v=" &quot;B&quot; 賽道 "/>
    <n v="12"/>
    <s v="快搏"/>
    <x v="7"/>
    <n v="3"/>
    <s v="傑出漢子"/>
    <s v="潘頓"/>
    <n v="2"/>
    <s v="平常心"/>
    <s v="班德禮"/>
    <n v="1"/>
    <n v="0"/>
    <n v="1"/>
    <n v="73.5"/>
    <n v="86.5"/>
    <n v="1"/>
    <n v="1"/>
    <n v="0"/>
  </r>
  <r>
    <s v="2023/10/18"/>
    <s v="第 9 場"/>
    <x v="8"/>
    <b v="1"/>
    <x v="1"/>
    <s v="第三班 "/>
    <s v=" 1200米 "/>
    <s v=" (80"/>
    <s v="60) "/>
    <s v=" 草地 "/>
    <s v=" &quot;B&quot; 賽道 "/>
    <n v="10"/>
    <s v="合夥雄心"/>
    <x v="8"/>
    <n v="1"/>
    <s v="小霸王"/>
    <s v="周俊樂"/>
    <n v="6"/>
    <s v="旋風飛影"/>
    <s v="巴度"/>
    <n v="1"/>
    <n v="0"/>
    <n v="1"/>
    <n v="28"/>
    <n v="168"/>
    <n v="0"/>
    <n v="0"/>
    <n v="0"/>
  </r>
  <r>
    <s v="2023/10/22"/>
    <s v="第 1 場"/>
    <x v="0"/>
    <b v="0"/>
    <x v="0"/>
    <s v="第五班 "/>
    <s v=" 1400米 "/>
    <s v=" (40"/>
    <s v="0) "/>
    <s v=" 草地 "/>
    <s v=" &quot;B+2&quot; 賽道 "/>
    <n v="8"/>
    <s v="好運寶馬"/>
    <x v="2"/>
    <n v="12"/>
    <s v="富存大師"/>
    <s v="艾道拿"/>
    <n v="2"/>
    <s v="勝利之皇"/>
    <s v="潘頓"/>
    <n v="0"/>
    <n v="1"/>
    <n v="1"/>
    <n v="72.5"/>
    <n v="996.5"/>
    <n v="0"/>
    <n v="1"/>
    <n v="0"/>
  </r>
  <r>
    <s v="2023/10/22"/>
    <s v="第 2 場"/>
    <x v="1"/>
    <b v="0"/>
    <x v="0"/>
    <s v="第四班 "/>
    <s v=" 1200米 "/>
    <s v=" (60"/>
    <s v="40) "/>
    <s v=" 草地 "/>
    <s v=" &quot;B+2&quot; 賽道 "/>
    <n v="7"/>
    <s v="電訊龍駒"/>
    <x v="0"/>
    <n v="12"/>
    <s v="寶麗生輝"/>
    <s v="田泰安"/>
    <n v="1"/>
    <s v="嘉應喝彩"/>
    <s v="楊明綸"/>
    <n v="0"/>
    <n v="1"/>
    <n v="1"/>
    <n v="57"/>
    <n v="645"/>
    <n v="1"/>
    <n v="1"/>
    <n v="0"/>
  </r>
  <r>
    <s v="2023/10/22"/>
    <s v="第 3 場"/>
    <x v="2"/>
    <b v="0"/>
    <x v="0"/>
    <s v="第四班 "/>
    <s v=" 1200米 "/>
    <s v=" (60"/>
    <s v="40) "/>
    <s v=" 草地 "/>
    <s v=" &quot;B+2&quot; 賽道 "/>
    <n v="2"/>
    <s v="知道長勝"/>
    <x v="8"/>
    <n v="4"/>
    <s v="球星"/>
    <s v="希威森"/>
    <n v="12"/>
    <s v="快狠準"/>
    <s v="巴度"/>
    <n v="2"/>
    <n v="0"/>
    <n v="0"/>
    <n v="76"/>
    <n v="184.5"/>
    <n v="0"/>
    <n v="0"/>
    <n v="1"/>
  </r>
  <r>
    <s v="2023/10/22"/>
    <s v="第 4 場"/>
    <x v="3"/>
    <b v="0"/>
    <x v="0"/>
    <s v="第四班 "/>
    <s v=" 1600米 "/>
    <s v=" (60"/>
    <s v="40) "/>
    <s v=" 草地 "/>
    <s v=" &quot;B+2&quot; 賽道 "/>
    <n v="1"/>
    <s v="禪勝輝煌"/>
    <x v="5"/>
    <n v="5"/>
    <s v="將俠"/>
    <s v="鍾易禮"/>
    <n v="9"/>
    <s v="唯美主義"/>
    <s v="艾兆禮"/>
    <n v="1"/>
    <n v="1"/>
    <n v="0"/>
    <n v="73"/>
    <n v="309"/>
    <n v="0"/>
    <n v="0"/>
    <n v="0"/>
  </r>
  <r>
    <s v="2023/10/22"/>
    <s v="第 5 場"/>
    <x v="4"/>
    <b v="0"/>
    <x v="0"/>
    <s v="第三班 "/>
    <s v=" 1000米 "/>
    <s v=" (80"/>
    <s v="60) "/>
    <s v=" 草地 "/>
    <s v=" &quot;B+2&quot; 賽道 "/>
    <n v="4"/>
    <s v="賢者無敵"/>
    <x v="0"/>
    <n v="13"/>
    <s v="令才"/>
    <s v="田泰安"/>
    <n v="3"/>
    <s v="萬里飛至"/>
    <s v="蔡明紹"/>
    <n v="1"/>
    <n v="0"/>
    <n v="1"/>
    <n v="40.5"/>
    <n v="210.5"/>
    <n v="1"/>
    <n v="1"/>
    <n v="0"/>
  </r>
  <r>
    <s v="2023/10/22"/>
    <s v="第 6 場"/>
    <x v="5"/>
    <b v="0"/>
    <x v="0"/>
    <s v="第四班 "/>
    <s v=" 1400米 "/>
    <s v=" (60"/>
    <s v="40) "/>
    <s v=" 草地 "/>
    <s v=" &quot;B+2&quot; 賽道 "/>
    <n v="5"/>
    <s v="時尚歡欣"/>
    <x v="3"/>
    <n v="4"/>
    <s v="好勁力"/>
    <s v="霍宏聲"/>
    <n v="1"/>
    <s v="馬主雄風"/>
    <s v="潘頓"/>
    <n v="1"/>
    <n v="1"/>
    <n v="0"/>
    <n v="190.5"/>
    <n v="2367.5"/>
    <n v="0"/>
    <n v="1"/>
    <n v="1"/>
  </r>
  <r>
    <s v="2023/10/22"/>
    <s v="第 7 場"/>
    <x v="6"/>
    <b v="0"/>
    <x v="0"/>
    <s v="二級賽 "/>
    <s v=" 1200米 "/>
    <m/>
    <m/>
    <s v=" 草地 "/>
    <s v=" &quot;B+2&quot; 賽道 "/>
    <n v="2"/>
    <s v="好眼光"/>
    <x v="6"/>
    <n v="1"/>
    <s v="金鑽貴人"/>
    <s v="潘頓"/>
    <n v="4"/>
    <s v="韋小寶"/>
    <s v="班德禮"/>
    <n v="2"/>
    <n v="0"/>
    <n v="0"/>
    <n v="240"/>
    <n v="97.5"/>
    <n v="1"/>
    <n v="1"/>
    <n v="0"/>
  </r>
  <r>
    <s v="2023/10/22"/>
    <s v="第 8 場"/>
    <x v="7"/>
    <b v="0"/>
    <x v="0"/>
    <s v="第三班 "/>
    <s v=" 1400米 "/>
    <s v=" (80"/>
    <s v="60) "/>
    <s v=" 草地 "/>
    <s v=" &quot;B+2&quot; 賽道 "/>
    <n v="9"/>
    <s v="大紅袍"/>
    <x v="13"/>
    <n v="5"/>
    <s v="宜春火力"/>
    <s v="布文"/>
    <n v="2"/>
    <s v="潮州精神"/>
    <s v="巴度"/>
    <n v="0"/>
    <n v="2"/>
    <n v="0"/>
    <n v="56.5"/>
    <n v="302.5"/>
    <n v="1"/>
    <n v="1"/>
    <n v="1"/>
  </r>
  <r>
    <s v="2023/10/22"/>
    <s v="第 9 場"/>
    <x v="8"/>
    <b v="0"/>
    <x v="0"/>
    <s v="第二班 "/>
    <s v=" 1800米 "/>
    <s v=" (100"/>
    <s v="80) "/>
    <s v=" 草地 "/>
    <s v=" &quot;B+2&quot; 賽道 "/>
    <n v="12"/>
    <s v="自力更生"/>
    <x v="7"/>
    <n v="10"/>
    <s v="觔斗雲"/>
    <s v="艾兆禮"/>
    <n v="3"/>
    <s v="錶之五知"/>
    <s v="布文"/>
    <n v="0"/>
    <n v="0"/>
    <n v="2"/>
    <n v="230"/>
    <n v="2935"/>
    <n v="0"/>
    <n v="1"/>
    <n v="0"/>
  </r>
  <r>
    <s v="2023/10/22"/>
    <s v="第 10 場"/>
    <x v="9"/>
    <b v="1"/>
    <x v="0"/>
    <s v="第二班 "/>
    <s v=" 1400米 "/>
    <s v=" (100"/>
    <s v="80) "/>
    <s v=" 草地 "/>
    <s v=" &quot;B+2&quot; 賽道 "/>
    <n v="11"/>
    <s v="增有"/>
    <x v="7"/>
    <n v="9"/>
    <s v="敏捷神駒"/>
    <s v="潘頓"/>
    <n v="4"/>
    <s v="美好世界"/>
    <s v="霍宏聲"/>
    <n v="0"/>
    <n v="1"/>
    <n v="1"/>
    <n v="111.5"/>
    <n v="297"/>
    <n v="1"/>
    <n v="1"/>
    <n v="0"/>
  </r>
  <r>
    <s v="2023/10/25"/>
    <s v="第 1 場"/>
    <x v="0"/>
    <b v="0"/>
    <x v="1"/>
    <s v="第五班 "/>
    <s v=" 1800米 "/>
    <s v=" (40"/>
    <s v="0) "/>
    <s v=" 全天候跑道 "/>
    <s v=" 畫眉山讓賽"/>
    <n v="7"/>
    <s v="慶萬家"/>
    <x v="9"/>
    <n v="2"/>
    <s v="美滿星雲"/>
    <s v="蔡明紹"/>
    <n v="11"/>
    <s v="活力多多"/>
    <s v="田泰安"/>
    <n v="1"/>
    <n v="1"/>
    <n v="0"/>
    <n v="92"/>
    <n v="279.5"/>
    <n v="0"/>
    <n v="0"/>
    <n v="0"/>
  </r>
  <r>
    <s v="2023/10/25"/>
    <s v="第 2 場"/>
    <x v="1"/>
    <b v="0"/>
    <x v="1"/>
    <s v="第五班 "/>
    <s v=" 1200米 "/>
    <s v=" (40"/>
    <s v="0) "/>
    <s v=" 全天候跑道 "/>
    <s v=" 尖尾峰讓賽"/>
    <n v="11"/>
    <s v="東風壹號"/>
    <x v="10"/>
    <n v="10"/>
    <s v="天天智庫"/>
    <s v="周俊樂"/>
    <n v="3"/>
    <s v="特攻"/>
    <s v="艾道拿"/>
    <n v="0"/>
    <n v="0"/>
    <n v="2"/>
    <n v="45"/>
    <n v="608"/>
    <n v="0"/>
    <n v="0"/>
    <n v="1"/>
  </r>
  <r>
    <s v="2023/10/25"/>
    <s v="第 3 場"/>
    <x v="2"/>
    <b v="0"/>
    <x v="1"/>
    <s v="第四班 "/>
    <s v=" 1650米 "/>
    <s v=" (60"/>
    <s v="40) "/>
    <s v=" 全天候跑道 "/>
    <s v=" 釣魚翁讓賽"/>
    <n v="7"/>
    <s v="妙算歡騰"/>
    <x v="10"/>
    <n v="5"/>
    <s v="歡喜福星"/>
    <s v="嘉里"/>
    <n v="11"/>
    <s v="亞洲力量"/>
    <s v="蔡明紹"/>
    <n v="0"/>
    <n v="2"/>
    <n v="0"/>
    <n v="41.5"/>
    <n v="255"/>
    <n v="0"/>
    <n v="0"/>
    <n v="1"/>
  </r>
  <r>
    <s v="2023/10/25"/>
    <s v="第 4 場"/>
    <x v="3"/>
    <b v="0"/>
    <x v="1"/>
    <s v="第四班 "/>
    <s v=" 1200米 "/>
    <s v=" (60"/>
    <s v="40) "/>
    <s v=" 全天候跑道 "/>
    <s v=" 田下山讓賽"/>
    <n v="8"/>
    <s v="紅運大師"/>
    <x v="6"/>
    <n v="6"/>
    <s v="顏色王子"/>
    <s v="董明朗"/>
    <n v="12"/>
    <s v="日日獎"/>
    <s v="楊明綸"/>
    <n v="0"/>
    <n v="2"/>
    <n v="0"/>
    <n v="27.5"/>
    <n v="502"/>
    <n v="0"/>
    <n v="0"/>
    <n v="0"/>
  </r>
  <r>
    <s v="2023/10/25"/>
    <s v="第 5 場"/>
    <x v="4"/>
    <b v="0"/>
    <x v="1"/>
    <s v="第四班 "/>
    <s v=" 1200米 "/>
    <s v=" (60"/>
    <s v="40) "/>
    <s v=" 全天候跑道 "/>
    <s v=" 田下山讓賽"/>
    <n v="4"/>
    <s v="駿皇星"/>
    <x v="15"/>
    <n v="6"/>
    <s v="快錢"/>
    <s v="艾道拿"/>
    <n v="11"/>
    <s v="佳尊三"/>
    <s v="田泰安"/>
    <n v="1"/>
    <n v="1"/>
    <n v="0"/>
    <n v="123"/>
    <n v="316"/>
    <n v="0"/>
    <n v="0"/>
    <n v="0"/>
  </r>
  <r>
    <s v="2023/10/25"/>
    <s v="第 6 場"/>
    <x v="5"/>
    <b v="0"/>
    <x v="1"/>
    <s v="第三班 "/>
    <s v=" 1650米 "/>
    <s v=" (80"/>
    <s v="60) "/>
    <s v=" 全天候跑道 "/>
    <s v=" 石屋山讓賽"/>
    <n v="11"/>
    <s v="精彩動力"/>
    <x v="12"/>
    <n v="2"/>
    <s v="火鑽"/>
    <s v="周俊樂"/>
    <n v="3"/>
    <s v="魅影獵飛"/>
    <s v="田泰安"/>
    <n v="1"/>
    <n v="0"/>
    <n v="1"/>
    <n v="125"/>
    <n v="764.5"/>
    <n v="0"/>
    <n v="0"/>
    <n v="0"/>
  </r>
  <r>
    <s v="2023/10/25"/>
    <s v="第 7 場"/>
    <x v="6"/>
    <b v="0"/>
    <x v="1"/>
    <s v="第二班 "/>
    <s v=" 1650米 "/>
    <s v=" (100"/>
    <s v="80) "/>
    <s v=" 全天候跑道 "/>
    <s v=" 尖風山讓賽"/>
    <n v="12"/>
    <s v="保羅承傳"/>
    <x v="18"/>
    <n v="2"/>
    <s v="禪勝寶駒"/>
    <s v="艾兆禮"/>
    <n v="11"/>
    <s v="同舟共濟"/>
    <s v="董明朗"/>
    <n v="1"/>
    <n v="0"/>
    <n v="1"/>
    <n v="130"/>
    <n v="753"/>
    <n v="0"/>
    <n v="0"/>
    <n v="0"/>
  </r>
  <r>
    <s v="2023/10/25"/>
    <s v="第 8 場"/>
    <x v="7"/>
    <b v="1"/>
    <x v="1"/>
    <s v="第三班 "/>
    <s v=" 1200米 "/>
    <s v=" (80"/>
    <s v="60) "/>
    <s v=" 全天候跑道 "/>
    <s v=" 大金鐘讓賽"/>
    <n v="11"/>
    <s v="包裝伯樂"/>
    <x v="8"/>
    <n v="2"/>
    <s v="怡勁力"/>
    <s v="艾道拿"/>
    <n v="4"/>
    <s v="自強不息"/>
    <s v="潘頓"/>
    <n v="1"/>
    <n v="0"/>
    <n v="1"/>
    <n v="51"/>
    <n v="273.5"/>
    <n v="0"/>
    <n v="1"/>
    <n v="0"/>
  </r>
  <r>
    <s v="2023/10/29"/>
    <s v="第 1 場"/>
    <x v="0"/>
    <b v="0"/>
    <x v="0"/>
    <s v="第五班 "/>
    <s v=" 1200米 "/>
    <s v=" (40"/>
    <s v="0) "/>
    <s v=" 草地 "/>
    <s v=" &quot;C&quot; 賽道 "/>
    <n v="8"/>
    <s v="領航神駒"/>
    <x v="16"/>
    <n v="7"/>
    <s v="光明先驅"/>
    <s v="田泰安"/>
    <n v="1"/>
    <s v="月球"/>
    <s v="梁家俊"/>
    <n v="0"/>
    <n v="2"/>
    <n v="0"/>
    <n v="84.5"/>
    <n v="161"/>
    <n v="0"/>
    <n v="0"/>
    <n v="0"/>
  </r>
  <r>
    <s v="2023/10/29"/>
    <s v="第 2 場"/>
    <x v="1"/>
    <b v="0"/>
    <x v="0"/>
    <s v="第三班 "/>
    <s v=" 2200米 "/>
    <s v=" (80"/>
    <s v="55) "/>
    <s v=" 草地 "/>
    <s v=" &quot;C&quot; 賽道 "/>
    <n v="4"/>
    <s v="都靈福星"/>
    <x v="4"/>
    <n v="5"/>
    <s v="天寅合一"/>
    <s v="鍾易禮"/>
    <n v="1"/>
    <s v="自然力量"/>
    <s v="田泰安"/>
    <n v="1"/>
    <n v="1"/>
    <n v="0"/>
    <n v="24"/>
    <n v="79.5"/>
    <n v="1"/>
    <n v="1"/>
    <n v="0"/>
  </r>
  <r>
    <s v="2023/10/29"/>
    <s v="第 3 場"/>
    <x v="2"/>
    <b v="0"/>
    <x v="0"/>
    <s v="第五班 "/>
    <s v=" 1650米 "/>
    <s v=" (40"/>
    <s v="0) "/>
    <s v=" 草地 "/>
    <s v=" &quot;C&quot; 賽道 "/>
    <n v="12"/>
    <s v="恆駿之寶"/>
    <x v="2"/>
    <n v="3"/>
    <s v="勇進齊心"/>
    <s v="鍾易禮"/>
    <n v="1"/>
    <s v="蟲草之凰"/>
    <s v="希威森"/>
    <n v="1"/>
    <n v="0"/>
    <n v="1"/>
    <n v="43.5"/>
    <n v="189"/>
    <n v="0"/>
    <n v="0"/>
    <n v="0"/>
  </r>
  <r>
    <s v="2023/10/29"/>
    <s v="第 4 場"/>
    <x v="3"/>
    <b v="0"/>
    <x v="0"/>
    <s v="第四班 "/>
    <s v=" 1000米 "/>
    <s v=" (60"/>
    <s v="40) "/>
    <s v=" 草地 "/>
    <s v=" &quot;C&quot; 賽道 "/>
    <n v="11"/>
    <s v="必先生"/>
    <x v="6"/>
    <n v="4"/>
    <s v="胡椒軍曹"/>
    <s v="梁家俊"/>
    <n v="1"/>
    <s v="銀進"/>
    <s v="陳嘉熙"/>
    <n v="1"/>
    <n v="0"/>
    <n v="1"/>
    <n v="54"/>
    <n v="275.5"/>
    <n v="0"/>
    <n v="0"/>
    <n v="0"/>
  </r>
  <r>
    <s v="2023/10/29"/>
    <s v="第 5 場"/>
    <x v="4"/>
    <b v="0"/>
    <x v="0"/>
    <s v="第四班 "/>
    <s v=" 1650米 "/>
    <s v=" (60"/>
    <s v="40) "/>
    <s v=" 草地 "/>
    <s v=" &quot;C&quot; 賽道 "/>
    <n v="8"/>
    <s v="對衡之星"/>
    <x v="4"/>
    <n v="12"/>
    <s v="皇仁福星"/>
    <s v="田泰安"/>
    <n v="2"/>
    <s v="赤兔猴王"/>
    <s v="楊明綸"/>
    <n v="0"/>
    <n v="1"/>
    <n v="1"/>
    <n v="53"/>
    <n v="164"/>
    <n v="1"/>
    <n v="1"/>
    <n v="0"/>
  </r>
  <r>
    <s v="2023/10/29"/>
    <s v="第 6 場"/>
    <x v="5"/>
    <b v="0"/>
    <x v="0"/>
    <s v="第四班 "/>
    <s v=" 1200米 "/>
    <s v=" (60"/>
    <s v="40) "/>
    <s v=" 草地 "/>
    <s v=" &quot;C&quot; 賽道 "/>
    <n v="1"/>
    <s v="好友心得"/>
    <x v="4"/>
    <n v="3"/>
    <s v="勇創派對"/>
    <s v="希威森"/>
    <n v="9"/>
    <s v="幸運星球"/>
    <s v="董明朗"/>
    <n v="2"/>
    <n v="0"/>
    <n v="0"/>
    <n v="25"/>
    <n v="308.5"/>
    <n v="1"/>
    <n v="1"/>
    <n v="1"/>
  </r>
  <r>
    <s v="2023/10/29"/>
    <s v="第 7 場"/>
    <x v="6"/>
    <b v="0"/>
    <x v="0"/>
    <s v="第二班 "/>
    <s v=" 1000米 "/>
    <s v=" (105"/>
    <s v="80) "/>
    <s v=" 草地 "/>
    <s v=" &quot;C&quot; 賽道 "/>
    <n v="8"/>
    <s v="四季醒"/>
    <x v="4"/>
    <n v="9"/>
    <s v="明心知遇"/>
    <s v="巴度"/>
    <n v="7"/>
    <s v="當家精神"/>
    <s v="鍾易禮"/>
    <n v="0"/>
    <n v="2"/>
    <n v="0"/>
    <n v="27.5"/>
    <n v="72"/>
    <n v="1"/>
    <n v="1"/>
    <n v="0"/>
  </r>
  <r>
    <s v="2023/10/29"/>
    <s v="第 8 場"/>
    <x v="7"/>
    <b v="0"/>
    <x v="0"/>
    <s v="第四班 "/>
    <s v=" 1800米 "/>
    <s v=" (60"/>
    <s v="40) "/>
    <s v=" 草地 "/>
    <s v=" &quot;C&quot; 賽道 "/>
    <n v="9"/>
    <s v="精準快車"/>
    <x v="8"/>
    <n v="2"/>
    <s v="華卓晴"/>
    <s v="艾道拿"/>
    <n v="8"/>
    <s v="飛來勁"/>
    <s v="潘頓"/>
    <n v="1"/>
    <n v="1"/>
    <n v="0"/>
    <n v="169"/>
    <n v="3855"/>
    <n v="0"/>
    <n v="1"/>
    <n v="0"/>
  </r>
  <r>
    <s v="2023/10/29"/>
    <s v="第 9 場"/>
    <x v="8"/>
    <b v="0"/>
    <x v="0"/>
    <s v="第三班 "/>
    <s v=" 1200米 "/>
    <s v=" (80"/>
    <s v="60) "/>
    <s v=" 草地 "/>
    <s v=" &quot;C&quot; 賽道 "/>
    <n v="6"/>
    <s v="金佰令"/>
    <x v="8"/>
    <n v="5"/>
    <s v="勇敢巨星"/>
    <s v="希威森"/>
    <n v="12"/>
    <s v="金哥兒"/>
    <s v="梁家俊"/>
    <n v="0"/>
    <n v="2"/>
    <n v="0"/>
    <n v="63.5"/>
    <n v="185"/>
    <n v="0"/>
    <n v="0"/>
    <n v="1"/>
  </r>
  <r>
    <s v="2023/10/29"/>
    <s v="第 10 場"/>
    <x v="9"/>
    <b v="1"/>
    <x v="0"/>
    <s v="第三班 "/>
    <s v=" 1650米 "/>
    <s v=" (80"/>
    <s v="60) "/>
    <s v=" 草地 "/>
    <s v=" &quot;C&quot; 賽道 "/>
    <n v="4"/>
    <s v="精彩生活"/>
    <x v="13"/>
    <n v="6"/>
    <s v="勝得出色"/>
    <s v="潘明輝"/>
    <n v="7"/>
    <s v="中華英雄"/>
    <s v="田泰安"/>
    <n v="1"/>
    <n v="1"/>
    <n v="0"/>
    <n v="39"/>
    <n v="212"/>
    <n v="0"/>
    <n v="0"/>
    <n v="1"/>
  </r>
  <r>
    <s v="2023/11/01"/>
    <s v="第 1 場"/>
    <x v="0"/>
    <b v="0"/>
    <x v="1"/>
    <s v="第五班 "/>
    <s v=" 1000米 "/>
    <s v=" (40"/>
    <s v="0) "/>
    <s v=" 草地 "/>
    <s v=" &quot;C+3&quot; 賽道 "/>
    <n v="3"/>
    <s v="投資有利"/>
    <x v="10"/>
    <n v="8"/>
    <s v="九秒九"/>
    <s v="艾道拿"/>
    <n v="2"/>
    <s v="萬事有"/>
    <s v="潘頓"/>
    <n v="1"/>
    <n v="1"/>
    <n v="0"/>
    <n v="87"/>
    <n v="83"/>
    <n v="0"/>
    <n v="1"/>
    <n v="1"/>
  </r>
  <r>
    <s v="2023/11/01"/>
    <s v="第 2 場"/>
    <x v="1"/>
    <b v="0"/>
    <x v="1"/>
    <s v="第五班 "/>
    <s v=" 1800米 "/>
    <s v=" (40"/>
    <s v="0) "/>
    <s v=" 草地 "/>
    <s v=" &quot;C+3&quot; 賽道 "/>
    <n v="8"/>
    <s v="生生福運"/>
    <x v="2"/>
    <n v="1"/>
    <s v="樂天派"/>
    <s v="潘頓"/>
    <n v="7"/>
    <s v="滿載歸來"/>
    <s v="梁家俊"/>
    <n v="1"/>
    <n v="1"/>
    <n v="0"/>
    <n v="81"/>
    <n v="222.5"/>
    <n v="1"/>
    <n v="1"/>
    <n v="0"/>
  </r>
  <r>
    <s v="2023/11/01"/>
    <s v="第 3 場"/>
    <x v="2"/>
    <b v="0"/>
    <x v="1"/>
    <s v="第三班 "/>
    <s v=" 1000米 "/>
    <s v=" (80"/>
    <s v="60) "/>
    <s v=" 草地 "/>
    <s v=" &quot;C+3&quot; 賽道 "/>
    <n v="3"/>
    <s v="電氣騎士"/>
    <x v="1"/>
    <n v="5"/>
    <s v="財才"/>
    <s v="潘頓"/>
    <n v="2"/>
    <s v="帖木兒"/>
    <s v="希威森"/>
    <n v="1"/>
    <n v="1"/>
    <n v="0"/>
    <n v="26"/>
    <n v="41"/>
    <n v="1"/>
    <n v="1"/>
    <n v="0"/>
  </r>
  <r>
    <s v="2023/11/01"/>
    <s v="第 4 場"/>
    <x v="3"/>
    <b v="0"/>
    <x v="1"/>
    <s v="第四班 "/>
    <s v=" 1200米 "/>
    <s v=" (60"/>
    <s v="40) "/>
    <s v=" 草地 "/>
    <s v=" &quot;C+3&quot; 賽道 "/>
    <n v="2"/>
    <s v="飛漲"/>
    <x v="1"/>
    <n v="3"/>
    <s v="勇眼光"/>
    <s v="田泰安"/>
    <n v="12"/>
    <s v="極速之星"/>
    <s v="董明朗"/>
    <n v="2"/>
    <n v="0"/>
    <n v="0"/>
    <n v="140.5"/>
    <n v="639"/>
    <n v="0"/>
    <n v="0"/>
    <n v="0"/>
  </r>
  <r>
    <s v="2023/11/01"/>
    <s v="第 5 場"/>
    <x v="4"/>
    <b v="0"/>
    <x v="1"/>
    <s v="第四班 "/>
    <s v=" 1650米 "/>
    <s v=" (60"/>
    <s v="40) "/>
    <s v=" 草地 "/>
    <s v=" &quot;C+3&quot; 賽道 "/>
    <n v="12"/>
    <s v="中華叻叻"/>
    <x v="15"/>
    <n v="8"/>
    <s v="都靈勇士"/>
    <s v="潘頓"/>
    <n v="10"/>
    <s v="得意佳作"/>
    <s v="潘明輝"/>
    <n v="0"/>
    <n v="1"/>
    <n v="1"/>
    <n v="143.5"/>
    <n v="117.5"/>
    <n v="1"/>
    <n v="1"/>
    <n v="0"/>
  </r>
  <r>
    <s v="2023/11/01"/>
    <s v="第 6 場"/>
    <x v="5"/>
    <b v="0"/>
    <x v="1"/>
    <s v="第四班 "/>
    <s v=" 1200米 "/>
    <s v=" (60"/>
    <s v="40) "/>
    <s v=" 草地 "/>
    <s v=" &quot;C+3&quot; 賽道 "/>
    <n v="3"/>
    <s v="正氣青驅"/>
    <x v="1"/>
    <n v="12"/>
    <s v="龍的風采"/>
    <s v="楊明綸"/>
    <n v="8"/>
    <s v="馬有運"/>
    <s v="賀銘年"/>
    <n v="1"/>
    <n v="0"/>
    <n v="1"/>
    <n v="26.5"/>
    <n v="258.5"/>
    <n v="0"/>
    <n v="0"/>
    <n v="0"/>
  </r>
  <r>
    <s v="2023/11/01"/>
    <s v="第 7 場"/>
    <x v="6"/>
    <b v="0"/>
    <x v="1"/>
    <s v="第四班 "/>
    <s v=" 1200米 "/>
    <s v=" (60"/>
    <s v="40) "/>
    <s v=" 草地 "/>
    <s v=" &quot;C+3&quot; 賽道 "/>
    <n v="3"/>
    <s v="木火同明"/>
    <x v="2"/>
    <n v="10"/>
    <s v="電訊同心"/>
    <s v="巴度"/>
    <n v="4"/>
    <s v="祥華孝寬"/>
    <s v="班德禮"/>
    <n v="1"/>
    <n v="0"/>
    <n v="1"/>
    <n v="60"/>
    <n v="418"/>
    <n v="0"/>
    <n v="0"/>
    <n v="0"/>
  </r>
  <r>
    <s v="2023/11/01"/>
    <s v="第 8 場"/>
    <x v="7"/>
    <b v="0"/>
    <x v="1"/>
    <s v="第三班 "/>
    <s v=" 1650米 "/>
    <s v=" (80"/>
    <s v="60) "/>
    <s v=" 草地 "/>
    <s v=" &quot;C+3&quot; 賽道 "/>
    <n v="11"/>
    <s v="超超比"/>
    <x v="13"/>
    <n v="3"/>
    <s v="波爾多"/>
    <s v="艾道拿"/>
    <n v="5"/>
    <s v="飛輪步"/>
    <s v="田泰安"/>
    <n v="1"/>
    <n v="0"/>
    <n v="1"/>
    <n v="82.5"/>
    <n v="1548"/>
    <n v="0"/>
    <n v="0"/>
    <n v="1"/>
  </r>
  <r>
    <s v="2023/11/01"/>
    <s v="第 9 場"/>
    <x v="8"/>
    <b v="1"/>
    <x v="1"/>
    <s v="第三班 "/>
    <s v=" 1200米 "/>
    <s v=" (80"/>
    <s v="60) "/>
    <s v=" 草地 "/>
    <s v=" &quot;C+3&quot; 賽道 "/>
    <n v="6"/>
    <s v="幸運旅程"/>
    <x v="18"/>
    <n v="8"/>
    <s v="顏色大皇"/>
    <s v="鍾易禮"/>
    <n v="9"/>
    <s v="旋風飛影"/>
    <s v="巴度"/>
    <n v="0"/>
    <n v="2"/>
    <n v="0"/>
    <n v="177.5"/>
    <n v="915"/>
    <n v="0"/>
    <n v="0"/>
    <n v="0"/>
  </r>
  <r>
    <s v="2023/11/05"/>
    <s v="第 1 場"/>
    <x v="0"/>
    <b v="0"/>
    <x v="0"/>
    <s v="第五班 "/>
    <s v=" 1400米 "/>
    <s v=" (40"/>
    <s v="0) "/>
    <s v=" 草地 "/>
    <s v=" &quot;C+3&quot; 賽道 "/>
    <n v="12"/>
    <s v="洪運派彩"/>
    <x v="1"/>
    <n v="7"/>
    <s v="優悠俠"/>
    <s v="周俊樂"/>
    <n v="14"/>
    <s v="金牌實力"/>
    <s v="董明朗"/>
    <n v="0"/>
    <n v="1"/>
    <n v="1"/>
    <n v="135.5"/>
    <n v="1743"/>
    <n v="0"/>
    <n v="0"/>
    <n v="0"/>
  </r>
  <r>
    <s v="2023/11/05"/>
    <s v="第 2 場"/>
    <x v="1"/>
    <b v="0"/>
    <x v="0"/>
    <s v="第四班 "/>
    <s v=" 1200米 "/>
    <s v=" (60"/>
    <s v="40) "/>
    <s v=" 草地 "/>
    <s v=" &quot;C+3&quot; 賽道 "/>
    <n v="2"/>
    <s v="我為您"/>
    <x v="8"/>
    <n v="7"/>
    <s v="大利好運"/>
    <s v="潘頓"/>
    <n v="9"/>
    <s v="戰鬥英雄"/>
    <s v="黃智弘"/>
    <n v="1"/>
    <n v="1"/>
    <n v="0"/>
    <n v="58.5"/>
    <n v="114.5"/>
    <n v="1"/>
    <n v="1"/>
    <n v="0"/>
  </r>
  <r>
    <s v="2023/11/05"/>
    <s v="第 3 場"/>
    <x v="2"/>
    <b v="0"/>
    <x v="0"/>
    <s v="第四班 "/>
    <s v=" 1000米 "/>
    <s v=" (60"/>
    <s v="40) "/>
    <s v=" 草地 "/>
    <s v=" &quot;C+3&quot; 賽道 "/>
    <n v="12"/>
    <s v="氣勢"/>
    <x v="2"/>
    <n v="4"/>
    <s v="萬事快"/>
    <s v="潘頓"/>
    <n v="8"/>
    <s v="時間寶"/>
    <s v="董明朗"/>
    <n v="1"/>
    <n v="0"/>
    <n v="1"/>
    <n v="105"/>
    <n v="281"/>
    <n v="1"/>
    <n v="1"/>
    <n v="0"/>
  </r>
  <r>
    <s v="2023/11/05"/>
    <s v="第 4 場"/>
    <x v="3"/>
    <b v="0"/>
    <x v="0"/>
    <s v="第四班 "/>
    <s v=" 1600米 "/>
    <s v=" (60"/>
    <s v="40) "/>
    <s v=" 草地 "/>
    <s v=" &quot;C+3&quot; 賽道 "/>
    <n v="4"/>
    <s v="天外飛天"/>
    <x v="13"/>
    <n v="7"/>
    <s v="將俠"/>
    <s v="鍾易禮"/>
    <n v="10"/>
    <s v="唯美主義"/>
    <s v="潘頓"/>
    <n v="1"/>
    <n v="1"/>
    <n v="0"/>
    <n v="352.5"/>
    <n v="577"/>
    <n v="0"/>
    <n v="1"/>
    <n v="1"/>
  </r>
  <r>
    <s v="2023/11/05"/>
    <s v="第 5 場"/>
    <x v="4"/>
    <b v="0"/>
    <x v="0"/>
    <s v="第二班 "/>
    <s v=" 1600米 "/>
    <s v=" (90"/>
    <s v="70) "/>
    <s v=" 草地 "/>
    <s v=" &quot;C+3&quot; 賽道 "/>
    <n v="7"/>
    <s v="越駿歡欣"/>
    <x v="16"/>
    <n v="10"/>
    <s v="美麗宇宙"/>
    <s v="鍾易禮"/>
    <n v="1"/>
    <s v="桃花雲"/>
    <s v="潘頓"/>
    <n v="0"/>
    <n v="1"/>
    <n v="1"/>
    <n v="37.5"/>
    <n v="373.5"/>
    <n v="0"/>
    <n v="1"/>
    <n v="0"/>
  </r>
  <r>
    <s v="2023/11/05"/>
    <s v="第 6 場"/>
    <x v="5"/>
    <b v="0"/>
    <x v="0"/>
    <s v="第四班 "/>
    <s v=" 1400米 "/>
    <s v=" (60"/>
    <s v="40) "/>
    <s v=" 草地 "/>
    <s v=" &quot;C+3&quot; 賽道 "/>
    <n v="13"/>
    <s v="大數據"/>
    <x v="2"/>
    <n v="2"/>
    <s v="艾莉奧"/>
    <s v="霍宏聲"/>
    <n v="11"/>
    <s v="快狠準"/>
    <s v="巴度"/>
    <n v="1"/>
    <n v="0"/>
    <n v="1"/>
    <n v="119"/>
    <n v="515"/>
    <n v="0"/>
    <n v="0"/>
    <n v="1"/>
  </r>
  <r>
    <s v="2023/11/05"/>
    <s v="第 7 場"/>
    <x v="6"/>
    <b v="0"/>
    <x v="0"/>
    <s v="三級賽 "/>
    <s v=" 1800米 "/>
    <m/>
    <m/>
    <s v=" 草地 "/>
    <s v=" &quot;C+3&quot; 賽道 "/>
    <n v="2"/>
    <s v="安遇"/>
    <x v="11"/>
    <n v="9"/>
    <s v="龍船狀元"/>
    <s v="潘明輝"/>
    <n v="10"/>
    <s v="當年情"/>
    <s v="田泰安"/>
    <n v="1"/>
    <n v="1"/>
    <n v="0"/>
    <n v="123.5"/>
    <n v="687"/>
    <n v="0"/>
    <n v="0"/>
    <n v="0"/>
  </r>
  <r>
    <s v="2023/11/05"/>
    <s v="第 8 場"/>
    <x v="7"/>
    <b v="0"/>
    <x v="0"/>
    <s v="第四班 "/>
    <s v=" 1400米 "/>
    <s v=" (60"/>
    <s v="40) "/>
    <s v=" 草地 "/>
    <s v=" &quot;C+3&quot; 賽道 "/>
    <n v="5"/>
    <s v="翩翩君子"/>
    <x v="4"/>
    <n v="3"/>
    <s v="時時稱心"/>
    <s v="鍾易禮"/>
    <n v="6"/>
    <s v="烈火駿馬"/>
    <s v="艾兆禮"/>
    <n v="1"/>
    <n v="1"/>
    <n v="0"/>
    <n v="31.5"/>
    <n v="93.5"/>
    <n v="1"/>
    <n v="1"/>
    <n v="0"/>
  </r>
  <r>
    <s v="2023/11/05"/>
    <s v="第 9 場"/>
    <x v="8"/>
    <b v="0"/>
    <x v="0"/>
    <s v="第三班 "/>
    <s v=" 1200米 "/>
    <s v=" (80"/>
    <s v="60) "/>
    <s v=" 草地 "/>
    <s v=" &quot;C+3&quot; 賽道 "/>
    <n v="5"/>
    <s v="朗朗乾坤"/>
    <x v="2"/>
    <n v="10"/>
    <s v="愛馬善"/>
    <s v="潘頓"/>
    <n v="1"/>
    <s v="同樣美麗"/>
    <s v="鍾易禮"/>
    <n v="0"/>
    <n v="1"/>
    <n v="1"/>
    <n v="62.5"/>
    <n v="174"/>
    <n v="1"/>
    <n v="1"/>
    <n v="0"/>
  </r>
  <r>
    <s v="2023/11/05"/>
    <s v="第 10 場"/>
    <x v="9"/>
    <b v="1"/>
    <x v="0"/>
    <s v="第三班 "/>
    <s v=" 1400米 "/>
    <s v=" (80"/>
    <s v="60) "/>
    <s v=" 草地 "/>
    <s v=" &quot;C+3&quot; 賽道 "/>
    <n v="1"/>
    <s v="飛鷹翱翔"/>
    <x v="1"/>
    <n v="7"/>
    <s v="堅又威"/>
    <s v="潘頓"/>
    <n v="11"/>
    <s v="一定美麗"/>
    <s v="賀銘年"/>
    <n v="1"/>
    <n v="1"/>
    <n v="0"/>
    <n v="181"/>
    <n v="219"/>
    <n v="1"/>
    <n v="1"/>
    <n v="0"/>
  </r>
  <r>
    <s v="2023/11/08"/>
    <s v="第 1 場"/>
    <x v="0"/>
    <b v="0"/>
    <x v="1"/>
    <s v="第五班 "/>
    <s v=" 1200米 "/>
    <s v=" (40"/>
    <s v="0) "/>
    <s v=" 草地 "/>
    <s v=" &quot;A&quot; 賽道 "/>
    <n v="3"/>
    <s v="辣得駕勢"/>
    <x v="17"/>
    <n v="2"/>
    <s v="飛騰騅"/>
    <s v="陳嘉熙"/>
    <n v="1"/>
    <s v="世界籐王"/>
    <s v="董明朗"/>
    <n v="2"/>
    <n v="0"/>
    <n v="0"/>
    <n v="145"/>
    <n v="1027.5"/>
    <n v="0"/>
    <n v="0"/>
    <n v="0"/>
  </r>
  <r>
    <s v="2023/11/08"/>
    <s v="第 2 場"/>
    <x v="1"/>
    <b v="0"/>
    <x v="1"/>
    <s v="第四班 "/>
    <s v=" 1200米 "/>
    <s v=" (60"/>
    <s v="40) "/>
    <s v=" 草地 "/>
    <s v=" &quot;A&quot; 賽道 "/>
    <n v="5"/>
    <s v="樂加福"/>
    <x v="10"/>
    <n v="3"/>
    <s v="財駿"/>
    <s v="周俊樂"/>
    <n v="11"/>
    <s v="寶麗生輝"/>
    <s v="田泰安"/>
    <n v="1"/>
    <n v="1"/>
    <n v="0"/>
    <n v="82.5"/>
    <n v="318.5"/>
    <n v="0"/>
    <n v="0"/>
    <n v="1"/>
  </r>
  <r>
    <s v="2023/11/08"/>
    <s v="第 3 場"/>
    <x v="2"/>
    <b v="0"/>
    <x v="1"/>
    <s v="第五班 "/>
    <s v=" 1650米 "/>
    <s v=" (40"/>
    <s v="0) "/>
    <s v=" 草地 "/>
    <s v=" &quot;A&quot; 賽道 "/>
    <n v="1"/>
    <s v="贏科超影"/>
    <x v="15"/>
    <n v="6"/>
    <s v="帝豪歡星"/>
    <s v="巴度"/>
    <n v="3"/>
    <s v="又享耆成"/>
    <s v="潘頓"/>
    <n v="1"/>
    <n v="1"/>
    <n v="0"/>
    <n v="124"/>
    <n v="1969"/>
    <n v="0"/>
    <n v="1"/>
    <n v="0"/>
  </r>
  <r>
    <s v="2023/11/08"/>
    <s v="第 4 場"/>
    <x v="3"/>
    <b v="0"/>
    <x v="1"/>
    <s v="第四班 "/>
    <s v=" 1000米 "/>
    <s v=" (60"/>
    <s v="40) "/>
    <s v=" 草地 "/>
    <s v=" &quot;A&quot; 賽道 "/>
    <n v="3"/>
    <s v="運來勇士"/>
    <x v="2"/>
    <n v="12"/>
    <s v="快如龍"/>
    <s v="希威森"/>
    <n v="6"/>
    <s v="顏色王子"/>
    <s v="董明朗"/>
    <n v="1"/>
    <n v="0"/>
    <n v="1"/>
    <n v="70"/>
    <n v="518.5"/>
    <n v="0"/>
    <n v="0"/>
    <n v="1"/>
  </r>
  <r>
    <s v="2023/11/08"/>
    <s v="第 5 場"/>
    <x v="4"/>
    <b v="0"/>
    <x v="1"/>
    <s v="第四班 "/>
    <s v=" 1650米 "/>
    <s v=" (60"/>
    <s v="40) "/>
    <s v=" 草地 "/>
    <s v=" &quot;A&quot; 賽道 "/>
    <n v="1"/>
    <s v="威武勇駒"/>
    <x v="6"/>
    <n v="8"/>
    <s v="武林至尊"/>
    <s v="潘頓"/>
    <n v="11"/>
    <s v="極速滿貫"/>
    <s v="希威森"/>
    <n v="1"/>
    <n v="1"/>
    <n v="0"/>
    <n v="139.5"/>
    <n v="193.5"/>
    <n v="1"/>
    <n v="1"/>
    <n v="0"/>
  </r>
  <r>
    <s v="2023/11/08"/>
    <s v="第 6 場"/>
    <x v="5"/>
    <b v="0"/>
    <x v="1"/>
    <s v="第四班 "/>
    <s v=" 1200米 "/>
    <s v=" (60"/>
    <s v="40) "/>
    <s v=" 草地 "/>
    <s v=" &quot;A&quot; 賽道 "/>
    <n v="1"/>
    <s v="有財有勢"/>
    <x v="4"/>
    <n v="10"/>
    <s v="想見你"/>
    <s v="艾道拿"/>
    <n v="12"/>
    <s v="風中勁松"/>
    <s v="巴度"/>
    <n v="1"/>
    <n v="0"/>
    <n v="1"/>
    <n v="24.5"/>
    <n v="219"/>
    <n v="1"/>
    <n v="1"/>
    <n v="0"/>
  </r>
  <r>
    <s v="2023/11/08"/>
    <s v="第 7 場"/>
    <x v="6"/>
    <b v="0"/>
    <x v="1"/>
    <s v="第三班 "/>
    <s v=" 1800米 "/>
    <s v=" (80"/>
    <s v="60) "/>
    <s v=" 草地 "/>
    <s v=" &quot;A&quot; 賽道 "/>
    <n v="8"/>
    <s v="中華英雄"/>
    <x v="11"/>
    <n v="11"/>
    <s v="多多勇駒"/>
    <s v="董明朗"/>
    <n v="12"/>
    <s v="手到再來"/>
    <s v="楊明綸"/>
    <n v="0"/>
    <n v="1"/>
    <n v="1"/>
    <n v="66.5"/>
    <n v="390.5"/>
    <n v="0"/>
    <n v="0"/>
    <n v="0"/>
  </r>
  <r>
    <s v="2023/11/08"/>
    <s v="第 8 場"/>
    <x v="7"/>
    <b v="0"/>
    <x v="1"/>
    <s v="第三班 "/>
    <s v=" 1200米 "/>
    <s v=" (80"/>
    <s v="60) "/>
    <s v=" 草地 "/>
    <s v=" &quot;A&quot; 賽道 "/>
    <n v="6"/>
    <s v="美麗邂逅"/>
    <x v="1"/>
    <n v="2"/>
    <s v="平常心"/>
    <s v="艾兆禮"/>
    <n v="7"/>
    <s v="瑰麗人生"/>
    <s v="希威森"/>
    <n v="1"/>
    <n v="1"/>
    <n v="0"/>
    <n v="61.5"/>
    <n v="370.5"/>
    <n v="0"/>
    <n v="0"/>
    <n v="0"/>
  </r>
  <r>
    <s v="2023/11/08"/>
    <s v="第 9 場"/>
    <x v="8"/>
    <b v="1"/>
    <x v="1"/>
    <s v="第二班 "/>
    <s v=" 1200米 "/>
    <s v=" (100"/>
    <s v="80) "/>
    <s v=" 草地 "/>
    <s v=" &quot;A&quot; 賽道 "/>
    <n v="11"/>
    <s v="小霸王"/>
    <x v="3"/>
    <n v="6"/>
    <s v="魅力寶駒"/>
    <s v="田泰安"/>
    <n v="10"/>
    <s v="明心知遇"/>
    <s v="巴度"/>
    <n v="0"/>
    <n v="1"/>
    <n v="1"/>
    <n v="70.5"/>
    <n v="511"/>
    <n v="0"/>
    <n v="0"/>
    <n v="0"/>
  </r>
  <r>
    <s v="2023/11/11"/>
    <s v="第 1 場"/>
    <x v="0"/>
    <b v="0"/>
    <x v="0"/>
    <s v="第四班（條件限制） "/>
    <s v=" 1200米 "/>
    <s v=" (60"/>
    <s v="40) "/>
    <s v=" 草地 "/>
    <s v=" &quot;A+3&quot; 賽道 "/>
    <n v="1"/>
    <s v="鈦易搵"/>
    <x v="12"/>
    <n v="2"/>
    <s v="非凡達"/>
    <s v="布文"/>
    <n v="3"/>
    <s v="球星"/>
    <s v="希威森"/>
    <n v="2"/>
    <n v="0"/>
    <n v="0"/>
    <n v="33.5"/>
    <n v="64.5"/>
    <n v="1"/>
    <n v="1"/>
    <n v="0"/>
  </r>
  <r>
    <s v="2023/11/11"/>
    <s v="第 2 場"/>
    <x v="1"/>
    <b v="0"/>
    <x v="0"/>
    <s v="第五班 "/>
    <s v=" 2000米 "/>
    <s v=" (40"/>
    <s v="0) "/>
    <s v=" 草地 "/>
    <s v=" &quot;A+3&quot; 賽道 "/>
    <n v="10"/>
    <s v="國大合"/>
    <x v="4"/>
    <n v="3"/>
    <s v="烽煙載喜"/>
    <s v="布文"/>
    <n v="2"/>
    <s v="日就月將"/>
    <s v="艾兆禮"/>
    <n v="1"/>
    <n v="0"/>
    <n v="1"/>
    <n v="38"/>
    <n v="57"/>
    <n v="2"/>
    <n v="2"/>
    <n v="0"/>
  </r>
  <r>
    <s v="2023/11/11"/>
    <s v="第 3 場"/>
    <x v="2"/>
    <b v="0"/>
    <x v="0"/>
    <s v="第三班 "/>
    <s v=" 1000米 "/>
    <s v=" (80"/>
    <s v="60) "/>
    <s v=" 草地 "/>
    <s v=" &quot;A+3&quot; 賽道 "/>
    <n v="1"/>
    <s v="賢者無敵"/>
    <x v="0"/>
    <n v="3"/>
    <s v="閃電烈馬"/>
    <s v="賀銘年"/>
    <n v="9"/>
    <s v="攻頂"/>
    <s v="巴度"/>
    <n v="2"/>
    <n v="0"/>
    <n v="0"/>
    <n v="22"/>
    <n v="175.5"/>
    <n v="1"/>
    <n v="1"/>
    <n v="0"/>
  </r>
  <r>
    <s v="2023/11/11"/>
    <s v="第 4 場"/>
    <x v="3"/>
    <b v="0"/>
    <x v="0"/>
    <s v="第四班 "/>
    <s v=" 2000米 "/>
    <s v=" (60"/>
    <s v="40) "/>
    <s v=" 草地 "/>
    <s v=" &quot;A+3&quot; 賽道 "/>
    <n v="4"/>
    <s v="發財秘笈"/>
    <x v="4"/>
    <n v="2"/>
    <s v="得勝多"/>
    <s v="鍾易禮"/>
    <n v="14"/>
    <s v="慶萬家"/>
    <s v="楊明綸"/>
    <n v="2"/>
    <n v="0"/>
    <n v="0"/>
    <n v="29"/>
    <n v="348.5"/>
    <n v="1"/>
    <n v="1"/>
    <n v="0"/>
  </r>
  <r>
    <s v="2023/11/11"/>
    <s v="第 5 場"/>
    <x v="4"/>
    <b v="0"/>
    <x v="0"/>
    <s v="第三班 "/>
    <s v=" 1600米 "/>
    <s v=" (80"/>
    <s v="60) "/>
    <s v=" 草地 "/>
    <s v=" &quot;A+3&quot; 賽道 "/>
    <n v="9"/>
    <s v="發財大師"/>
    <x v="4"/>
    <n v="8"/>
    <s v="一定美麗"/>
    <s v="賀銘年"/>
    <n v="2"/>
    <s v="銀皇興標"/>
    <s v="布文"/>
    <n v="0"/>
    <n v="2"/>
    <n v="0"/>
    <n v="35"/>
    <n v="59.5"/>
    <n v="1"/>
    <n v="2"/>
    <n v="0"/>
  </r>
  <r>
    <s v="2023/11/11"/>
    <s v="第 6 場"/>
    <x v="5"/>
    <b v="0"/>
    <x v="0"/>
    <s v="第四班 "/>
    <s v=" 1400米 "/>
    <s v=" (60"/>
    <s v="40) "/>
    <s v=" 草地 "/>
    <s v=" &quot;A+3&quot; 賽道 "/>
    <n v="8"/>
    <s v="好勁力"/>
    <x v="6"/>
    <n v="2"/>
    <s v="無敵勇士"/>
    <s v="鍾易禮"/>
    <n v="12"/>
    <s v="好運寶馬"/>
    <s v="田泰安"/>
    <n v="1"/>
    <n v="1"/>
    <n v="0"/>
    <n v="59"/>
    <n v="491.5"/>
    <n v="0"/>
    <n v="0"/>
    <n v="0"/>
  </r>
  <r>
    <s v="2023/11/11"/>
    <s v="第 7 場"/>
    <x v="6"/>
    <b v="0"/>
    <x v="0"/>
    <s v="第一班 "/>
    <s v=" 1400米 "/>
    <s v=" (110"/>
    <s v="85) "/>
    <s v=" 草地 "/>
    <s v=" &quot;A+3&quot; 賽道 "/>
    <n v="5"/>
    <s v="美好世界"/>
    <x v="10"/>
    <n v="3"/>
    <s v="紅運帝王"/>
    <s v="巴度"/>
    <n v="8"/>
    <s v="舞林密碼"/>
    <s v="蔡明紹"/>
    <n v="1"/>
    <n v="1"/>
    <n v="0"/>
    <n v="115.5"/>
    <n v="445"/>
    <n v="0"/>
    <n v="0"/>
    <n v="1"/>
  </r>
  <r>
    <s v="2023/11/11"/>
    <s v="第 8 場"/>
    <x v="7"/>
    <b v="0"/>
    <x v="0"/>
    <s v="第四班 "/>
    <s v=" 1600米 "/>
    <s v=" (60"/>
    <s v="40) "/>
    <s v=" 草地 "/>
    <s v=" &quot;A+3&quot; 賽道 "/>
    <n v="8"/>
    <s v="唯美主義"/>
    <x v="4"/>
    <n v="4"/>
    <s v="佳福駒"/>
    <s v="蔡明紹"/>
    <n v="12"/>
    <s v="精算特殊"/>
    <s v="周俊樂"/>
    <n v="1"/>
    <n v="1"/>
    <n v="0"/>
    <n v="24"/>
    <n v="76"/>
    <n v="1"/>
    <n v="1"/>
    <n v="0"/>
  </r>
  <r>
    <s v="2023/11/11"/>
    <s v="第 9 場"/>
    <x v="8"/>
    <b v="0"/>
    <x v="0"/>
    <s v="第三班 "/>
    <s v=" 1200米 "/>
    <s v=" (80"/>
    <s v="60) "/>
    <s v=" 草地 "/>
    <s v=" &quot;A+3&quot; 賽道 "/>
    <n v="9"/>
    <s v="綠族無限"/>
    <x v="2"/>
    <n v="7"/>
    <s v="美麗第一"/>
    <s v="潘頓"/>
    <n v="4"/>
    <s v="營造組裝"/>
    <s v="希威森"/>
    <n v="0"/>
    <n v="2"/>
    <n v="0"/>
    <n v="87"/>
    <n v="758.5"/>
    <n v="1"/>
    <n v="1"/>
    <n v="0"/>
  </r>
  <r>
    <s v="2023/11/11"/>
    <s v="第 10 場"/>
    <x v="9"/>
    <b v="1"/>
    <x v="0"/>
    <s v="第三班 "/>
    <s v=" 1400米 "/>
    <s v=" (80"/>
    <s v="60) "/>
    <s v=" 草地 "/>
    <s v=" &quot;A+3&quot; 賽道 "/>
    <n v="11"/>
    <s v="紅旺"/>
    <x v="1"/>
    <n v="9"/>
    <s v="健康之星"/>
    <s v="蔡明紹"/>
    <n v="14"/>
    <s v="嘉應喝彩"/>
    <s v="楊明綸"/>
    <n v="0"/>
    <n v="1"/>
    <n v="1"/>
    <n v="97.5"/>
    <n v="1041"/>
    <n v="0"/>
    <n v="0"/>
    <n v="0"/>
  </r>
  <r>
    <s v="2023/11/15"/>
    <s v="第 1 場"/>
    <x v="0"/>
    <b v="0"/>
    <x v="1"/>
    <s v="第五班 "/>
    <s v=" 1200米 "/>
    <s v=" (40"/>
    <s v="0) "/>
    <s v=" 草地 "/>
    <s v=" &quot;B&quot; 賽道 "/>
    <n v="10"/>
    <s v="九秒九"/>
    <x v="14"/>
    <n v="12"/>
    <s v="蒲俠超得"/>
    <s v="鍾易禮"/>
    <n v="3"/>
    <s v="杭州飛輪"/>
    <s v="潘頓"/>
    <n v="0"/>
    <n v="0"/>
    <n v="2"/>
    <n v="19.5"/>
    <n v="178"/>
    <n v="0"/>
    <n v="1"/>
    <n v="0"/>
  </r>
  <r>
    <s v="2023/11/15"/>
    <s v="第 2 場"/>
    <x v="1"/>
    <b v="0"/>
    <x v="1"/>
    <s v="第三班 "/>
    <s v=" 1000米 "/>
    <s v=" (80"/>
    <s v="60) "/>
    <s v=" 草地 "/>
    <s v=" &quot;B&quot; 賽道 "/>
    <n v="4"/>
    <s v="財才"/>
    <x v="4"/>
    <n v="6"/>
    <s v="浪茄仔"/>
    <s v="巴度"/>
    <n v="2"/>
    <s v="帖木兒"/>
    <s v="何澤堯"/>
    <n v="1"/>
    <n v="1"/>
    <n v="0"/>
    <n v="33.5"/>
    <n v="153"/>
    <n v="1"/>
    <n v="1"/>
    <n v="0"/>
  </r>
  <r>
    <s v="2023/11/15"/>
    <s v="第 3 場"/>
    <x v="2"/>
    <b v="0"/>
    <x v="1"/>
    <s v="第四班 "/>
    <s v=" 1650米 "/>
    <s v=" (60"/>
    <s v="40) "/>
    <s v=" 草地 "/>
    <s v=" &quot;B&quot; 賽道 "/>
    <n v="11"/>
    <s v="皇仁福星"/>
    <x v="2"/>
    <n v="3"/>
    <s v="錢多多"/>
    <s v="潘頓"/>
    <n v="12"/>
    <s v="勝利之皇"/>
    <s v="巴度"/>
    <n v="1"/>
    <n v="0"/>
    <n v="1"/>
    <n v="24.5"/>
    <n v="138.5"/>
    <n v="1"/>
    <n v="1"/>
    <n v="0"/>
  </r>
  <r>
    <s v="2023/11/15"/>
    <s v="第 4 場"/>
    <x v="3"/>
    <b v="0"/>
    <x v="1"/>
    <s v="第四班 "/>
    <s v=" 1200米 "/>
    <s v=" (60"/>
    <s v="40) "/>
    <s v=" 草地 "/>
    <s v=" &quot;B&quot; 賽道 "/>
    <n v="11"/>
    <s v="精英至尊"/>
    <x v="4"/>
    <n v="9"/>
    <s v="旅遊高球"/>
    <s v="艾道拿"/>
    <n v="2"/>
    <s v="迎樂"/>
    <s v="楊明綸"/>
    <n v="0"/>
    <n v="1"/>
    <n v="1"/>
    <n v="36"/>
    <n v="193"/>
    <n v="1"/>
    <n v="1"/>
    <n v="0"/>
  </r>
  <r>
    <s v="2023/11/15"/>
    <s v="第 5 場"/>
    <x v="4"/>
    <b v="0"/>
    <x v="1"/>
    <s v="第四班 "/>
    <s v=" 1200米 "/>
    <s v=" (60"/>
    <s v="40) "/>
    <s v=" 草地 "/>
    <s v=" &quot;B&quot; 賽道 "/>
    <n v="2"/>
    <s v="仁仁之寶"/>
    <x v="14"/>
    <n v="4"/>
    <s v="祥華孝寬"/>
    <s v="陳嘉熙"/>
    <n v="10"/>
    <s v="閃耀將神"/>
    <s v="希威森"/>
    <n v="2"/>
    <n v="0"/>
    <n v="0"/>
    <n v="29"/>
    <n v="330.5"/>
    <n v="0"/>
    <n v="0"/>
    <n v="0"/>
  </r>
  <r>
    <s v="2023/11/15"/>
    <s v="第 6 場"/>
    <x v="5"/>
    <b v="0"/>
    <x v="1"/>
    <s v="第四班 "/>
    <s v=" 1200米 "/>
    <s v=" (60"/>
    <s v="40) "/>
    <s v=" 草地 "/>
    <s v=" &quot;B&quot; 賽道 "/>
    <n v="12"/>
    <s v="萬事靚"/>
    <x v="19"/>
    <n v="1"/>
    <s v="凌厲"/>
    <s v="潘頓"/>
    <n v="4"/>
    <s v="金運來"/>
    <s v="艾道拿"/>
    <n v="1"/>
    <n v="0"/>
    <n v="1"/>
    <n v="108"/>
    <n v="305.5"/>
    <n v="1"/>
    <n v="1"/>
    <n v="0"/>
  </r>
  <r>
    <s v="2023/11/15"/>
    <s v="第 7 場"/>
    <x v="6"/>
    <b v="0"/>
    <x v="1"/>
    <s v="第二班 "/>
    <s v=" 1650米 "/>
    <s v=" (100"/>
    <s v="80) "/>
    <s v=" 草地 "/>
    <s v=" &quot;B&quot; 賽道 "/>
    <n v="1"/>
    <s v="電訊巴打"/>
    <x v="1"/>
    <n v="3"/>
    <s v="百勝名駒"/>
    <s v="希威森"/>
    <n v="9"/>
    <s v="喜旺駒"/>
    <s v="何澤堯"/>
    <n v="2"/>
    <n v="0"/>
    <n v="0"/>
    <n v="189"/>
    <n v="648"/>
    <n v="0"/>
    <n v="0"/>
    <n v="1"/>
  </r>
  <r>
    <s v="2023/11/15"/>
    <s v="第 8 場"/>
    <x v="7"/>
    <b v="0"/>
    <x v="1"/>
    <s v="第三班 "/>
    <s v=" 1200米 "/>
    <s v=" (80"/>
    <s v="60) "/>
    <s v=" 草地 "/>
    <s v=" &quot;B&quot; 賽道 "/>
    <n v="1"/>
    <s v="傑出漢子"/>
    <x v="13"/>
    <n v="4"/>
    <s v="好友心得"/>
    <s v="潘頓"/>
    <n v="3"/>
    <s v="喜至寶"/>
    <s v="何澤堯"/>
    <n v="2"/>
    <n v="0"/>
    <n v="0"/>
    <n v="48.5"/>
    <n v="83.5"/>
    <n v="1"/>
    <n v="1"/>
    <n v="1"/>
  </r>
  <r>
    <s v="2023/11/15"/>
    <s v="第 9 場"/>
    <x v="8"/>
    <b v="1"/>
    <x v="1"/>
    <s v="第三班 "/>
    <s v=" 1650米 "/>
    <s v=" (80"/>
    <s v="60) "/>
    <s v=" 草地 "/>
    <s v=" &quot;B&quot; 賽道 "/>
    <n v="6"/>
    <s v="超超比"/>
    <x v="3"/>
    <n v="9"/>
    <s v="話你知"/>
    <s v="何澤堯"/>
    <n v="4"/>
    <s v="浪漫老撾"/>
    <s v="潘頓"/>
    <n v="0"/>
    <n v="2"/>
    <n v="0"/>
    <n v="28"/>
    <n v="96.5"/>
    <n v="0"/>
    <n v="1"/>
    <n v="0"/>
  </r>
  <r>
    <s v="2023/11/19"/>
    <s v="第 1 場"/>
    <x v="0"/>
    <b v="0"/>
    <x v="0"/>
    <s v="第四班 "/>
    <s v=" 1200米 "/>
    <s v=" (60"/>
    <s v="40) "/>
    <s v=" 草地 "/>
    <s v=" &quot;B+2&quot; 賽道 "/>
    <n v="10"/>
    <s v="福星"/>
    <x v="6"/>
    <n v="6"/>
    <s v="雙贏"/>
    <s v="周俊樂"/>
    <n v="1"/>
    <s v="揚揚大道"/>
    <s v="蔡明紹"/>
    <n v="0"/>
    <n v="1"/>
    <n v="1"/>
    <n v="78.5"/>
    <n v="1784.5"/>
    <n v="0"/>
    <n v="0"/>
    <n v="0"/>
  </r>
  <r>
    <s v="2023/11/19"/>
    <s v="第 2 場"/>
    <x v="1"/>
    <b v="0"/>
    <x v="0"/>
    <s v="第二班 "/>
    <s v=" 1800米 "/>
    <s v=" (100"/>
    <s v="80) "/>
    <s v=" 草地 "/>
    <s v=" &quot;B+2&quot; 賽道 "/>
    <n v="4"/>
    <s v="龍船狀元"/>
    <x v="16"/>
    <n v="1"/>
    <s v="飛輪閃耀"/>
    <s v="艾道拿"/>
    <n v="3"/>
    <s v="保羅承傳"/>
    <s v="潘明輝"/>
    <n v="2"/>
    <n v="0"/>
    <n v="0"/>
    <n v="25"/>
    <n v="204"/>
    <n v="0"/>
    <n v="0"/>
    <n v="0"/>
  </r>
  <r>
    <s v="2023/11/19"/>
    <s v="第 3 場"/>
    <x v="2"/>
    <b v="0"/>
    <x v="0"/>
    <s v="第四班 "/>
    <s v=" 1200米 "/>
    <s v=" (60"/>
    <s v="40) "/>
    <s v=" 草地 "/>
    <s v=" &quot;B+2&quot; 賽道 "/>
    <n v="4"/>
    <s v="精算暴雪"/>
    <x v="4"/>
    <n v="12"/>
    <s v="龍城強將"/>
    <s v="董明朗"/>
    <n v="8"/>
    <s v="華麗再勝"/>
    <s v="田泰安"/>
    <n v="1"/>
    <n v="0"/>
    <n v="1"/>
    <n v="24.5"/>
    <n v="206.5"/>
    <n v="1"/>
    <n v="1"/>
    <n v="0"/>
  </r>
  <r>
    <s v="2023/11/19"/>
    <s v="第 4 場"/>
    <x v="3"/>
    <b v="0"/>
    <x v="0"/>
    <s v="第二班 "/>
    <s v=" 1200米 "/>
    <s v=" (100"/>
    <s v="80) "/>
    <s v=" 草地 "/>
    <s v=" &quot;B+2&quot; 賽道 "/>
    <n v="8"/>
    <s v="驕陽明駒"/>
    <x v="6"/>
    <n v="1"/>
    <s v="包裝必勝"/>
    <s v="希威森"/>
    <n v="2"/>
    <s v="威力奔騰"/>
    <s v="潘頓"/>
    <n v="1"/>
    <n v="1"/>
    <n v="0"/>
    <n v="39"/>
    <n v="401.5"/>
    <n v="0"/>
    <n v="1"/>
    <n v="1"/>
  </r>
  <r>
    <s v="2023/11/19"/>
    <s v="第 5 場"/>
    <x v="4"/>
    <b v="0"/>
    <x v="0"/>
    <s v="第四班 "/>
    <s v=" 1400米 "/>
    <s v=" (60"/>
    <s v="40) "/>
    <s v=" 草地 "/>
    <s v=" &quot;B+2&quot; 賽道 "/>
    <n v="3"/>
    <s v="滿歡笑"/>
    <x v="6"/>
    <n v="2"/>
    <s v="光年八十"/>
    <s v="周俊樂"/>
    <n v="6"/>
    <s v="電路九號"/>
    <s v="蔡明紹"/>
    <n v="2"/>
    <n v="0"/>
    <n v="0"/>
    <n v="56.5"/>
    <n v="388.5"/>
    <n v="0"/>
    <n v="0"/>
    <n v="0"/>
  </r>
  <r>
    <s v="2023/11/19"/>
    <s v="第 6 場"/>
    <x v="5"/>
    <b v="0"/>
    <x v="0"/>
    <s v="第三班 "/>
    <s v=" 2000米 "/>
    <s v=" (80"/>
    <s v="60) "/>
    <s v=" 草地 "/>
    <s v=" &quot;B+2&quot; 賽道 "/>
    <n v="7"/>
    <s v="安騁"/>
    <x v="6"/>
    <n v="6"/>
    <s v="包裝旋風"/>
    <s v="何澤堯"/>
    <n v="8"/>
    <s v="博才"/>
    <s v="霍宏聲"/>
    <n v="0"/>
    <n v="2"/>
    <n v="0"/>
    <n v="48.5"/>
    <n v="388.5"/>
    <n v="0"/>
    <n v="0"/>
    <n v="0"/>
  </r>
  <r>
    <s v="2023/11/19"/>
    <s v="第 7 場"/>
    <x v="6"/>
    <b v="0"/>
    <x v="0"/>
    <s v="二級賽 "/>
    <s v=" 1200米 "/>
    <m/>
    <m/>
    <s v=" 草地 "/>
    <s v=" &quot;B+2&quot; 賽道 "/>
    <n v="1"/>
    <s v="金鑽貴人"/>
    <x v="4"/>
    <n v="6"/>
    <s v="維港智能"/>
    <s v="田泰安"/>
    <n v="2"/>
    <s v="福逸"/>
    <s v="巴度"/>
    <n v="1"/>
    <n v="1"/>
    <n v="0"/>
    <n v="13"/>
    <n v="46.5"/>
    <n v="1"/>
    <n v="1"/>
    <n v="0"/>
  </r>
  <r>
    <s v="2023/11/19"/>
    <s v="第 8 場"/>
    <x v="7"/>
    <b v="0"/>
    <x v="0"/>
    <s v="二級賽 "/>
    <s v=" 1600米 "/>
    <m/>
    <m/>
    <s v=" 草地 "/>
    <s v=" &quot;B+2&quot; 賽道 "/>
    <n v="5"/>
    <s v="永遠美麗"/>
    <x v="4"/>
    <n v="2"/>
    <s v="美麗同享"/>
    <s v="梁家俊"/>
    <n v="4"/>
    <s v="遨遊氣泡"/>
    <s v="巴度"/>
    <n v="1"/>
    <n v="1"/>
    <n v="0"/>
    <n v="25.5"/>
    <n v="89.5"/>
    <n v="1"/>
    <n v="1"/>
    <n v="0"/>
  </r>
  <r>
    <s v="2023/11/19"/>
    <s v="第 9 場"/>
    <x v="8"/>
    <b v="0"/>
    <x v="0"/>
    <s v="二級賽 "/>
    <s v=" 2000米 "/>
    <m/>
    <m/>
    <s v=" 草地 "/>
    <s v=" &quot;B+2&quot; 賽道 "/>
    <n v="6"/>
    <s v="直線力山"/>
    <x v="14"/>
    <n v="7"/>
    <s v="知足常樂"/>
    <s v="潘頓"/>
    <n v="3"/>
    <s v="發財先鋒"/>
    <s v="梁家俊"/>
    <n v="0"/>
    <n v="2"/>
    <n v="0"/>
    <n v="57"/>
    <n v="69"/>
    <n v="1"/>
    <n v="1"/>
    <n v="0"/>
  </r>
  <r>
    <s v="2023/11/19"/>
    <s v="第 10 場"/>
    <x v="9"/>
    <b v="0"/>
    <x v="0"/>
    <s v="第三班 "/>
    <s v=" 1200米 "/>
    <s v=" (80"/>
    <s v="60) "/>
    <s v=" 草地 "/>
    <s v=" &quot;B+2&quot; 賽道 "/>
    <n v="4"/>
    <s v="錶之銀河"/>
    <x v="2"/>
    <n v="6"/>
    <s v="星運少爵"/>
    <s v="何澤堯"/>
    <n v="8"/>
    <s v="爵登"/>
    <s v="潘頓"/>
    <n v="1"/>
    <n v="1"/>
    <n v="0"/>
    <n v="35.5"/>
    <n v="356"/>
    <n v="0"/>
    <n v="1"/>
    <n v="0"/>
  </r>
  <r>
    <s v="2023/11/19"/>
    <s v="第 11 場"/>
    <x v="10"/>
    <b v="1"/>
    <x v="0"/>
    <s v="第三班 "/>
    <s v=" 1400米 "/>
    <s v=" (80"/>
    <s v="60) "/>
    <s v=" 草地 "/>
    <s v=" &quot;B+2&quot; 賽道 "/>
    <n v="5"/>
    <s v="宜春火力"/>
    <x v="17"/>
    <n v="11"/>
    <s v="威之星"/>
    <s v="田泰安"/>
    <n v="3"/>
    <s v="潮州精神"/>
    <s v="巴度"/>
    <n v="0"/>
    <n v="1"/>
    <n v="1"/>
    <n v="127"/>
    <n v="728.5"/>
    <n v="0"/>
    <n v="0"/>
    <n v="0"/>
  </r>
  <r>
    <s v="2023/11/22"/>
    <s v="第 1 場"/>
    <x v="0"/>
    <b v="0"/>
    <x v="1"/>
    <s v="第五班 "/>
    <s v=" 1200米 "/>
    <s v=" (40"/>
    <s v="0) "/>
    <s v=" 草地 "/>
    <s v=" &quot;C&quot; 賽道 "/>
    <n v="1"/>
    <s v="真感"/>
    <x v="17"/>
    <n v="7"/>
    <s v="中華威威"/>
    <s v="希威森"/>
    <n v="6"/>
    <s v="紅鬃烈馬"/>
    <s v="艾道拿"/>
    <n v="1"/>
    <n v="1"/>
    <n v="0"/>
    <n v="93.5"/>
    <n v="606.5"/>
    <n v="0"/>
    <n v="0"/>
    <n v="1"/>
  </r>
  <r>
    <s v="2023/11/22"/>
    <s v="第 2 場"/>
    <x v="1"/>
    <b v="0"/>
    <x v="1"/>
    <s v="第五班 "/>
    <s v=" 1650米 "/>
    <s v=" (40"/>
    <s v="0) "/>
    <s v=" 草地 "/>
    <s v=" &quot;C&quot; 賽道 "/>
    <n v="5"/>
    <s v="揚威四方"/>
    <x v="2"/>
    <n v="9"/>
    <s v="赤子雄心"/>
    <s v="何澤堯"/>
    <n v="7"/>
    <s v="帝豪歡星"/>
    <s v="巴度"/>
    <n v="0"/>
    <n v="2"/>
    <n v="0"/>
    <n v="40"/>
    <n v="172"/>
    <n v="0"/>
    <n v="0"/>
    <n v="0"/>
  </r>
  <r>
    <s v="2023/11/22"/>
    <s v="第 3 場"/>
    <x v="2"/>
    <b v="0"/>
    <x v="1"/>
    <s v="第四班 "/>
    <s v=" 1650米 "/>
    <s v=" (60"/>
    <s v="40) "/>
    <s v=" 草地 "/>
    <s v=" &quot;C&quot; 賽道 "/>
    <n v="8"/>
    <s v="獨角獸"/>
    <x v="14"/>
    <n v="11"/>
    <s v="得意佳作"/>
    <s v="潘明輝"/>
    <n v="9"/>
    <s v="但求快活"/>
    <s v="董明朗"/>
    <n v="0"/>
    <n v="1"/>
    <n v="1"/>
    <n v="22"/>
    <n v="132.5"/>
    <n v="0"/>
    <n v="0"/>
    <n v="0"/>
  </r>
  <r>
    <s v="2023/11/22"/>
    <s v="第 4 場"/>
    <x v="3"/>
    <b v="0"/>
    <x v="1"/>
    <s v="第四班 "/>
    <s v=" 1000米 "/>
    <s v=" (60"/>
    <s v="40) "/>
    <s v=" 草地 "/>
    <s v=" &quot;C&quot; 賽道 "/>
    <n v="3"/>
    <s v="萬眾開心"/>
    <x v="14"/>
    <n v="10"/>
    <s v="超額認購"/>
    <s v="巴度"/>
    <n v="2"/>
    <s v="華麗活力"/>
    <s v="希威森"/>
    <n v="1"/>
    <n v="0"/>
    <n v="1"/>
    <n v="60.5"/>
    <n v="232.5"/>
    <n v="0"/>
    <n v="0"/>
    <n v="0"/>
  </r>
  <r>
    <s v="2023/11/22"/>
    <s v="第 5 場"/>
    <x v="4"/>
    <b v="0"/>
    <x v="1"/>
    <s v="第四班 "/>
    <s v=" 1650米 "/>
    <s v=" (60"/>
    <s v="40) "/>
    <s v=" 草地 "/>
    <s v=" &quot;C&quot; 賽道 "/>
    <n v="7"/>
    <s v="建測羣英"/>
    <x v="20"/>
    <n v="4"/>
    <s v="鋒芒勁露"/>
    <s v="何澤堯"/>
    <n v="5"/>
    <s v="紅海勁"/>
    <s v="楊明綸"/>
    <n v="1"/>
    <n v="1"/>
    <n v="0"/>
    <n v="143"/>
    <n v="627"/>
    <n v="0"/>
    <n v="0"/>
    <n v="0"/>
  </r>
  <r>
    <s v="2023/11/22"/>
    <s v="第 6 場"/>
    <x v="5"/>
    <b v="0"/>
    <x v="1"/>
    <s v="第四班 "/>
    <s v=" 1200米 "/>
    <s v=" (60"/>
    <s v="40) "/>
    <s v=" 草地 "/>
    <s v=" &quot;C&quot; 賽道 "/>
    <n v="4"/>
    <s v="精選威"/>
    <x v="10"/>
    <n v="8"/>
    <s v="城中勇士"/>
    <s v="周俊樂"/>
    <n v="10"/>
    <s v="進優自在"/>
    <s v="梁家俊"/>
    <n v="1"/>
    <n v="1"/>
    <n v="0"/>
    <n v="133.5"/>
    <n v="1570.5"/>
    <n v="0"/>
    <n v="0"/>
    <n v="1"/>
  </r>
  <r>
    <s v="2023/11/22"/>
    <s v="第 7 場"/>
    <x v="6"/>
    <b v="0"/>
    <x v="1"/>
    <s v="第三班 "/>
    <s v=" 1650米 "/>
    <s v=" (80"/>
    <s v="60) "/>
    <s v=" 草地 "/>
    <s v=" &quot;C&quot; 賽道 "/>
    <n v="12"/>
    <s v="錶之量子"/>
    <x v="2"/>
    <n v="6"/>
    <s v="電子傳奇"/>
    <s v="蔡明紹"/>
    <n v="5"/>
    <s v="川河冠駒"/>
    <s v="希威森"/>
    <n v="0"/>
    <n v="1"/>
    <n v="1"/>
    <n v="31.5"/>
    <n v="155"/>
    <n v="0"/>
    <n v="0"/>
    <n v="0"/>
  </r>
  <r>
    <s v="2023/11/22"/>
    <s v="第 8 場"/>
    <x v="7"/>
    <b v="1"/>
    <x v="1"/>
    <s v="第三班 "/>
    <s v=" 1200米 "/>
    <s v=" (80"/>
    <s v="60) "/>
    <s v=" 草地 "/>
    <s v=" &quot;C&quot; 賽道 "/>
    <n v="7"/>
    <s v="快搏"/>
    <x v="7"/>
    <n v="8"/>
    <s v="有財有勢"/>
    <s v="嘉里"/>
    <n v="2"/>
    <s v="勇敢巨星"/>
    <s v="希威森"/>
    <n v="0"/>
    <n v="2"/>
    <n v="0"/>
    <n v="157.5"/>
    <n v="910"/>
    <n v="0"/>
    <n v="0"/>
    <n v="0"/>
  </r>
  <r>
    <s v="2023/11/26"/>
    <s v="第 1 場"/>
    <x v="0"/>
    <b v="0"/>
    <x v="0"/>
    <s v="第五班 "/>
    <s v=" 1400米 "/>
    <s v=" (40"/>
    <s v="0) "/>
    <s v=" 草地 "/>
    <s v=" &quot;C&quot; 賽道 "/>
    <n v="10"/>
    <s v="創高峰"/>
    <x v="10"/>
    <n v="13"/>
    <s v="天使獵人"/>
    <s v="蔡明紹"/>
    <n v="9"/>
    <s v="洪運派彩"/>
    <s v="黃智弘"/>
    <n v="0"/>
    <n v="0"/>
    <n v="2"/>
    <n v="55.5"/>
    <n v="296"/>
    <n v="0"/>
    <n v="0"/>
    <n v="1"/>
  </r>
  <r>
    <s v="2023/11/26"/>
    <s v="第 2 場"/>
    <x v="1"/>
    <b v="0"/>
    <x v="0"/>
    <s v="第四班 "/>
    <s v=" 1000米 "/>
    <s v=" (60"/>
    <s v="40) "/>
    <s v=" 草地 "/>
    <s v=" &quot;C&quot; 賽道 "/>
    <n v="2"/>
    <s v="氣勢"/>
    <x v="21"/>
    <n v="1"/>
    <s v="龍騰飛翔"/>
    <s v="田泰安"/>
    <n v="4"/>
    <s v="江南盛"/>
    <s v="蔡明紹"/>
    <n v="2"/>
    <n v="0"/>
    <n v="0"/>
    <n v="16.5"/>
    <n v="74"/>
    <n v="0"/>
    <n v="0"/>
    <n v="0"/>
  </r>
  <r>
    <s v="2023/11/26"/>
    <s v="第 3 場"/>
    <x v="2"/>
    <b v="0"/>
    <x v="0"/>
    <s v="第四班 "/>
    <s v=" 1200米 "/>
    <s v=" (60"/>
    <s v="40) "/>
    <s v=" 全天候跑道 "/>
    <m/>
    <n v="12"/>
    <s v="澳華威威"/>
    <x v="16"/>
    <n v="11"/>
    <s v="日日獎"/>
    <s v="何澤堯"/>
    <n v="8"/>
    <s v="精益大師"/>
    <s v="鍾易禮"/>
    <n v="0"/>
    <n v="0"/>
    <n v="2"/>
    <n v="162.5"/>
    <n v="1068.5"/>
    <n v="0"/>
    <n v="0"/>
    <n v="0"/>
  </r>
  <r>
    <s v="2023/11/26"/>
    <s v="第 4 場"/>
    <x v="3"/>
    <b v="0"/>
    <x v="0"/>
    <s v="第三班 "/>
    <s v=" 1200米 "/>
    <s v=" (80"/>
    <s v="60) "/>
    <s v=" 全天候跑道 "/>
    <m/>
    <n v="9"/>
    <s v="泉龍駒"/>
    <x v="7"/>
    <n v="4"/>
    <s v="包裝伯樂"/>
    <s v="艾兆禮"/>
    <n v="6"/>
    <s v="自強不息"/>
    <s v="潘頓"/>
    <n v="1"/>
    <n v="1"/>
    <n v="0"/>
    <n v="206"/>
    <n v="296.5"/>
    <n v="0"/>
    <n v="1"/>
    <n v="0"/>
  </r>
  <r>
    <s v="2023/11/26"/>
    <s v="第 5 場"/>
    <x v="4"/>
    <b v="0"/>
    <x v="0"/>
    <s v="第四班 "/>
    <s v=" 1600米 "/>
    <s v=" (60"/>
    <s v="40) "/>
    <s v=" 草地 "/>
    <s v=" &quot;C&quot; 賽道 "/>
    <n v="10"/>
    <s v="英駿飛駒"/>
    <x v="2"/>
    <n v="7"/>
    <s v="幸運雄威"/>
    <s v="蔡明紹"/>
    <n v="13"/>
    <s v="富喜來"/>
    <s v="賀銘年"/>
    <n v="0"/>
    <n v="1"/>
    <n v="1"/>
    <n v="57.5"/>
    <n v="243.5"/>
    <n v="0"/>
    <n v="0"/>
    <n v="0"/>
  </r>
  <r>
    <s v="2023/11/26"/>
    <s v="第 6 場"/>
    <x v="5"/>
    <b v="0"/>
    <x v="0"/>
    <s v="第四班 "/>
    <s v=" 1400米 "/>
    <s v=" (60"/>
    <s v="40) "/>
    <s v=" 草地 "/>
    <s v=" &quot;C&quot; 賽道 "/>
    <n v="4"/>
    <s v="時尚歡欣"/>
    <x v="3"/>
    <n v="7"/>
    <s v="佳福駒"/>
    <s v="蔡明紹"/>
    <n v="2"/>
    <s v="時時稱心"/>
    <s v="鍾易禮"/>
    <n v="1"/>
    <n v="1"/>
    <n v="0"/>
    <n v="70"/>
    <n v="248"/>
    <n v="0"/>
    <n v="0"/>
    <n v="0"/>
  </r>
  <r>
    <s v="2023/11/26"/>
    <s v="第 7 場"/>
    <x v="6"/>
    <b v="0"/>
    <x v="0"/>
    <s v="第一班 "/>
    <s v=" 1600米 "/>
    <s v=" (110"/>
    <s v="85) "/>
    <s v=" 草地 "/>
    <s v=" &quot;C&quot; 賽道 "/>
    <n v="6"/>
    <s v="中華盛景"/>
    <x v="21"/>
    <n v="9"/>
    <s v="增有"/>
    <s v="董明朗"/>
    <n v="11"/>
    <s v="越駿歡欣"/>
    <s v="巴度"/>
    <n v="0"/>
    <n v="2"/>
    <n v="0"/>
    <n v="164"/>
    <n v="609"/>
    <n v="0"/>
    <n v="0"/>
    <n v="0"/>
  </r>
  <r>
    <s v="2023/11/26"/>
    <s v="第 8 場"/>
    <x v="7"/>
    <b v="0"/>
    <x v="0"/>
    <s v="第二班 "/>
    <s v=" 1400米 "/>
    <s v=" (95"/>
    <s v="75) "/>
    <s v=" 草地 "/>
    <s v=" &quot;C&quot; 賽道 "/>
    <n v="6"/>
    <s v="飛鷹翱翔"/>
    <x v="8"/>
    <n v="3"/>
    <s v="紅愛舍"/>
    <s v="楊明綸"/>
    <n v="2"/>
    <s v="舞林密碼"/>
    <s v="何澤堯"/>
    <n v="1"/>
    <n v="1"/>
    <n v="0"/>
    <n v="68.5"/>
    <n v="1825.5"/>
    <n v="0"/>
    <n v="0"/>
    <n v="0"/>
  </r>
  <r>
    <s v="2023/11/26"/>
    <s v="第 9 場"/>
    <x v="8"/>
    <b v="0"/>
    <x v="0"/>
    <s v="第三班 "/>
    <s v=" 1600米 "/>
    <s v=" (80"/>
    <s v="60) "/>
    <s v=" 草地 "/>
    <s v=" &quot;C&quot; 賽道 "/>
    <n v="10"/>
    <s v="禪勝輝煌"/>
    <x v="13"/>
    <n v="1"/>
    <s v="木火兄弟"/>
    <s v="楊明綸"/>
    <n v="8"/>
    <s v="一定美麗"/>
    <s v="賀銘年"/>
    <n v="1"/>
    <n v="0"/>
    <n v="1"/>
    <n v="30.5"/>
    <n v="366"/>
    <n v="0"/>
    <n v="0"/>
    <n v="1"/>
  </r>
  <r>
    <s v="2023/11/26"/>
    <s v="第 10 場"/>
    <x v="9"/>
    <b v="1"/>
    <x v="0"/>
    <s v="第三班 "/>
    <s v=" 1200米 "/>
    <s v=" (80"/>
    <s v="60) "/>
    <s v=" 草地 "/>
    <s v=" &quot;C&quot; 賽道 "/>
    <n v="10"/>
    <s v="我為您"/>
    <x v="8"/>
    <n v="5"/>
    <s v="新風俠"/>
    <s v="蔡明紹"/>
    <n v="4"/>
    <s v="朗朗乾坤"/>
    <s v="田泰安"/>
    <n v="0"/>
    <n v="1"/>
    <n v="1"/>
    <n v="30.5"/>
    <n v="197"/>
    <n v="0"/>
    <n v="0"/>
    <n v="0"/>
  </r>
  <r>
    <s v="2023/11/29"/>
    <s v="第 1 場"/>
    <x v="0"/>
    <b v="0"/>
    <x v="1"/>
    <s v="第五班 "/>
    <s v=" 1000米 "/>
    <s v=" (40"/>
    <s v="0) "/>
    <s v=" 草地 "/>
    <s v=" &quot;C+3&quot; 賽道 "/>
    <n v="8"/>
    <s v="開心馬"/>
    <x v="1"/>
    <n v="6"/>
    <s v="友誼至佳"/>
    <s v="霍宏聲"/>
    <n v="9"/>
    <s v="奮鬥雄才"/>
    <s v="田泰安"/>
    <n v="0"/>
    <n v="2"/>
    <n v="0"/>
    <n v="53"/>
    <n v="212.5"/>
    <n v="0"/>
    <n v="0"/>
    <n v="1"/>
  </r>
  <r>
    <s v="2023/11/29"/>
    <s v="第 2 場"/>
    <x v="1"/>
    <b v="0"/>
    <x v="1"/>
    <s v="第三班 "/>
    <s v=" 1000米 "/>
    <s v=" (80"/>
    <s v="60) "/>
    <s v=" 草地 "/>
    <s v=" &quot;C+3&quot; 賽道 "/>
    <n v="5"/>
    <s v="財才"/>
    <x v="4"/>
    <n v="1"/>
    <s v="平常心"/>
    <s v="艾兆禮"/>
    <n v="4"/>
    <s v="英雄豪邁"/>
    <s v="田泰安"/>
    <n v="1"/>
    <n v="1"/>
    <n v="0"/>
    <n v="29.5"/>
    <n v="134.5"/>
    <n v="1"/>
    <n v="1"/>
    <n v="0"/>
  </r>
  <r>
    <s v="2023/11/29"/>
    <s v="第 3 場"/>
    <x v="2"/>
    <b v="0"/>
    <x v="1"/>
    <s v="第四班 "/>
    <s v=" 2200米 "/>
    <s v=" (60"/>
    <s v="40) "/>
    <s v=" 草地 "/>
    <s v=" &quot;C+3&quot; 賽道 "/>
    <n v="6"/>
    <s v="奇妙年華"/>
    <x v="7"/>
    <n v="11"/>
    <s v="慶萬家"/>
    <s v="巴度"/>
    <n v="2"/>
    <s v="香港精神"/>
    <s v="蔡明紹"/>
    <n v="0"/>
    <n v="1"/>
    <n v="1"/>
    <n v="157"/>
    <n v="384"/>
    <n v="0"/>
    <n v="0"/>
    <n v="0"/>
  </r>
  <r>
    <s v="2023/11/29"/>
    <s v="第 4 場"/>
    <x v="3"/>
    <b v="0"/>
    <x v="1"/>
    <s v="第五班 "/>
    <s v=" 1800米 "/>
    <s v=" (40"/>
    <s v="0) "/>
    <s v=" 草地 "/>
    <s v=" &quot;C+3&quot; 賽道 "/>
    <n v="7"/>
    <s v="滿載歸來"/>
    <x v="11"/>
    <n v="4"/>
    <s v="金津銀星"/>
    <s v="巴度"/>
    <n v="9"/>
    <s v="鑽石福將"/>
    <s v="賀銘年"/>
    <n v="1"/>
    <n v="1"/>
    <n v="0"/>
    <n v="48"/>
    <n v="563.5"/>
    <n v="0"/>
    <n v="0"/>
    <n v="0"/>
  </r>
  <r>
    <s v="2023/11/29"/>
    <s v="第 5 場"/>
    <x v="4"/>
    <b v="0"/>
    <x v="1"/>
    <s v="第四班 "/>
    <s v=" 1200米 "/>
    <s v=" (60"/>
    <s v="40) "/>
    <s v=" 草地 "/>
    <s v=" &quot;C+3&quot; 賽道 "/>
    <n v="1"/>
    <s v="凌厲"/>
    <x v="6"/>
    <n v="2"/>
    <s v="國士無雙"/>
    <s v="巴度"/>
    <n v="8"/>
    <s v="多多配合"/>
    <s v="周俊樂"/>
    <n v="2"/>
    <n v="0"/>
    <n v="0"/>
    <n v="46"/>
    <n v="308.5"/>
    <n v="0"/>
    <n v="0"/>
    <n v="0"/>
  </r>
  <r>
    <s v="2023/11/29"/>
    <s v="第 6 場"/>
    <x v="5"/>
    <b v="0"/>
    <x v="1"/>
    <s v="第四班 "/>
    <s v=" 1200米 "/>
    <s v=" (60"/>
    <s v="40) "/>
    <s v=" 草地 "/>
    <s v=" &quot;C+3&quot; 賽道 "/>
    <n v="3"/>
    <s v="錶壇精英"/>
    <x v="16"/>
    <n v="12"/>
    <s v="宏才"/>
    <s v="蔡明紹"/>
    <n v="10"/>
    <s v="耀寶駒"/>
    <s v="艾道拿"/>
    <n v="1"/>
    <n v="0"/>
    <n v="1"/>
    <n v="42"/>
    <n v="320"/>
    <n v="0"/>
    <n v="0"/>
    <n v="0"/>
  </r>
  <r>
    <s v="2023/11/29"/>
    <s v="第 7 場"/>
    <x v="6"/>
    <b v="0"/>
    <x v="1"/>
    <s v="第三班 "/>
    <s v=" 1800米 "/>
    <s v=" (80"/>
    <s v="60) "/>
    <s v=" 草地 "/>
    <s v=" &quot;C+3&quot; 賽道 "/>
    <n v="1"/>
    <s v="超超比"/>
    <x v="3"/>
    <n v="3"/>
    <s v="浪漫老撾"/>
    <s v="麥道朗"/>
    <n v="10"/>
    <s v="手到再來"/>
    <s v="田泰安"/>
    <n v="2"/>
    <n v="0"/>
    <n v="0"/>
    <n v="21.5"/>
    <n v="98.5"/>
    <n v="0"/>
    <n v="0"/>
    <n v="0"/>
  </r>
  <r>
    <s v="2023/11/29"/>
    <s v="第 8 場"/>
    <x v="7"/>
    <b v="1"/>
    <x v="1"/>
    <s v="第二班 "/>
    <s v=" 1200米 "/>
    <s v=" (100"/>
    <s v="80) "/>
    <s v=" 草地 "/>
    <s v=" &quot;C+3&quot; 賽道 "/>
    <n v="5"/>
    <s v="小霸王"/>
    <x v="3"/>
    <n v="8"/>
    <s v="電氣騎士"/>
    <s v="鍾易禮"/>
    <n v="2"/>
    <s v="嫡愛心"/>
    <s v="艾道拿"/>
    <n v="0"/>
    <n v="2"/>
    <n v="0"/>
    <n v="78"/>
    <n v="144.5"/>
    <n v="0"/>
    <n v="0"/>
    <n v="0"/>
  </r>
  <r>
    <s v="2023/12/03"/>
    <s v="第 1 場"/>
    <x v="0"/>
    <b v="0"/>
    <x v="0"/>
    <s v="第五班 "/>
    <s v=" 1650米 "/>
    <s v=" (40"/>
    <s v="0) "/>
    <s v=" 全天候跑道 "/>
    <m/>
    <n v="11"/>
    <s v="活力多多"/>
    <x v="2"/>
    <n v="7"/>
    <s v="天時明駒"/>
    <s v="周俊樂"/>
    <n v="1"/>
    <s v="紅粉豐彩"/>
    <s v="潘頓"/>
    <n v="0"/>
    <n v="1"/>
    <n v="1"/>
    <n v="31.5"/>
    <n v="148"/>
    <n v="0"/>
    <n v="1"/>
    <n v="0"/>
  </r>
  <r>
    <s v="2023/12/03"/>
    <s v="第 2 場"/>
    <x v="1"/>
    <b v="0"/>
    <x v="0"/>
    <s v="第五班 "/>
    <s v=" 1200米 "/>
    <s v=" (40"/>
    <s v="0) "/>
    <s v=" 全天候跑道 "/>
    <m/>
    <n v="3"/>
    <s v="佳尊三"/>
    <x v="7"/>
    <n v="11"/>
    <s v="最多歡笑"/>
    <s v="蔡明紹"/>
    <n v="7"/>
    <s v="創奇蹟"/>
    <s v="潘頓"/>
    <n v="1"/>
    <n v="0"/>
    <n v="1"/>
    <n v="248"/>
    <n v="4237.5"/>
    <n v="0"/>
    <n v="1"/>
    <n v="0"/>
  </r>
  <r>
    <s v="2023/12/03"/>
    <s v="第 3 場"/>
    <x v="2"/>
    <b v="0"/>
    <x v="0"/>
    <s v="第四班 "/>
    <s v=" 1800米 "/>
    <s v=" (60"/>
    <s v="40) "/>
    <s v=" 全天候跑道 "/>
    <m/>
    <n v="10"/>
    <s v="開心三多"/>
    <x v="1"/>
    <n v="9"/>
    <s v="世澤歆星"/>
    <s v="賀銘年"/>
    <n v="2"/>
    <s v="雪山神駒"/>
    <s v="周俊樂"/>
    <n v="0"/>
    <n v="1"/>
    <n v="1"/>
    <n v="66"/>
    <n v="3209"/>
    <n v="0"/>
    <n v="0"/>
    <n v="0"/>
  </r>
  <r>
    <s v="2023/12/03"/>
    <s v="第 4 場"/>
    <x v="3"/>
    <b v="0"/>
    <x v="0"/>
    <s v="第四班 "/>
    <s v=" 1200米 "/>
    <s v=" (60"/>
    <s v="40) "/>
    <s v=" 草地 "/>
    <s v=" &quot;C+3&quot; 賽道 "/>
    <n v="6"/>
    <s v="嘉應高昇"/>
    <x v="4"/>
    <n v="12"/>
    <s v="龍城強將"/>
    <s v="董明朗"/>
    <n v="1"/>
    <s v="電訊龍駒"/>
    <s v="麥道朗"/>
    <n v="0"/>
    <n v="1"/>
    <n v="1"/>
    <n v="21"/>
    <n v="56"/>
    <n v="1"/>
    <n v="1"/>
    <n v="0"/>
  </r>
  <r>
    <s v="2023/12/03"/>
    <s v="第 5 場"/>
    <x v="4"/>
    <b v="0"/>
    <x v="0"/>
    <s v="第四班 "/>
    <s v=" 1200米 "/>
    <s v=" (60"/>
    <s v="40) "/>
    <s v=" 全天候跑道 "/>
    <m/>
    <n v="8"/>
    <s v="荷花之星"/>
    <x v="21"/>
    <n v="12"/>
    <s v="友盈友福"/>
    <s v="賀銘年"/>
    <n v="4"/>
    <s v="龍騰飛翔"/>
    <s v="鍾易禮"/>
    <n v="0"/>
    <n v="1"/>
    <n v="1"/>
    <n v="234"/>
    <n v="1317"/>
    <n v="0"/>
    <n v="0"/>
    <n v="0"/>
  </r>
  <r>
    <s v="2023/12/03"/>
    <s v="第 6 場"/>
    <x v="5"/>
    <b v="0"/>
    <x v="0"/>
    <s v="第二班 "/>
    <s v=" 1200米 "/>
    <s v=" (105"/>
    <s v="80) "/>
    <s v=" 全天候跑道 "/>
    <m/>
    <n v="6"/>
    <s v="平海歡星"/>
    <x v="16"/>
    <n v="4"/>
    <s v="威力奔騰"/>
    <s v="潘頓"/>
    <n v="2"/>
    <s v="包裝必勝"/>
    <s v="希威森"/>
    <n v="1"/>
    <n v="1"/>
    <n v="0"/>
    <n v="252.5"/>
    <n v="463"/>
    <n v="1"/>
    <n v="1"/>
    <n v="0"/>
  </r>
  <r>
    <s v="2023/12/03"/>
    <s v="第 7 場"/>
    <x v="6"/>
    <b v="0"/>
    <x v="0"/>
    <s v="第三班 "/>
    <s v=" 1650米 "/>
    <s v=" (80"/>
    <s v="60) "/>
    <s v=" 全天候跑道 "/>
    <m/>
    <n v="5"/>
    <s v="黃腳鱲"/>
    <x v="13"/>
    <n v="6"/>
    <s v="無心睡眠"/>
    <s v="艾兆禮"/>
    <n v="8"/>
    <s v="嘉寶神駒"/>
    <s v="嘉里"/>
    <n v="0"/>
    <n v="2"/>
    <n v="0"/>
    <n v="89"/>
    <n v="300.5"/>
    <n v="0"/>
    <n v="0"/>
    <n v="1"/>
  </r>
  <r>
    <s v="2023/12/03"/>
    <s v="第 8 場"/>
    <x v="7"/>
    <b v="0"/>
    <x v="0"/>
    <s v="第三班 "/>
    <s v=" 1000米 "/>
    <s v=" (80"/>
    <s v="60) "/>
    <s v=" 草地 "/>
    <s v=" &quot;C+3&quot; 賽道 "/>
    <n v="13"/>
    <s v="攻頂"/>
    <x v="16"/>
    <n v="1"/>
    <s v="萬里飛至"/>
    <s v="蔡明紹"/>
    <n v="7"/>
    <s v="幸運之神"/>
    <s v="田泰安"/>
    <n v="1"/>
    <n v="0"/>
    <n v="1"/>
    <n v="85"/>
    <n v="580.5"/>
    <n v="0"/>
    <n v="0"/>
    <n v="0"/>
  </r>
  <r>
    <s v="2023/12/03"/>
    <s v="第 9 場"/>
    <x v="8"/>
    <b v="0"/>
    <x v="0"/>
    <s v="第四班 "/>
    <s v=" 1400米 "/>
    <s v=" (60"/>
    <s v="40) "/>
    <s v=" 草地 "/>
    <s v=" &quot;C+3&quot; 賽道 "/>
    <n v="2"/>
    <s v="好勁力"/>
    <x v="14"/>
    <n v="9"/>
    <s v="金鼓齊昇"/>
    <s v="周俊樂"/>
    <n v="10"/>
    <s v="星河小子"/>
    <s v="黃智弘"/>
    <n v="1"/>
    <n v="1"/>
    <n v="0"/>
    <n v="50"/>
    <n v="345.5"/>
    <n v="0"/>
    <n v="0"/>
    <n v="0"/>
  </r>
  <r>
    <s v="2023/12/03"/>
    <s v="第 10 場"/>
    <x v="9"/>
    <b v="1"/>
    <x v="0"/>
    <s v="第三班 "/>
    <s v=" 1400米 "/>
    <s v=" (80"/>
    <s v="60) "/>
    <s v=" 草地 "/>
    <s v=" &quot;C+3&quot; 賽道 "/>
    <n v="11"/>
    <s v="翩翩君子"/>
    <x v="4"/>
    <n v="10"/>
    <s v="綠色好運"/>
    <s v="潘明輝"/>
    <n v="1"/>
    <s v="非惟僥倖"/>
    <s v="陳嘉熙"/>
    <n v="0"/>
    <n v="0"/>
    <n v="2"/>
    <n v="60"/>
    <n v="1769"/>
    <n v="1"/>
    <n v="1"/>
    <n v="0"/>
  </r>
  <r>
    <s v="2023/12/06"/>
    <s v="第 1 場"/>
    <x v="0"/>
    <b v="0"/>
    <x v="1"/>
    <s v="第五班 "/>
    <s v=" 1200米 "/>
    <s v=" (40"/>
    <s v="0) "/>
    <s v=" 草地 "/>
    <s v=" &quot;A&quot; 賽道 "/>
    <n v="1"/>
    <s v="鑽飾璀璨"/>
    <x v="10"/>
    <n v="3"/>
    <s v="晉神"/>
    <s v="田泰安"/>
    <n v="9"/>
    <s v="錢途光明"/>
    <s v="周俊樂"/>
    <n v="2"/>
    <n v="0"/>
    <n v="0"/>
    <n v="75.5"/>
    <n v="326.5"/>
    <n v="0"/>
    <n v="0"/>
    <n v="1"/>
  </r>
  <r>
    <s v="2023/12/06"/>
    <s v="第 2 場"/>
    <x v="1"/>
    <b v="0"/>
    <x v="1"/>
    <s v="第五班 "/>
    <s v=" 1650米 "/>
    <s v=" (40"/>
    <s v="0) "/>
    <s v=" 草地 "/>
    <s v=" &quot;A&quot; 賽道 "/>
    <n v="4"/>
    <s v="樂捉鳥"/>
    <x v="3"/>
    <n v="8"/>
    <s v="無敵精英"/>
    <s v="杜苑欣"/>
    <n v="10"/>
    <s v="恆駿之寶"/>
    <s v="田泰安"/>
    <n v="1"/>
    <n v="1"/>
    <n v="0"/>
    <n v="307.5"/>
    <n v="1330"/>
    <n v="0"/>
    <n v="0"/>
    <n v="0"/>
  </r>
  <r>
    <s v="2023/12/06"/>
    <s v="第 3 場"/>
    <x v="2"/>
    <b v="0"/>
    <x v="1"/>
    <s v="第四班 "/>
    <s v=" 1650米 "/>
    <s v=" (60"/>
    <s v="40) "/>
    <s v=" 草地 "/>
    <s v=" &quot;A&quot; 賽道 "/>
    <n v="10"/>
    <s v="極速奇兵"/>
    <x v="8"/>
    <n v="8"/>
    <s v="成才"/>
    <s v="田泰安"/>
    <n v="7"/>
    <s v="都靈勇士"/>
    <s v="潘頓"/>
    <n v="0"/>
    <n v="1"/>
    <n v="1"/>
    <n v="48.5"/>
    <n v="129"/>
    <n v="0"/>
    <n v="1"/>
    <n v="0"/>
  </r>
  <r>
    <s v="2023/12/06"/>
    <s v="第 4 場"/>
    <x v="3"/>
    <b v="0"/>
    <x v="1"/>
    <s v="第四班 "/>
    <s v=" 1000米 "/>
    <s v=" (60"/>
    <s v="40) "/>
    <s v=" 草地 "/>
    <s v=" &quot;A&quot; 賽道 "/>
    <n v="11"/>
    <s v="超額認購"/>
    <x v="22"/>
    <n v="3"/>
    <s v="天火同人"/>
    <s v="希威森"/>
    <n v="9"/>
    <s v="鑽飾翱翔"/>
    <s v="何澤堯"/>
    <n v="1"/>
    <n v="0"/>
    <n v="1"/>
    <n v="105.5"/>
    <n v="1197"/>
    <n v="0"/>
    <n v="0"/>
    <n v="1"/>
  </r>
  <r>
    <s v="2023/12/06"/>
    <s v="第 5 場"/>
    <x v="4"/>
    <b v="0"/>
    <x v="1"/>
    <s v="第四班 "/>
    <s v=" 1650米 "/>
    <s v=" (60"/>
    <s v="40) "/>
    <s v=" 草地 "/>
    <s v=" &quot;A&quot; 賽道 "/>
    <n v="4"/>
    <s v="獨角獸"/>
    <x v="23"/>
    <n v="5"/>
    <s v="赤兔猴王"/>
    <s v="希威森"/>
    <n v="11"/>
    <s v="得意佳作"/>
    <s v="何澤堯"/>
    <n v="1"/>
    <n v="1"/>
    <n v="0"/>
    <n v="26.5"/>
    <n v="88.5"/>
    <n v="0"/>
    <n v="0"/>
    <n v="1"/>
  </r>
  <r>
    <s v="2023/12/06"/>
    <s v="第 6 場"/>
    <x v="5"/>
    <b v="0"/>
    <x v="1"/>
    <s v="第四班 "/>
    <s v=" 1200米 "/>
    <s v=" (60"/>
    <s v="40) "/>
    <s v=" 草地 "/>
    <s v=" &quot;A&quot; 賽道 "/>
    <n v="6"/>
    <s v="添開心"/>
    <x v="4"/>
    <n v="9"/>
    <s v="真感"/>
    <s v="賀銘年"/>
    <n v="12"/>
    <s v="風中勁松"/>
    <s v="巴度"/>
    <n v="0"/>
    <n v="2"/>
    <n v="0"/>
    <n v="57.5"/>
    <n v="323.5"/>
    <n v="1"/>
    <n v="1"/>
    <n v="0"/>
  </r>
  <r>
    <s v="2023/12/06"/>
    <s v="第 7 場"/>
    <x v="6"/>
    <b v="0"/>
    <x v="1"/>
    <s v="第三班 "/>
    <s v=" 1650米 "/>
    <s v=" (80"/>
    <s v="60) "/>
    <s v=" 草地 "/>
    <s v=" &quot;A&quot; 賽道 "/>
    <n v="8"/>
    <s v="銀亮光速"/>
    <x v="4"/>
    <n v="4"/>
    <s v="錶之量子"/>
    <s v="巴米高"/>
    <n v="6"/>
    <s v="美麗滿滿"/>
    <s v="希威森"/>
    <n v="1"/>
    <n v="1"/>
    <n v="0"/>
    <n v="92.5"/>
    <n v="207.5"/>
    <n v="1"/>
    <n v="1"/>
    <n v="0"/>
  </r>
  <r>
    <s v="2023/12/06"/>
    <s v="第 8 場"/>
    <x v="7"/>
    <b v="0"/>
    <x v="1"/>
    <s v="第三班 "/>
    <s v=" 1200米 "/>
    <s v=" (80"/>
    <s v="60) "/>
    <s v=" 草地 "/>
    <s v=" &quot;A&quot; 賽道 "/>
    <n v="5"/>
    <s v="好友心得"/>
    <x v="14"/>
    <n v="11"/>
    <s v="鈦易搵"/>
    <s v="潘頓"/>
    <n v="10"/>
    <s v="旋風飛影"/>
    <s v="金美琪"/>
    <n v="0"/>
    <n v="1"/>
    <n v="1"/>
    <n v="72"/>
    <n v="208.5"/>
    <n v="1"/>
    <n v="1"/>
    <n v="0"/>
  </r>
  <r>
    <s v="2023/12/06"/>
    <s v="第 9 場"/>
    <x v="8"/>
    <b v="1"/>
    <x v="1"/>
    <s v="第二班 "/>
    <s v=" 1800米 "/>
    <s v=" (100"/>
    <s v="80) "/>
    <s v=" 草地 "/>
    <s v=" &quot;A&quot; 賽道 "/>
    <n v="6"/>
    <s v="喜蓮勇感"/>
    <x v="21"/>
    <n v="9"/>
    <s v="勇猛神駒"/>
    <s v="馬昆"/>
    <n v="7"/>
    <s v="桃花雲"/>
    <s v="潘頓"/>
    <n v="0"/>
    <n v="2"/>
    <n v="0"/>
    <n v="24"/>
    <n v="319.5"/>
    <n v="0"/>
    <n v="1"/>
    <n v="0"/>
  </r>
  <r>
    <s v="2023/12/10"/>
    <s v="第 1 場"/>
    <x v="0"/>
    <b v="0"/>
    <x v="0"/>
    <s v="第四班 "/>
    <s v=" 1200米 "/>
    <s v=" (60"/>
    <s v="40) "/>
    <s v=" 草地 "/>
    <s v=" &quot;A&quot; 賽道 "/>
    <n v="6"/>
    <s v="華麗再勝"/>
    <x v="4"/>
    <n v="10"/>
    <s v="風雲武士"/>
    <s v="梁家俊"/>
    <n v="13"/>
    <s v="幸運星球"/>
    <s v="田泰安"/>
    <n v="0"/>
    <n v="1"/>
    <n v="1"/>
    <n v="16.5"/>
    <n v="73"/>
    <n v="1"/>
    <n v="1"/>
    <n v="0"/>
  </r>
  <r>
    <s v="2023/12/10"/>
    <s v="第 2 場"/>
    <x v="1"/>
    <b v="0"/>
    <x v="0"/>
    <s v="第四班 "/>
    <s v=" 1400米 "/>
    <s v=" (60"/>
    <s v="40) "/>
    <s v=" 草地 "/>
    <s v=" &quot;A&quot; 賽道 "/>
    <n v="9"/>
    <s v="大數據"/>
    <x v="2"/>
    <n v="2"/>
    <s v="連連歡呼"/>
    <s v="董明朗"/>
    <n v="3"/>
    <s v="光年八十"/>
    <s v="周俊樂"/>
    <n v="1"/>
    <n v="1"/>
    <n v="0"/>
    <n v="33"/>
    <n v="256"/>
    <n v="0"/>
    <n v="0"/>
    <n v="0"/>
  </r>
  <r>
    <s v="2023/12/10"/>
    <s v="第 3 場"/>
    <x v="2"/>
    <b v="0"/>
    <x v="0"/>
    <s v="第三班 "/>
    <s v=" 1400米 "/>
    <s v=" (80"/>
    <s v="60) "/>
    <s v=" 草地 "/>
    <s v=" &quot;A&quot; 賽道 "/>
    <n v="6"/>
    <s v="潮州精神"/>
    <x v="16"/>
    <n v="9"/>
    <s v="朗朗乾坤"/>
    <s v="田泰安"/>
    <n v="4"/>
    <s v="同樣美麗"/>
    <s v="麥道朗"/>
    <n v="0"/>
    <n v="2"/>
    <n v="0"/>
    <n v="174"/>
    <n v="309"/>
    <n v="0"/>
    <n v="0"/>
    <n v="0"/>
  </r>
  <r>
    <s v="2023/12/10"/>
    <s v="第 4 場"/>
    <x v="3"/>
    <b v="0"/>
    <x v="0"/>
    <s v="一級賽 "/>
    <s v=" 2400米 "/>
    <m/>
    <m/>
    <s v=" 草地 "/>
    <s v=" &quot;A&quot; 賽道 "/>
    <n v="1"/>
    <s v="真強"/>
    <x v="24"/>
    <n v="3"/>
    <s v="輕風飛"/>
    <s v="連達文"/>
    <n v="9"/>
    <s v="熱心"/>
    <s v="莫雅"/>
    <n v="2"/>
    <n v="0"/>
    <n v="0"/>
    <n v="55.5"/>
    <n v="179"/>
    <n v="0"/>
    <n v="0"/>
    <n v="0"/>
  </r>
  <r>
    <s v="2023/12/10"/>
    <s v="第 5 場"/>
    <x v="4"/>
    <b v="0"/>
    <x v="0"/>
    <s v="一級賽 "/>
    <s v=" 1200米 "/>
    <m/>
    <m/>
    <s v=" 草地 "/>
    <s v=" &quot;A&quot; 賽道 "/>
    <n v="1"/>
    <s v="金鑽貴人"/>
    <x v="4"/>
    <n v="9"/>
    <s v="幸運有您"/>
    <s v="艾兆禮"/>
    <n v="2"/>
    <s v="福逸"/>
    <s v="巴度"/>
    <n v="1"/>
    <n v="1"/>
    <n v="0"/>
    <n v="13.5"/>
    <n v="149.5"/>
    <n v="1"/>
    <n v="1"/>
    <n v="0"/>
  </r>
  <r>
    <s v="2023/12/10"/>
    <s v="第 6 場"/>
    <x v="5"/>
    <b v="0"/>
    <x v="0"/>
    <s v="第三班 "/>
    <s v=" 1800米 "/>
    <s v=" (80"/>
    <s v="55) "/>
    <s v=" 草地 "/>
    <s v=" &quot;A&quot; 賽道 "/>
    <n v="10"/>
    <s v="常拼常勇"/>
    <x v="25"/>
    <n v="8"/>
    <s v="浪漫風采"/>
    <s v="希威森"/>
    <n v="5"/>
    <s v="魅力知遇"/>
    <s v="艾兆禮"/>
    <n v="0"/>
    <n v="1"/>
    <n v="1"/>
    <n v="89.5"/>
    <n v="949.5"/>
    <n v="0"/>
    <n v="0"/>
    <n v="1"/>
  </r>
  <r>
    <s v="2023/12/10"/>
    <s v="第 7 場"/>
    <x v="6"/>
    <b v="0"/>
    <x v="0"/>
    <s v="一級賽 "/>
    <s v=" 1600米 "/>
    <m/>
    <m/>
    <s v=" 草地 "/>
    <s v=" &quot;A&quot; 賽道 "/>
    <n v="1"/>
    <s v="金鎗六十"/>
    <x v="14"/>
    <n v="10"/>
    <s v="遨遊氣泡"/>
    <s v="麥道朗"/>
    <n v="13"/>
    <s v="匯兩川"/>
    <s v="布宜學"/>
    <n v="1"/>
    <n v="0"/>
    <n v="1"/>
    <n v="23.5"/>
    <n v="399.5"/>
    <n v="0"/>
    <n v="0"/>
    <n v="0"/>
  </r>
  <r>
    <s v="2023/12/10"/>
    <s v="第 8 場"/>
    <x v="7"/>
    <b v="0"/>
    <x v="0"/>
    <s v="一級賽 "/>
    <s v=" 2000米 "/>
    <m/>
    <m/>
    <s v=" 草地 "/>
    <s v=" &quot;A&quot; 賽道 "/>
    <n v="2"/>
    <s v="浪漫勇士"/>
    <x v="21"/>
    <n v="1"/>
    <s v="盧森堡"/>
    <s v="莫雅"/>
    <n v="5"/>
    <s v="滂薄無比"/>
    <s v="莫雷拉"/>
    <n v="2"/>
    <n v="0"/>
    <n v="0"/>
    <n v="23.5"/>
    <n v="93"/>
    <n v="0"/>
    <n v="0"/>
    <n v="0"/>
  </r>
  <r>
    <s v="2023/12/10"/>
    <s v="第 9 場"/>
    <x v="8"/>
    <b v="0"/>
    <x v="0"/>
    <s v="第三班 "/>
    <s v=" 1200米 "/>
    <s v=" (80"/>
    <s v="60) "/>
    <s v=" 草地 "/>
    <s v=" &quot;A&quot; 賽道 "/>
    <n v="1"/>
    <s v="錶之銀河"/>
    <x v="2"/>
    <n v="4"/>
    <s v="星運少爵"/>
    <s v="何澤堯"/>
    <n v="5"/>
    <s v="美麗第一"/>
    <s v="潘頓"/>
    <n v="2"/>
    <n v="0"/>
    <n v="0"/>
    <n v="31"/>
    <n v="148.5"/>
    <n v="0"/>
    <n v="1"/>
    <n v="0"/>
  </r>
  <r>
    <s v="2023/12/10"/>
    <s v="第 10 場"/>
    <x v="9"/>
    <b v="1"/>
    <x v="0"/>
    <s v="第二班 "/>
    <s v=" 1400米 "/>
    <s v=" (105"/>
    <s v="80) "/>
    <s v=" 草地 "/>
    <s v=" &quot;A&quot; 賽道 "/>
    <n v="12"/>
    <s v="神虎龍駒"/>
    <x v="8"/>
    <n v="9"/>
    <s v="舞林密碼"/>
    <s v="何澤堯"/>
    <n v="7"/>
    <s v="驕陽明駒"/>
    <s v="艾道拿"/>
    <n v="0"/>
    <n v="1"/>
    <n v="1"/>
    <n v="67.5"/>
    <n v="235.5"/>
    <n v="0"/>
    <n v="0"/>
    <n v="0"/>
  </r>
  <r>
    <s v="2023/12/13"/>
    <s v="第 1 場"/>
    <x v="0"/>
    <b v="0"/>
    <x v="1"/>
    <s v="第五班 "/>
    <s v=" 1000米 "/>
    <s v=" (40"/>
    <s v="0) "/>
    <s v=" 草地 "/>
    <s v=" &quot;B&quot; 賽道 "/>
    <n v="11"/>
    <s v="飛躍凱旋"/>
    <x v="2"/>
    <n v="5"/>
    <s v="開心馬"/>
    <s v="鍾易禮"/>
    <n v="9"/>
    <s v="鑽石寶寶"/>
    <s v="艾兆禮"/>
    <n v="0"/>
    <n v="1"/>
    <n v="1"/>
    <n v="72"/>
    <n v="138"/>
    <n v="0"/>
    <n v="0"/>
    <n v="0"/>
  </r>
  <r>
    <s v="2023/12/13"/>
    <s v="第 2 場"/>
    <x v="1"/>
    <b v="0"/>
    <x v="1"/>
    <s v="第五班 "/>
    <s v=" 1650米 "/>
    <s v=" (40"/>
    <s v="0) "/>
    <s v=" 草地 "/>
    <s v=" &quot;B&quot; 賽道 "/>
    <n v="5"/>
    <s v="滿多福"/>
    <x v="7"/>
    <n v="6"/>
    <s v="帝豪歡星"/>
    <s v="鍾易禮"/>
    <n v="9"/>
    <s v="無敵精英"/>
    <s v="周俊樂"/>
    <n v="0"/>
    <n v="2"/>
    <n v="0"/>
    <n v="116.5"/>
    <n v="437"/>
    <n v="0"/>
    <n v="0"/>
    <n v="0"/>
  </r>
  <r>
    <s v="2023/12/13"/>
    <s v="第 3 場"/>
    <x v="2"/>
    <b v="0"/>
    <x v="1"/>
    <s v="第四班 "/>
    <s v=" 1800米 "/>
    <s v=" (60"/>
    <s v="40) "/>
    <s v=" 草地 "/>
    <s v=" &quot;B&quot; 賽道 "/>
    <n v="3"/>
    <s v="建測羣英"/>
    <x v="3"/>
    <n v="9"/>
    <s v="但求快活"/>
    <s v="董明朗"/>
    <n v="7"/>
    <s v="龍船快"/>
    <s v="潘頓"/>
    <n v="1"/>
    <n v="1"/>
    <n v="0"/>
    <n v="137.5"/>
    <n v="229.5"/>
    <n v="0"/>
    <n v="1"/>
    <n v="0"/>
  </r>
  <r>
    <s v="2023/12/13"/>
    <s v="第 4 場"/>
    <x v="3"/>
    <b v="0"/>
    <x v="1"/>
    <s v="第四班 "/>
    <s v=" 1200米 "/>
    <s v=" (60"/>
    <s v="40) "/>
    <s v=" 草地 "/>
    <s v=" &quot;B&quot; 賽道 "/>
    <n v="3"/>
    <s v="小刺蛋"/>
    <x v="10"/>
    <n v="7"/>
    <s v="皇帝英明"/>
    <s v="田泰安"/>
    <n v="6"/>
    <s v="時間寶"/>
    <s v="麥道朗"/>
    <n v="1"/>
    <n v="1"/>
    <n v="0"/>
    <n v="139.5"/>
    <n v="1105"/>
    <n v="0"/>
    <n v="0"/>
    <n v="1"/>
  </r>
  <r>
    <s v="2023/12/13"/>
    <s v="第 5 場"/>
    <x v="4"/>
    <b v="0"/>
    <x v="1"/>
    <s v="第三班 "/>
    <s v=" 1000米 "/>
    <s v=" (80"/>
    <s v="60) "/>
    <s v=" 草地 "/>
    <s v=" &quot;B&quot; 賽道 "/>
    <n v="4"/>
    <s v="帖木兒"/>
    <x v="21"/>
    <n v="10"/>
    <s v="運來勇士"/>
    <s v="田泰安"/>
    <n v="9"/>
    <s v="萬眾開心"/>
    <s v="何澤堯"/>
    <n v="1"/>
    <n v="0"/>
    <n v="1"/>
    <n v="87"/>
    <n v="283"/>
    <n v="0"/>
    <n v="0"/>
    <n v="0"/>
  </r>
  <r>
    <s v="2023/12/13"/>
    <s v="第 6 場"/>
    <x v="5"/>
    <b v="0"/>
    <x v="1"/>
    <s v="第四班 "/>
    <s v=" 1200米 "/>
    <s v=" (60"/>
    <s v="40) "/>
    <s v=" 草地 "/>
    <s v=" &quot;B&quot; 賽道 "/>
    <n v="6"/>
    <s v="郎善好施"/>
    <x v="15"/>
    <n v="12"/>
    <s v="新幹線"/>
    <s v="田泰安"/>
    <n v="7"/>
    <s v="想見你"/>
    <s v="周俊樂"/>
    <n v="0"/>
    <n v="1"/>
    <n v="1"/>
    <n v="89.5"/>
    <n v="952"/>
    <n v="0"/>
    <n v="0"/>
    <n v="0"/>
  </r>
  <r>
    <s v="2023/12/13"/>
    <s v="第 7 場"/>
    <x v="6"/>
    <b v="0"/>
    <x v="1"/>
    <s v="第四班 "/>
    <s v=" 1650米 "/>
    <s v=" (60"/>
    <s v="40) "/>
    <s v=" 草地 "/>
    <s v=" &quot;B&quot; 賽道 "/>
    <n v="8"/>
    <s v="皇仁福星"/>
    <x v="2"/>
    <n v="9"/>
    <s v="武林至尊"/>
    <s v="潘頓"/>
    <n v="7"/>
    <s v="威威鬥士"/>
    <s v="何澤堯"/>
    <n v="0"/>
    <n v="2"/>
    <n v="0"/>
    <n v="23"/>
    <n v="90.5"/>
    <n v="1"/>
    <n v="1"/>
    <n v="0"/>
  </r>
  <r>
    <s v="2023/12/13"/>
    <s v="第 8 場"/>
    <x v="7"/>
    <b v="0"/>
    <x v="1"/>
    <s v="第三班 "/>
    <s v=" 1650米 "/>
    <s v=" (80"/>
    <s v="60) "/>
    <s v=" 草地 "/>
    <s v=" &quot;B&quot; 賽道 "/>
    <n v="5"/>
    <s v="飛輪步"/>
    <x v="4"/>
    <n v="3"/>
    <s v="威武覺醒"/>
    <s v="何澤堯"/>
    <n v="9"/>
    <s v="馬爾代夫"/>
    <s v="董明朗"/>
    <n v="1"/>
    <n v="1"/>
    <n v="0"/>
    <n v="29"/>
    <n v="147"/>
    <n v="1"/>
    <n v="1"/>
    <n v="0"/>
  </r>
  <r>
    <s v="2023/12/13"/>
    <s v="第 9 場"/>
    <x v="8"/>
    <b v="1"/>
    <x v="1"/>
    <s v="第三班 "/>
    <s v=" 1200米 "/>
    <s v=" (80"/>
    <s v="60) "/>
    <s v=" 草地 "/>
    <s v=" &quot;B&quot; 賽道 "/>
    <n v="7"/>
    <s v="合夥雄心"/>
    <x v="21"/>
    <n v="3"/>
    <s v="勇敢巨星"/>
    <s v="希威森"/>
    <n v="6"/>
    <s v="有財有勢"/>
    <s v="潘頓"/>
    <n v="1"/>
    <n v="1"/>
    <n v="0"/>
    <n v="36.5"/>
    <n v="242.5"/>
    <n v="0"/>
    <n v="1"/>
    <n v="1"/>
  </r>
  <r>
    <s v="2023/12/17"/>
    <s v="第 1 場"/>
    <x v="0"/>
    <b v="0"/>
    <x v="0"/>
    <s v="第五班 "/>
    <s v=" 1400米 "/>
    <s v=" (40"/>
    <s v="0) "/>
    <s v=" 草地 "/>
    <s v=" &quot;B&quot; 賽道 "/>
    <n v="4"/>
    <s v="都柏名駒"/>
    <x v="11"/>
    <n v="5"/>
    <s v="領航神駒"/>
    <s v="麥道朗"/>
    <n v="7"/>
    <s v="創高峰"/>
    <s v="霍宏聲"/>
    <n v="1"/>
    <n v="1"/>
    <n v="0"/>
    <n v="223"/>
    <n v="978"/>
    <n v="0"/>
    <n v="0"/>
    <n v="0"/>
  </r>
  <r>
    <s v="2023/12/17"/>
    <s v="第 2 場"/>
    <x v="1"/>
    <b v="0"/>
    <x v="0"/>
    <s v="第四班 "/>
    <s v=" 1200米 "/>
    <s v=" (60"/>
    <s v="40) "/>
    <s v=" 全天候跑道 "/>
    <m/>
    <n v="10"/>
    <s v="寶麗生輝"/>
    <x v="4"/>
    <n v="2"/>
    <s v="駿皇星"/>
    <s v="黃智弘"/>
    <n v="8"/>
    <s v="精益大師"/>
    <s v="鍾易禮"/>
    <n v="1"/>
    <n v="0"/>
    <n v="1"/>
    <n v="68"/>
    <n v="601"/>
    <n v="1"/>
    <n v="1"/>
    <n v="0"/>
  </r>
  <r>
    <s v="2023/12/17"/>
    <s v="第 3 場"/>
    <x v="2"/>
    <b v="0"/>
    <x v="0"/>
    <s v="第四班 "/>
    <s v=" 1000米 "/>
    <s v=" (60"/>
    <s v="40) "/>
    <s v=" 草地 "/>
    <s v=" &quot;B&quot; 賽道 "/>
    <n v="9"/>
    <s v="占士德"/>
    <x v="3"/>
    <n v="14"/>
    <s v="連連勝利"/>
    <s v="賀銘年"/>
    <n v="11"/>
    <s v="手機錶霸"/>
    <s v="何澤堯"/>
    <n v="0"/>
    <n v="1"/>
    <n v="1"/>
    <n v="65.5"/>
    <n v="541.5"/>
    <n v="0"/>
    <n v="0"/>
    <n v="0"/>
  </r>
  <r>
    <s v="2023/12/17"/>
    <s v="第 4 場"/>
    <x v="3"/>
    <b v="0"/>
    <x v="0"/>
    <s v="第五班 "/>
    <s v=" 1800米 "/>
    <s v=" (40"/>
    <s v="0) "/>
    <s v=" 草地 "/>
    <s v=" &quot;B&quot; 賽道 "/>
    <n v="7"/>
    <s v="豐盛多彩"/>
    <x v="13"/>
    <n v="2"/>
    <s v="滿載歸來"/>
    <s v="梁家俊"/>
    <n v="9"/>
    <s v="鑽石福將"/>
    <s v="賀銘年"/>
    <n v="1"/>
    <n v="1"/>
    <n v="0"/>
    <n v="75.5"/>
    <n v="346.5"/>
    <n v="0"/>
    <n v="0"/>
    <n v="1"/>
  </r>
  <r>
    <s v="2023/12/17"/>
    <s v="第 5 場"/>
    <x v="4"/>
    <b v="0"/>
    <x v="0"/>
    <s v="第三班 "/>
    <s v=" 1200米 "/>
    <s v=" (80"/>
    <s v="60) "/>
    <s v=" 全天候跑道 "/>
    <m/>
    <n v="7"/>
    <s v="旋風飛影"/>
    <x v="4"/>
    <n v="4"/>
    <s v="龍之心"/>
    <s v="何澤堯"/>
    <n v="2"/>
    <s v="爆熱"/>
    <s v="麥道朗"/>
    <n v="1"/>
    <n v="1"/>
    <n v="0"/>
    <n v="105.5"/>
    <n v="219.5"/>
    <n v="1"/>
    <n v="1"/>
    <n v="0"/>
  </r>
  <r>
    <s v="2023/12/17"/>
    <s v="第 6 場"/>
    <x v="5"/>
    <b v="0"/>
    <x v="0"/>
    <s v="第四班 "/>
    <s v=" 1400米 "/>
    <s v=" (60"/>
    <s v="40) "/>
    <s v=" 草地 "/>
    <s v=" &quot;B&quot; 賽道 "/>
    <n v="2"/>
    <s v="連連歡呼"/>
    <x v="2"/>
    <n v="7"/>
    <s v="安泰"/>
    <s v="潘頓"/>
    <n v="14"/>
    <s v="得意醒"/>
    <s v="董明朗"/>
    <n v="1"/>
    <n v="1"/>
    <n v="0"/>
    <n v="39.5"/>
    <n v="136.5"/>
    <n v="1"/>
    <n v="1"/>
    <n v="0"/>
  </r>
  <r>
    <s v="2023/12/17"/>
    <s v="第 7 場"/>
    <x v="6"/>
    <b v="0"/>
    <x v="0"/>
    <s v="第二班 "/>
    <s v=" 1000米 "/>
    <s v=" (105"/>
    <s v="80) "/>
    <s v=" 草地 "/>
    <s v=" &quot;B&quot; 賽道 "/>
    <n v="7"/>
    <s v="賢者無敵"/>
    <x v="4"/>
    <n v="6"/>
    <s v="當家精神"/>
    <s v="田泰安"/>
    <n v="9"/>
    <s v="傑出漢子"/>
    <s v="希威森"/>
    <n v="0"/>
    <n v="2"/>
    <n v="0"/>
    <n v="22"/>
    <n v="79"/>
    <n v="1"/>
    <n v="1"/>
    <n v="0"/>
  </r>
  <r>
    <s v="2023/12/17"/>
    <s v="第 8 場"/>
    <x v="7"/>
    <b v="0"/>
    <x v="0"/>
    <s v="第四班 "/>
    <s v=" 1600米 "/>
    <s v=" (60"/>
    <s v="40) "/>
    <s v=" 草地 "/>
    <s v=" &quot;B&quot; 賽道 "/>
    <n v="2"/>
    <s v="唯美主義"/>
    <x v="4"/>
    <n v="12"/>
    <s v="智勝龍"/>
    <s v="麥道朗"/>
    <n v="3"/>
    <s v="將俠"/>
    <s v="希威森"/>
    <n v="1"/>
    <n v="0"/>
    <n v="1"/>
    <n v="25"/>
    <n v="81.5"/>
    <n v="1"/>
    <n v="1"/>
    <n v="0"/>
  </r>
  <r>
    <s v="2023/12/17"/>
    <s v="第 9 場"/>
    <x v="8"/>
    <b v="0"/>
    <x v="0"/>
    <s v="第三班 "/>
    <s v=" 1600米 "/>
    <s v=" (80"/>
    <s v="60) "/>
    <s v=" 草地 "/>
    <s v=" &quot;B&quot; 賽道 "/>
    <n v="4"/>
    <s v="勁速威龍"/>
    <x v="21"/>
    <n v="7"/>
    <s v="一定美麗"/>
    <s v="賀銘年"/>
    <n v="14"/>
    <s v="久久為尊"/>
    <s v="梁家俊"/>
    <n v="1"/>
    <n v="1"/>
    <n v="0"/>
    <n v="86.5"/>
    <n v="431"/>
    <n v="0"/>
    <n v="0"/>
    <n v="0"/>
  </r>
  <r>
    <s v="2023/12/17"/>
    <s v="第 10 場"/>
    <x v="9"/>
    <b v="1"/>
    <x v="0"/>
    <s v="第三班 "/>
    <s v=" 1200米 "/>
    <s v=" (80"/>
    <s v="60) "/>
    <s v=" 草地 "/>
    <s v=" &quot;B&quot; 賽道 "/>
    <n v="7"/>
    <s v="綠族無限"/>
    <x v="2"/>
    <n v="11"/>
    <s v="氣勢"/>
    <s v="麥道朗"/>
    <n v="3"/>
    <s v="你知我拼"/>
    <s v="艾兆禮"/>
    <n v="0"/>
    <n v="1"/>
    <n v="1"/>
    <n v="28.5"/>
    <n v="97.5"/>
    <n v="0"/>
    <n v="0"/>
    <n v="0"/>
  </r>
  <r>
    <s v="2023/12/20"/>
    <s v="第 1 場"/>
    <x v="0"/>
    <b v="0"/>
    <x v="1"/>
    <s v="第三班 "/>
    <s v=" 2200米 "/>
    <s v=" (80"/>
    <s v="55) "/>
    <s v=" 草地 "/>
    <s v=" &quot;C&quot; 賽道 "/>
    <n v="8"/>
    <s v="多多勇駒"/>
    <x v="7"/>
    <n v="1"/>
    <s v="自然力量"/>
    <s v="麥道朗"/>
    <n v="2"/>
    <s v="都靈福星"/>
    <s v="潘頓"/>
    <n v="1"/>
    <n v="1"/>
    <n v="0"/>
    <n v="100"/>
    <n v="394.5"/>
    <n v="0"/>
    <n v="1"/>
    <n v="0"/>
  </r>
  <r>
    <s v="2023/12/20"/>
    <s v="第 2 場"/>
    <x v="1"/>
    <b v="0"/>
    <x v="1"/>
    <s v="第五班 "/>
    <s v=" 1200米 "/>
    <s v=" (40"/>
    <s v="0) "/>
    <s v=" 草地 "/>
    <s v=" &quot;C&quot; 賽道 "/>
    <n v="6"/>
    <s v="妙玲瓏"/>
    <x v="8"/>
    <n v="11"/>
    <s v="綫路光明"/>
    <s v="楊明綸"/>
    <n v="10"/>
    <s v="歡樂好友"/>
    <s v="潘頓"/>
    <n v="0"/>
    <n v="1"/>
    <n v="1"/>
    <n v="91.5"/>
    <n v="480.5"/>
    <n v="0"/>
    <n v="1"/>
    <n v="0"/>
  </r>
  <r>
    <s v="2023/12/20"/>
    <s v="第 3 場"/>
    <x v="2"/>
    <b v="0"/>
    <x v="1"/>
    <s v="第四班 "/>
    <s v=" 1200米 "/>
    <s v=" (60"/>
    <s v="40) "/>
    <s v=" 草地 "/>
    <s v=" &quot;C&quot; 賽道 "/>
    <n v="8"/>
    <s v="耀寶駒"/>
    <x v="21"/>
    <n v="12"/>
    <s v="宏才"/>
    <s v="田泰安"/>
    <n v="5"/>
    <s v="合夥奔馳"/>
    <s v="董明朗"/>
    <n v="0"/>
    <n v="1"/>
    <n v="1"/>
    <n v="19.5"/>
    <n v="118"/>
    <n v="0"/>
    <n v="0"/>
    <n v="0"/>
  </r>
  <r>
    <s v="2023/12/20"/>
    <s v="第 4 場"/>
    <x v="3"/>
    <b v="0"/>
    <x v="1"/>
    <s v="第四班 "/>
    <s v=" 1000米 "/>
    <s v=" (60"/>
    <s v="40) "/>
    <s v=" 草地 "/>
    <s v=" &quot;C&quot; 賽道 "/>
    <n v="11"/>
    <s v="心花放"/>
    <x v="1"/>
    <n v="8"/>
    <s v="戰鬥英雄"/>
    <s v="陳嘉熙"/>
    <n v="2"/>
    <s v="奇寶"/>
    <s v="潘頓"/>
    <n v="0"/>
    <n v="1"/>
    <n v="1"/>
    <n v="186.5"/>
    <n v="1560"/>
    <n v="0"/>
    <n v="1"/>
    <n v="0"/>
  </r>
  <r>
    <s v="2023/12/20"/>
    <s v="第 5 場"/>
    <x v="4"/>
    <b v="0"/>
    <x v="1"/>
    <s v="第二班 "/>
    <s v=" 1650米 "/>
    <s v=" (100"/>
    <s v="75) "/>
    <s v=" 草地 "/>
    <s v=" &quot;C&quot; 賽道 "/>
    <n v="7"/>
    <s v="越駿歡欣"/>
    <x v="16"/>
    <n v="8"/>
    <s v="喜旺駒"/>
    <s v="何澤堯"/>
    <n v="6"/>
    <s v="超超比"/>
    <s v="周俊樂"/>
    <n v="0"/>
    <n v="2"/>
    <n v="0"/>
    <n v="83.5"/>
    <n v="279"/>
    <n v="0"/>
    <n v="0"/>
    <n v="0"/>
  </r>
  <r>
    <s v="2023/12/20"/>
    <s v="第 6 場"/>
    <x v="5"/>
    <b v="0"/>
    <x v="1"/>
    <s v="第四班 "/>
    <s v=" 1650米 "/>
    <s v=" (60"/>
    <s v="40) "/>
    <s v=" 草地 "/>
    <s v=" &quot;C&quot; 賽道 "/>
    <n v="10"/>
    <s v="極速滿貫"/>
    <x v="4"/>
    <n v="4"/>
    <s v="赤兔猴王"/>
    <s v="希威森"/>
    <n v="2"/>
    <s v="極速奇兵"/>
    <s v="艾兆禮"/>
    <n v="1"/>
    <n v="0"/>
    <n v="1"/>
    <n v="73.5"/>
    <n v="145.5"/>
    <n v="1"/>
    <n v="1"/>
    <n v="1"/>
  </r>
  <r>
    <s v="2023/12/20"/>
    <s v="第 7 場"/>
    <x v="6"/>
    <b v="0"/>
    <x v="1"/>
    <s v="第四班 "/>
    <s v=" 1200米 "/>
    <s v=" (60"/>
    <s v="40) "/>
    <s v=" 草地 "/>
    <s v=" &quot;C&quot; 賽道 "/>
    <n v="9"/>
    <s v="多多配合"/>
    <x v="2"/>
    <n v="1"/>
    <s v="銀進"/>
    <s v="何澤堯"/>
    <n v="4"/>
    <s v="無限美麗"/>
    <s v="艾兆禮"/>
    <n v="1"/>
    <n v="1"/>
    <n v="0"/>
    <n v="45"/>
    <n v="106.5"/>
    <n v="0"/>
    <n v="0"/>
    <n v="0"/>
  </r>
  <r>
    <s v="2023/12/20"/>
    <s v="第 8 場"/>
    <x v="7"/>
    <b v="1"/>
    <x v="1"/>
    <s v="第三班 "/>
    <s v=" 1200米 "/>
    <s v=" (80"/>
    <s v="60) "/>
    <s v=" 草地 "/>
    <s v=" &quot;C&quot; 賽道 "/>
    <n v="12"/>
    <s v="添開心"/>
    <x v="16"/>
    <n v="6"/>
    <s v="縱橫萬里"/>
    <s v="潘頓"/>
    <n v="4"/>
    <s v="閃電"/>
    <s v="周俊樂"/>
    <n v="0"/>
    <n v="1"/>
    <n v="1"/>
    <n v="38"/>
    <n v="98.5"/>
    <n v="1"/>
    <n v="1"/>
    <n v="0"/>
  </r>
  <r>
    <s v="2023/12/23"/>
    <s v="第 1 場"/>
    <x v="0"/>
    <b v="0"/>
    <x v="0"/>
    <s v="第四班 "/>
    <s v=" 2000米 "/>
    <s v=" (60"/>
    <s v="35) "/>
    <s v=" 草地 "/>
    <s v=" &quot;C&quot; 賽道 "/>
    <n v="11"/>
    <s v="慶萬家"/>
    <x v="9"/>
    <n v="4"/>
    <s v="奇妙年華"/>
    <s v="董明朗"/>
    <n v="2"/>
    <s v="翔龍再現"/>
    <s v="潘頓"/>
    <n v="1"/>
    <n v="0"/>
    <n v="1"/>
    <n v="77"/>
    <n v="399.5"/>
    <n v="0"/>
    <n v="1"/>
    <n v="0"/>
  </r>
  <r>
    <s v="2023/12/23"/>
    <s v="第 2 場"/>
    <x v="1"/>
    <b v="0"/>
    <x v="0"/>
    <s v="第四班 "/>
    <s v=" 1200米 "/>
    <s v=" (60"/>
    <s v="40) "/>
    <s v=" 草地 "/>
    <s v=" &quot;C&quot; 賽道 "/>
    <n v="12"/>
    <s v="勝利神駒"/>
    <x v="16"/>
    <n v="5"/>
    <s v="紅海風帆"/>
    <s v="楊明綸"/>
    <n v="7"/>
    <s v="翹峯"/>
    <s v="周俊樂"/>
    <n v="0"/>
    <n v="1"/>
    <n v="1"/>
    <n v="75"/>
    <n v="698"/>
    <n v="0"/>
    <n v="0"/>
    <n v="0"/>
  </r>
  <r>
    <s v="2023/12/23"/>
    <s v="第 3 場"/>
    <x v="2"/>
    <b v="0"/>
    <x v="0"/>
    <s v="第四班（條件限制） "/>
    <s v=" 1400米 "/>
    <s v=" (60"/>
    <s v="40) "/>
    <s v=" 草地 "/>
    <s v=" &quot;C&quot; 賽道 "/>
    <n v="10"/>
    <s v="定數"/>
    <x v="10"/>
    <n v="1"/>
    <s v="非凡達"/>
    <s v="潘頓"/>
    <n v="3"/>
    <s v="金獅勝將"/>
    <s v="梁家俊"/>
    <n v="1"/>
    <n v="0"/>
    <n v="1"/>
    <n v="65.5"/>
    <n v="67.5"/>
    <n v="1"/>
    <n v="1"/>
    <n v="1"/>
  </r>
  <r>
    <s v="2023/12/23"/>
    <s v="第 4 場"/>
    <x v="3"/>
    <b v="0"/>
    <x v="0"/>
    <s v="第五班 "/>
    <s v=" 1600米 "/>
    <s v=" (40"/>
    <s v="0) "/>
    <s v=" 草地 "/>
    <s v=" &quot;C&quot; 賽道 "/>
    <n v="11"/>
    <s v="活力多多"/>
    <x v="2"/>
    <n v="13"/>
    <s v="天使獵人"/>
    <s v="蔡明紹"/>
    <n v="1"/>
    <s v="喜勝威龍"/>
    <s v="黃智弘"/>
    <n v="0"/>
    <n v="0"/>
    <n v="2"/>
    <n v="54"/>
    <n v="223.5"/>
    <n v="0"/>
    <n v="0"/>
    <n v="0"/>
  </r>
  <r>
    <s v="2023/12/23"/>
    <s v="第 5 場"/>
    <x v="4"/>
    <b v="0"/>
    <x v="0"/>
    <s v="第四班 "/>
    <s v=" 1650米 "/>
    <s v=" (60"/>
    <s v="35) "/>
    <s v=" 全天候跑道 "/>
    <m/>
    <n v="2"/>
    <s v="雪山神駒"/>
    <x v="4"/>
    <n v="7"/>
    <s v="歡喜福星"/>
    <s v="麥道朗"/>
    <n v="5"/>
    <s v="世澤歆星"/>
    <s v="賀銘年"/>
    <n v="1"/>
    <n v="1"/>
    <n v="0"/>
    <n v="49"/>
    <n v="136.5"/>
    <n v="1"/>
    <n v="1"/>
    <n v="0"/>
  </r>
  <r>
    <s v="2023/12/23"/>
    <s v="第 6 場"/>
    <x v="5"/>
    <b v="0"/>
    <x v="0"/>
    <s v="第四班 "/>
    <s v=" 1400米 "/>
    <s v=" (60"/>
    <s v="40) "/>
    <s v=" 草地 "/>
    <s v=" &quot;C&quot; 賽道 "/>
    <n v="10"/>
    <s v="堅闖"/>
    <x v="4"/>
    <n v="3"/>
    <s v="一絕"/>
    <s v="賀銘年"/>
    <n v="4"/>
    <s v="四喜鳥"/>
    <s v="梁家俊"/>
    <n v="1"/>
    <n v="0"/>
    <n v="1"/>
    <n v="20.5"/>
    <n v="287.5"/>
    <n v="1"/>
    <n v="1"/>
    <n v="0"/>
  </r>
  <r>
    <s v="2023/12/23"/>
    <s v="第 7 場"/>
    <x v="6"/>
    <b v="0"/>
    <x v="0"/>
    <s v="第二班 "/>
    <s v=" 2000米 "/>
    <s v=" (100"/>
    <s v="75) "/>
    <s v=" 草地 "/>
    <s v=" &quot;C&quot; 賽道 "/>
    <n v="10"/>
    <s v="安騁"/>
    <x v="2"/>
    <n v="2"/>
    <s v="錶之五知"/>
    <s v="潘頓"/>
    <n v="9"/>
    <s v="木火兄弟"/>
    <s v="楊明綸"/>
    <n v="1"/>
    <n v="0"/>
    <n v="1"/>
    <n v="27"/>
    <n v="111"/>
    <n v="1"/>
    <n v="1"/>
    <n v="0"/>
  </r>
  <r>
    <s v="2023/12/23"/>
    <s v="第 8 場"/>
    <x v="7"/>
    <b v="0"/>
    <x v="0"/>
    <s v="第三班 "/>
    <s v=" 1200米 "/>
    <s v=" (80"/>
    <s v="60) "/>
    <s v=" 草地 "/>
    <s v=" &quot;C&quot; 賽道 "/>
    <n v="6"/>
    <s v="歡樂至寶"/>
    <x v="14"/>
    <n v="7"/>
    <s v="穿甲戰鷹"/>
    <s v="楊明綸"/>
    <n v="11"/>
    <s v="駿步騰飛"/>
    <s v="田泰安"/>
    <n v="0"/>
    <n v="2"/>
    <n v="0"/>
    <n v="43"/>
    <n v="2498.5"/>
    <n v="0"/>
    <n v="0"/>
    <n v="0"/>
  </r>
  <r>
    <s v="2023/12/23"/>
    <s v="第 9 場"/>
    <x v="8"/>
    <b v="0"/>
    <x v="0"/>
    <s v="第三班 "/>
    <s v=" 1650米 "/>
    <s v=" (85"/>
    <s v="60) "/>
    <s v=" 全天候跑道 "/>
    <m/>
    <n v="7"/>
    <s v="魅影獵飛"/>
    <x v="21"/>
    <n v="14"/>
    <s v="手到再來"/>
    <s v="田泰安"/>
    <n v="6"/>
    <s v="精彩動力"/>
    <s v="黃智弘"/>
    <n v="0"/>
    <n v="1"/>
    <n v="1"/>
    <n v="36"/>
    <n v="122"/>
    <n v="0"/>
    <n v="0"/>
    <n v="0"/>
  </r>
  <r>
    <s v="2023/12/23"/>
    <s v="第 10 場"/>
    <x v="9"/>
    <b v="1"/>
    <x v="0"/>
    <s v="第三班 "/>
    <s v=" 1400米 "/>
    <s v=" (80"/>
    <s v="60) "/>
    <s v=" 草地 "/>
    <s v=" &quot;C&quot; 賽道 "/>
    <n v="13"/>
    <s v="風繼續吹"/>
    <x v="11"/>
    <n v="2"/>
    <s v="同樣美麗"/>
    <s v="麥道朗"/>
    <n v="6"/>
    <s v="星運少爵"/>
    <s v="何澤堯"/>
    <n v="1"/>
    <n v="0"/>
    <n v="1"/>
    <n v="562"/>
    <n v="926.5"/>
    <n v="0"/>
    <n v="0"/>
    <n v="0"/>
  </r>
  <r>
    <s v="2023/12/26"/>
    <s v="第 1 場"/>
    <x v="0"/>
    <b v="0"/>
    <x v="0"/>
    <s v="第五班 "/>
    <s v=" 1200米 "/>
    <s v=" (40"/>
    <s v="0) "/>
    <s v=" 全天候跑道 "/>
    <m/>
    <n v="7"/>
    <s v="創奇蹟"/>
    <x v="21"/>
    <n v="11"/>
    <s v="最多歡笑"/>
    <s v="蔡明紹"/>
    <n v="2"/>
    <s v="威望"/>
    <s v="陳嘉熙"/>
    <n v="0"/>
    <n v="1"/>
    <n v="1"/>
    <n v="49.5"/>
    <n v="179"/>
    <n v="0"/>
    <n v="0"/>
    <n v="0"/>
  </r>
  <r>
    <s v="2023/12/26"/>
    <s v="第 2 場"/>
    <x v="1"/>
    <b v="0"/>
    <x v="0"/>
    <s v="第五班 "/>
    <s v=" 1400米 "/>
    <s v=" (40"/>
    <s v="0) "/>
    <s v=" 草地 "/>
    <s v=" &quot;C+3&quot; 賽道 "/>
    <n v="3"/>
    <s v="魅力一丁"/>
    <x v="4"/>
    <n v="12"/>
    <s v="荃程路通"/>
    <s v="巴度"/>
    <n v="5"/>
    <s v="富存大師"/>
    <s v="希威森"/>
    <n v="1"/>
    <n v="0"/>
    <n v="1"/>
    <n v="39.5"/>
    <n v="259.5"/>
    <n v="1"/>
    <n v="1"/>
    <n v="0"/>
  </r>
  <r>
    <s v="2023/12/26"/>
    <s v="第 3 場"/>
    <x v="2"/>
    <b v="0"/>
    <x v="0"/>
    <s v="第二班 "/>
    <s v=" 1200米 "/>
    <s v=" (100"/>
    <s v="75) "/>
    <s v=" 全天候跑道 "/>
    <m/>
    <n v="8"/>
    <s v="量化歡騰"/>
    <x v="2"/>
    <n v="2"/>
    <s v="四季醒"/>
    <s v="潘頓"/>
    <n v="3"/>
    <s v="禪勝寶駒"/>
    <s v="艾兆禮"/>
    <n v="1"/>
    <n v="1"/>
    <n v="0"/>
    <n v="153.5"/>
    <n v="242"/>
    <n v="1"/>
    <n v="1"/>
    <n v="0"/>
  </r>
  <r>
    <s v="2023/12/26"/>
    <s v="第 4 場"/>
    <x v="3"/>
    <b v="0"/>
    <x v="0"/>
    <s v="第四班 "/>
    <s v=" 1000米 "/>
    <s v=" (60"/>
    <s v="40) "/>
    <s v=" 草地 "/>
    <s v=" &quot;C+3&quot; 賽道 "/>
    <n v="5"/>
    <s v="中環精英"/>
    <x v="13"/>
    <n v="1"/>
    <s v="水晶酒杯"/>
    <s v="何澤堯"/>
    <n v="6"/>
    <s v="健康快車"/>
    <s v="艾兆禮"/>
    <n v="1"/>
    <n v="1"/>
    <n v="0"/>
    <n v="106.5"/>
    <n v="175"/>
    <n v="0"/>
    <n v="0"/>
    <n v="1"/>
  </r>
  <r>
    <s v="2023/12/26"/>
    <s v="第 5 場"/>
    <x v="4"/>
    <b v="0"/>
    <x v="0"/>
    <s v="第四班 "/>
    <s v=" 1200米 "/>
    <s v=" (60"/>
    <s v="40) "/>
    <s v=" 草地 "/>
    <s v=" &quot;C+3&quot; 賽道 "/>
    <n v="6"/>
    <s v="誠好運"/>
    <x v="11"/>
    <n v="8"/>
    <s v="金榜之星"/>
    <s v="潘頓"/>
    <n v="2"/>
    <s v="大才"/>
    <s v="布文"/>
    <n v="0"/>
    <n v="2"/>
    <n v="0"/>
    <n v="51.5"/>
    <n v="103"/>
    <n v="1"/>
    <n v="2"/>
    <n v="0"/>
  </r>
  <r>
    <s v="2023/12/26"/>
    <s v="第 6 場"/>
    <x v="5"/>
    <b v="0"/>
    <x v="0"/>
    <s v="第四班 "/>
    <s v=" 1200米 "/>
    <s v=" (60"/>
    <s v="40) "/>
    <s v=" 全天候跑道 "/>
    <m/>
    <n v="10"/>
    <s v="鑽飾璀璨"/>
    <x v="10"/>
    <n v="6"/>
    <s v="伶俐驫駒"/>
    <s v="周俊樂"/>
    <n v="8"/>
    <s v="澳華威威"/>
    <s v="巴度"/>
    <n v="0"/>
    <n v="1"/>
    <n v="1"/>
    <n v="136"/>
    <n v="894.5"/>
    <n v="0"/>
    <n v="0"/>
    <n v="1"/>
  </r>
  <r>
    <s v="2023/12/26"/>
    <s v="第 7 場"/>
    <x v="6"/>
    <b v="0"/>
    <x v="0"/>
    <s v="第四班 "/>
    <s v=" 1600米 "/>
    <s v=" (60"/>
    <s v="40) "/>
    <s v=" 草地 "/>
    <s v=" &quot;C+3&quot; 賽道 "/>
    <n v="2"/>
    <s v="快路"/>
    <x v="9"/>
    <n v="11"/>
    <s v="豪堡"/>
    <s v="艾兆禮"/>
    <n v="14"/>
    <s v="縱橫大進"/>
    <s v="何澤堯"/>
    <n v="1"/>
    <n v="0"/>
    <n v="1"/>
    <n v="694"/>
    <n v="6632"/>
    <n v="0"/>
    <n v="0"/>
    <n v="0"/>
  </r>
  <r>
    <s v="2023/12/26"/>
    <s v="第 8 場"/>
    <x v="7"/>
    <b v="0"/>
    <x v="0"/>
    <s v="第三班 "/>
    <s v=" 1200米 "/>
    <s v=" (80"/>
    <s v="60) "/>
    <s v=" 草地 "/>
    <s v=" &quot;C+3&quot; 賽道 "/>
    <n v="10"/>
    <s v="精算暴雪"/>
    <x v="2"/>
    <n v="9"/>
    <s v="華麗再勝"/>
    <s v="潘頓"/>
    <n v="2"/>
    <s v="愛馬善"/>
    <s v="麥道朗"/>
    <n v="0"/>
    <n v="1"/>
    <n v="1"/>
    <n v="26.5"/>
    <n v="28.5"/>
    <n v="1"/>
    <n v="1"/>
    <n v="0"/>
  </r>
  <r>
    <s v="2023/12/26"/>
    <s v="第 9 場"/>
    <x v="8"/>
    <b v="0"/>
    <x v="0"/>
    <s v="第三班 "/>
    <s v=" 1000米 "/>
    <s v=" (80"/>
    <s v="60) "/>
    <s v=" 草地 "/>
    <s v=" &quot;C+3&quot; 賽道 "/>
    <n v="10"/>
    <s v="爵登"/>
    <x v="13"/>
    <n v="7"/>
    <s v="加州德至"/>
    <s v="何澤堯"/>
    <n v="2"/>
    <s v="英雄豪邁"/>
    <s v="麥道朗"/>
    <n v="0"/>
    <n v="1"/>
    <n v="1"/>
    <n v="37"/>
    <n v="1067"/>
    <n v="0"/>
    <n v="0"/>
    <n v="1"/>
  </r>
  <r>
    <s v="2023/12/26"/>
    <s v="第 10 場"/>
    <x v="9"/>
    <b v="1"/>
    <x v="0"/>
    <s v="第三班 "/>
    <s v=" 1600米 "/>
    <s v=" (80"/>
    <s v="60) "/>
    <s v=" 草地 "/>
    <s v=" &quot;C+3&quot; 賽道 "/>
    <n v="4"/>
    <s v="禪勝輝煌"/>
    <x v="13"/>
    <n v="11"/>
    <s v="港林福將"/>
    <s v="梁家俊"/>
    <n v="2"/>
    <s v="精算謀略"/>
    <s v="潘頓"/>
    <n v="1"/>
    <n v="0"/>
    <n v="1"/>
    <n v="34"/>
    <n v="215.5"/>
    <n v="0"/>
    <n v="1"/>
    <n v="1"/>
  </r>
  <r>
    <s v="2023/12/29"/>
    <s v="第 1 場"/>
    <x v="0"/>
    <b v="0"/>
    <x v="1"/>
    <s v="第五班 "/>
    <s v=" 2200米 "/>
    <s v=" (40"/>
    <s v="0) "/>
    <s v=" 草地 "/>
    <s v=" &quot;C+3&quot; 賽道 "/>
    <n v="9"/>
    <s v="綠登"/>
    <x v="9"/>
    <n v="2"/>
    <s v="樂捉鳥"/>
    <s v="周俊樂"/>
    <n v="3"/>
    <s v="紅粉豐彩"/>
    <s v="潘頓"/>
    <n v="1"/>
    <n v="1"/>
    <n v="0"/>
    <n v="378.5"/>
    <n v="1497.5"/>
    <n v="0"/>
    <n v="1"/>
    <n v="0"/>
  </r>
  <r>
    <s v="2023/12/29"/>
    <s v="第 2 場"/>
    <x v="1"/>
    <b v="0"/>
    <x v="1"/>
    <s v="第五班 "/>
    <s v=" 1200米 "/>
    <s v=" (40"/>
    <s v="0) "/>
    <s v=" 草地 "/>
    <s v=" &quot;C+3&quot; 賽道 "/>
    <n v="2"/>
    <s v="九秒九"/>
    <x v="0"/>
    <n v="3"/>
    <s v="前風"/>
    <s v="蔡明紹"/>
    <n v="1"/>
    <s v="晉神"/>
    <s v="巴度"/>
    <n v="2"/>
    <n v="0"/>
    <n v="0"/>
    <n v="43"/>
    <n v="385"/>
    <n v="1"/>
    <n v="1"/>
    <n v="0"/>
  </r>
  <r>
    <s v="2023/12/29"/>
    <s v="第 3 場"/>
    <x v="2"/>
    <b v="0"/>
    <x v="1"/>
    <s v="第四班 "/>
    <s v=" 1650米 "/>
    <s v=" (60"/>
    <s v="40) "/>
    <s v=" 草地 "/>
    <s v=" &quot;C+3&quot; 賽道 "/>
    <n v="6"/>
    <s v="超勁寶寶"/>
    <x v="10"/>
    <n v="4"/>
    <s v="都靈勇士"/>
    <s v="潘頓"/>
    <n v="10"/>
    <s v="綠族威"/>
    <s v="潘明輝"/>
    <n v="1"/>
    <n v="1"/>
    <n v="0"/>
    <n v="251"/>
    <n v="286.5"/>
    <n v="1"/>
    <n v="1"/>
    <n v="1"/>
  </r>
  <r>
    <s v="2023/12/29"/>
    <s v="第 4 場"/>
    <x v="3"/>
    <b v="0"/>
    <x v="1"/>
    <s v="第四班 "/>
    <s v=" 1650米 "/>
    <s v=" (60"/>
    <s v="40) "/>
    <s v=" 草地 "/>
    <s v=" &quot;C+3&quot; 賽道 "/>
    <n v="12"/>
    <s v="美麗歡聲"/>
    <x v="20"/>
    <n v="3"/>
    <s v="鐵三角"/>
    <s v="麥道朗"/>
    <n v="5"/>
    <s v="龍船快"/>
    <s v="希威森"/>
    <n v="1"/>
    <n v="0"/>
    <n v="1"/>
    <n v="484"/>
    <n v="1133.5"/>
    <n v="0"/>
    <n v="0"/>
    <n v="0"/>
  </r>
  <r>
    <s v="2023/12/29"/>
    <s v="第 5 場"/>
    <x v="4"/>
    <b v="0"/>
    <x v="1"/>
    <s v="第四班 "/>
    <s v=" 1200米 "/>
    <s v=" (60"/>
    <s v="40) "/>
    <s v=" 草地 "/>
    <s v=" &quot;C+3&quot; 賽道 "/>
    <n v="12"/>
    <s v="風中勁松"/>
    <x v="16"/>
    <n v="3"/>
    <s v="樂加福"/>
    <s v="霍宏聲"/>
    <n v="4"/>
    <s v="高明駿將"/>
    <s v="潘頓"/>
    <n v="1"/>
    <n v="0"/>
    <n v="1"/>
    <n v="32.5"/>
    <n v="311"/>
    <n v="0"/>
    <n v="1"/>
    <n v="1"/>
  </r>
  <r>
    <s v="2023/12/29"/>
    <s v="第 6 場"/>
    <x v="5"/>
    <b v="0"/>
    <x v="1"/>
    <s v="第四班 "/>
    <s v=" 1200米 "/>
    <s v=" (60"/>
    <s v="40) "/>
    <s v=" 草地 "/>
    <s v=" &quot;C+3&quot; 賽道 "/>
    <n v="6"/>
    <s v="真感"/>
    <x v="17"/>
    <n v="12"/>
    <s v="宏才"/>
    <s v="巴度"/>
    <n v="10"/>
    <s v="寶安威"/>
    <s v="蔡明紹"/>
    <n v="0"/>
    <n v="1"/>
    <n v="1"/>
    <n v="20.5"/>
    <n v="215"/>
    <n v="0"/>
    <n v="0"/>
    <n v="0"/>
  </r>
  <r>
    <s v="2023/12/29"/>
    <s v="第 7 場"/>
    <x v="6"/>
    <b v="0"/>
    <x v="1"/>
    <s v="第三班 "/>
    <s v=" 1200米 "/>
    <s v=" (80"/>
    <s v="60) "/>
    <s v=" 草地 "/>
    <s v=" &quot;C+3&quot; 賽道 "/>
    <n v="5"/>
    <s v="穿甲鷹"/>
    <x v="21"/>
    <n v="4"/>
    <s v="一代天嬌"/>
    <s v="艾兆禮"/>
    <n v="10"/>
    <s v="炯炯有神"/>
    <s v="楊明綸"/>
    <n v="1"/>
    <n v="1"/>
    <n v="0"/>
    <n v="39"/>
    <n v="514"/>
    <n v="0"/>
    <n v="0"/>
    <n v="0"/>
  </r>
  <r>
    <s v="2023/12/29"/>
    <s v="第 8 場"/>
    <x v="7"/>
    <b v="1"/>
    <x v="1"/>
    <s v="第三班 "/>
    <s v=" 1650米 "/>
    <s v=" (80"/>
    <s v="60) "/>
    <s v=" 草地 "/>
    <s v=" &quot;C+3&quot; 賽道 "/>
    <n v="12"/>
    <s v="久久為攻"/>
    <x v="13"/>
    <n v="2"/>
    <s v="飛輪步"/>
    <s v="霍宏聲"/>
    <n v="9"/>
    <s v="十八掌"/>
    <s v="巴度"/>
    <n v="1"/>
    <n v="0"/>
    <n v="1"/>
    <n v="268"/>
    <n v="883.5"/>
    <n v="0"/>
    <n v="0"/>
    <n v="2"/>
  </r>
  <r>
    <s v="2024/01/01"/>
    <s v="第 1 場"/>
    <x v="0"/>
    <b v="0"/>
    <x v="0"/>
    <s v="第四班 "/>
    <s v=" 1200米 "/>
    <s v=" (60"/>
    <s v="40) "/>
    <s v=" 草地 "/>
    <s v=" &quot;A&quot; 賽道 "/>
    <n v="1"/>
    <s v="光年八十"/>
    <x v="12"/>
    <n v="13"/>
    <s v="快狠準"/>
    <s v="艾兆禮"/>
    <n v="4"/>
    <s v="帥炸"/>
    <s v="麥道朗"/>
    <n v="1"/>
    <n v="0"/>
    <n v="1"/>
    <n v="23.5"/>
    <n v="113.5"/>
    <n v="0"/>
    <n v="0"/>
    <n v="0"/>
  </r>
  <r>
    <s v="2024/01/01"/>
    <s v="第 2 場"/>
    <x v="1"/>
    <b v="0"/>
    <x v="0"/>
    <s v="第四班 "/>
    <s v=" 1200米 "/>
    <s v=" (60"/>
    <s v="40) "/>
    <s v=" 草地 "/>
    <s v=" &quot;A&quot; 賽道 "/>
    <n v="5"/>
    <s v="風雲武士"/>
    <x v="4"/>
    <n v="2"/>
    <s v="電訊龍駒"/>
    <s v="布文"/>
    <n v="9"/>
    <s v="連連勝利"/>
    <s v="艾道拿"/>
    <n v="1"/>
    <n v="1"/>
    <n v="0"/>
    <n v="18"/>
    <n v="33.5"/>
    <n v="2"/>
    <n v="2"/>
    <n v="0"/>
  </r>
  <r>
    <s v="2024/01/01"/>
    <s v="第 3 場"/>
    <x v="2"/>
    <b v="0"/>
    <x v="0"/>
    <s v="第三班 "/>
    <s v=" 1800米 "/>
    <s v=" (80"/>
    <s v="60) "/>
    <s v=" 草地 "/>
    <s v=" &quot;A&quot; 賽道 "/>
    <n v="1"/>
    <s v="常拼常勇"/>
    <x v="21"/>
    <n v="6"/>
    <s v="博才"/>
    <s v="田泰安"/>
    <n v="5"/>
    <s v="浪漫風采"/>
    <s v="希威森"/>
    <n v="1"/>
    <n v="1"/>
    <n v="0"/>
    <n v="32"/>
    <n v="129.5"/>
    <n v="0"/>
    <n v="0"/>
    <n v="0"/>
  </r>
  <r>
    <s v="2024/01/01"/>
    <s v="第 4 場"/>
    <x v="3"/>
    <b v="0"/>
    <x v="0"/>
    <s v="第五班 "/>
    <s v=" 1400米 "/>
    <s v=" (40"/>
    <s v="0) "/>
    <s v=" 草地 "/>
    <s v=" &quot;A&quot; 賽道 "/>
    <n v="11"/>
    <s v="紅鬃烈馬"/>
    <x v="4"/>
    <n v="4"/>
    <s v="活力多多"/>
    <s v="布文"/>
    <n v="10"/>
    <s v="洪運派彩"/>
    <s v="蔡明紹"/>
    <n v="1"/>
    <n v="0"/>
    <n v="1"/>
    <n v="61.5"/>
    <n v="148"/>
    <n v="2"/>
    <n v="2"/>
    <n v="0"/>
  </r>
  <r>
    <s v="2024/01/01"/>
    <s v="第 5 場"/>
    <x v="4"/>
    <b v="0"/>
    <x v="0"/>
    <s v="第四班 "/>
    <s v=" 1400米 "/>
    <s v=" (60"/>
    <s v="40) "/>
    <s v=" 草地 "/>
    <s v=" &quot;A&quot; 賽道 "/>
    <n v="5"/>
    <s v="逐夢年代"/>
    <x v="0"/>
    <n v="12"/>
    <s v="幸運星球"/>
    <s v="田泰安"/>
    <n v="8"/>
    <s v="金匯昇昇"/>
    <s v="潘頓"/>
    <n v="0"/>
    <n v="1"/>
    <n v="1"/>
    <n v="144"/>
    <n v="313"/>
    <n v="1"/>
    <n v="2"/>
    <n v="0"/>
  </r>
  <r>
    <s v="2024/01/01"/>
    <s v="第 6 場"/>
    <x v="5"/>
    <b v="0"/>
    <x v="0"/>
    <s v="第四班 "/>
    <s v=" 1400米 "/>
    <s v=" (60"/>
    <s v="40) "/>
    <s v=" 草地 "/>
    <s v=" &quot;A&quot; 賽道 "/>
    <n v="3"/>
    <s v="安泰"/>
    <x v="4"/>
    <n v="5"/>
    <s v="佳福駒"/>
    <s v="布文"/>
    <n v="2"/>
    <s v="時時稱心"/>
    <s v="麥道朗"/>
    <n v="1"/>
    <n v="1"/>
    <n v="0"/>
    <n v="30.5"/>
    <n v="112.5"/>
    <n v="2"/>
    <n v="2"/>
    <n v="0"/>
  </r>
  <r>
    <s v="2024/01/01"/>
    <s v="第 7 場"/>
    <x v="6"/>
    <b v="0"/>
    <x v="0"/>
    <s v="三級賽 "/>
    <s v=" 1400米 "/>
    <m/>
    <m/>
    <s v=" 草地 "/>
    <s v=" &quot;A&quot; 賽道 "/>
    <n v="8"/>
    <s v="神虎龍駒"/>
    <x v="8"/>
    <n v="3"/>
    <s v="健康愉快"/>
    <s v="巴度"/>
    <n v="2"/>
    <s v="美麗同享"/>
    <s v="麥道朗"/>
    <n v="1"/>
    <n v="1"/>
    <n v="0"/>
    <n v="68"/>
    <n v="388"/>
    <n v="0"/>
    <n v="0"/>
    <n v="0"/>
  </r>
  <r>
    <s v="2024/01/01"/>
    <s v="第 8 場"/>
    <x v="7"/>
    <b v="0"/>
    <x v="0"/>
    <s v="第三班 "/>
    <s v=" 1400米 "/>
    <s v=" (80"/>
    <s v="60) "/>
    <s v=" 草地 "/>
    <s v=" &quot;A&quot; 賽道 "/>
    <n v="4"/>
    <s v="朗朗乾坤"/>
    <x v="21"/>
    <n v="3"/>
    <s v="魅力知遇"/>
    <s v="艾兆禮"/>
    <n v="11"/>
    <s v="滿歡笑"/>
    <s v="艾道拿"/>
    <n v="2"/>
    <n v="0"/>
    <n v="0"/>
    <n v="24"/>
    <n v="151"/>
    <n v="0"/>
    <n v="0"/>
    <n v="0"/>
  </r>
  <r>
    <s v="2024/01/01"/>
    <s v="第 9 場"/>
    <x v="8"/>
    <b v="0"/>
    <x v="0"/>
    <s v="第三班 "/>
    <s v=" 1200米 "/>
    <s v=" (80"/>
    <s v="60) "/>
    <s v=" 草地 "/>
    <s v=" &quot;A&quot; 賽道 "/>
    <n v="7"/>
    <s v="氣勢"/>
    <x v="21"/>
    <n v="13"/>
    <s v="嘉應高昇"/>
    <s v="潘頓"/>
    <n v="1"/>
    <s v="綠族無限"/>
    <s v="田泰安"/>
    <n v="0"/>
    <n v="1"/>
    <n v="1"/>
    <n v="51"/>
    <n v="54"/>
    <n v="1"/>
    <n v="1"/>
    <n v="0"/>
  </r>
  <r>
    <s v="2024/01/01"/>
    <s v="第 10 場"/>
    <x v="9"/>
    <b v="1"/>
    <x v="0"/>
    <s v="第三班 "/>
    <s v=" 1400米 "/>
    <s v=" (80"/>
    <s v="60) "/>
    <s v=" 草地 "/>
    <s v=" &quot;A&quot; 賽道 "/>
    <n v="11"/>
    <s v="時尚歡欣"/>
    <x v="3"/>
    <n v="8"/>
    <s v="一定美麗"/>
    <s v="賀銘年"/>
    <n v="10"/>
    <s v="瑰麗人生"/>
    <s v="希威森"/>
    <n v="0"/>
    <n v="1"/>
    <n v="1"/>
    <n v="65"/>
    <n v="341.5"/>
    <n v="0"/>
    <n v="0"/>
    <n v="0"/>
  </r>
  <r>
    <s v="2024/01/04"/>
    <s v="第 1 場"/>
    <x v="0"/>
    <b v="0"/>
    <x v="1"/>
    <s v="第四班 "/>
    <s v=" 1200米 "/>
    <s v=" (60"/>
    <s v="35) "/>
    <s v=" 草地 "/>
    <s v=" &quot;A&quot; 賽道 "/>
    <n v="5"/>
    <s v="無限美麗"/>
    <x v="8"/>
    <n v="3"/>
    <s v="皇帝英明"/>
    <s v="田泰安"/>
    <n v="6"/>
    <s v="欣感"/>
    <s v="賀銘年"/>
    <n v="1"/>
    <n v="1"/>
    <n v="0"/>
    <n v="25"/>
    <n v="67"/>
    <n v="0"/>
    <n v="0"/>
    <n v="0"/>
  </r>
  <r>
    <s v="2024/01/04"/>
    <s v="第 2 場"/>
    <x v="1"/>
    <b v="0"/>
    <x v="1"/>
    <s v="第四班 "/>
    <s v=" 1200米 "/>
    <s v=" (60"/>
    <s v="35) "/>
    <s v=" 草地 "/>
    <s v=" &quot;A&quot; 賽道 "/>
    <n v="10"/>
    <s v="新幹線"/>
    <x v="2"/>
    <n v="3"/>
    <s v="旅遊高球"/>
    <s v="艾道拿"/>
    <n v="9"/>
    <s v="上校"/>
    <s v="巫顯東"/>
    <n v="1"/>
    <n v="0"/>
    <n v="1"/>
    <n v="58"/>
    <n v="129"/>
    <n v="0"/>
    <n v="0"/>
    <n v="0"/>
  </r>
  <r>
    <s v="2024/01/04"/>
    <s v="第 3 場"/>
    <x v="2"/>
    <b v="0"/>
    <x v="1"/>
    <s v="第五班 "/>
    <s v=" 1650米 "/>
    <s v=" (40"/>
    <s v="0) "/>
    <s v=" 草地 "/>
    <s v=" &quot;A&quot; 賽道 "/>
    <n v="5"/>
    <s v="蟲草之凰"/>
    <x v="14"/>
    <n v="9"/>
    <s v="無敵精英"/>
    <s v="巴度"/>
    <n v="8"/>
    <s v="團結一心"/>
    <s v="希威森"/>
    <n v="0"/>
    <n v="2"/>
    <n v="0"/>
    <n v="88"/>
    <n v="293"/>
    <n v="0"/>
    <n v="0"/>
    <n v="0"/>
  </r>
  <r>
    <s v="2024/01/04"/>
    <s v="第 4 場"/>
    <x v="3"/>
    <b v="0"/>
    <x v="1"/>
    <s v="第四班 "/>
    <s v=" 1650米 "/>
    <s v=" (60"/>
    <s v="40) "/>
    <s v=" 草地 "/>
    <s v=" &quot;A&quot; 賽道 "/>
    <n v="10"/>
    <s v="得意佳作"/>
    <x v="18"/>
    <n v="7"/>
    <s v="威威鬥士"/>
    <s v="何澤堯"/>
    <n v="11"/>
    <s v="勁叻仔"/>
    <s v="梁家俊"/>
    <n v="0"/>
    <n v="1"/>
    <n v="1"/>
    <n v="66.5"/>
    <n v="249.5"/>
    <n v="0"/>
    <n v="0"/>
    <n v="0"/>
  </r>
  <r>
    <s v="2024/01/04"/>
    <s v="第 5 場"/>
    <x v="4"/>
    <b v="0"/>
    <x v="1"/>
    <s v="第四班 "/>
    <s v=" 1000米 "/>
    <s v=" (60"/>
    <s v="40) "/>
    <s v=" 草地 "/>
    <s v=" &quot;A&quot; 賽道 "/>
    <n v="12"/>
    <s v="快如龍"/>
    <x v="13"/>
    <n v="10"/>
    <s v="美麗緣分"/>
    <s v="蔡明紹"/>
    <n v="9"/>
    <s v="超額認購"/>
    <s v="巴度"/>
    <n v="0"/>
    <n v="0"/>
    <n v="2"/>
    <n v="38"/>
    <n v="178.5"/>
    <n v="0"/>
    <n v="0"/>
    <n v="1"/>
  </r>
  <r>
    <s v="2024/01/04"/>
    <s v="第 6 場"/>
    <x v="5"/>
    <b v="0"/>
    <x v="1"/>
    <s v="第三班 "/>
    <s v=" 1650米 "/>
    <s v=" (80"/>
    <s v="60) "/>
    <s v=" 草地 "/>
    <s v=" &quot;A&quot; 賽道 "/>
    <n v="4"/>
    <s v="威武覺醒"/>
    <x v="14"/>
    <n v="1"/>
    <s v="智取神駒"/>
    <s v="鍾易禮"/>
    <n v="7"/>
    <s v="論文"/>
    <s v="巴度"/>
    <n v="2"/>
    <n v="0"/>
    <n v="0"/>
    <n v="64.5"/>
    <n v="310.5"/>
    <n v="0"/>
    <n v="0"/>
    <n v="0"/>
  </r>
  <r>
    <s v="2024/01/04"/>
    <s v="第 7 場"/>
    <x v="6"/>
    <b v="0"/>
    <x v="1"/>
    <s v="第三班 "/>
    <s v=" 1200米 "/>
    <s v=" (80"/>
    <s v="60) "/>
    <s v=" 草地 "/>
    <s v=" &quot;A&quot; 賽道 "/>
    <n v="4"/>
    <s v="一代天嬌"/>
    <x v="16"/>
    <n v="7"/>
    <s v="美麗第一"/>
    <s v="田泰安"/>
    <n v="3"/>
    <s v="八駿巨昇"/>
    <s v="鍾易禮"/>
    <n v="1"/>
    <n v="1"/>
    <n v="0"/>
    <n v="74"/>
    <n v="79.5"/>
    <n v="0"/>
    <n v="0"/>
    <n v="0"/>
  </r>
  <r>
    <s v="2024/01/04"/>
    <s v="第 8 場"/>
    <x v="7"/>
    <b v="1"/>
    <x v="1"/>
    <s v="第二班 "/>
    <s v=" 1200米 "/>
    <s v=" (100"/>
    <s v="80) "/>
    <s v=" 草地 "/>
    <s v=" &quot;A&quot; 賽道 "/>
    <n v="6"/>
    <s v="電氣騎士"/>
    <x v="2"/>
    <n v="8"/>
    <s v="傑出漢子"/>
    <s v="希威森"/>
    <n v="1"/>
    <s v="嫡愛心"/>
    <s v="艾道拿"/>
    <n v="0"/>
    <n v="2"/>
    <n v="0"/>
    <n v="43.5"/>
    <n v="145"/>
    <n v="0"/>
    <n v="0"/>
    <n v="1"/>
  </r>
  <r>
    <s v="2024/01/07"/>
    <s v="第 1 場"/>
    <x v="0"/>
    <b v="0"/>
    <x v="0"/>
    <s v="第五班 "/>
    <s v=" 1200米 "/>
    <s v=" (40"/>
    <s v="0) "/>
    <s v=" 全天候跑道 "/>
    <m/>
    <n v="5"/>
    <s v="洪運派彩"/>
    <x v="1"/>
    <n v="10"/>
    <s v="最多歡笑"/>
    <s v="蔡明紹"/>
    <n v="8"/>
    <s v="東風壹號"/>
    <s v="霍宏聲"/>
    <n v="0"/>
    <n v="1"/>
    <n v="1"/>
    <n v="60.5"/>
    <n v="181.5"/>
    <n v="0"/>
    <n v="0"/>
    <n v="0"/>
  </r>
  <r>
    <s v="2024/01/07"/>
    <s v="第 2 場"/>
    <x v="1"/>
    <b v="0"/>
    <x v="0"/>
    <s v="第四班 "/>
    <s v=" 1200米 "/>
    <s v=" (60"/>
    <s v="40) "/>
    <s v=" 草地 "/>
    <s v=" &quot;B+2&quot; 賽道 "/>
    <n v="1"/>
    <s v="福國寶"/>
    <x v="0"/>
    <n v="10"/>
    <s v="仁心星"/>
    <s v="班德禮"/>
    <n v="8"/>
    <s v="手機錶霸"/>
    <s v="何澤堯"/>
    <n v="1"/>
    <n v="0"/>
    <n v="1"/>
    <n v="50"/>
    <n v="185.5"/>
    <n v="1"/>
    <n v="1"/>
    <n v="0"/>
  </r>
  <r>
    <s v="2024/01/07"/>
    <s v="第 3 場"/>
    <x v="2"/>
    <b v="0"/>
    <x v="0"/>
    <s v="第四班 "/>
    <s v=" 1400米 "/>
    <s v=" (60"/>
    <s v="40) "/>
    <s v=" 草地 "/>
    <s v=" &quot;B+2&quot; 賽道 "/>
    <n v="2"/>
    <s v="紫荊綻放"/>
    <x v="8"/>
    <n v="4"/>
    <s v="大數據"/>
    <s v="田泰安"/>
    <n v="5"/>
    <s v="加州動員"/>
    <s v="鍾易禮"/>
    <n v="2"/>
    <n v="0"/>
    <n v="0"/>
    <n v="32"/>
    <n v="85"/>
    <n v="0"/>
    <n v="0"/>
    <n v="0"/>
  </r>
  <r>
    <s v="2024/01/07"/>
    <s v="第 4 場"/>
    <x v="3"/>
    <b v="0"/>
    <x v="0"/>
    <s v="第四班 "/>
    <s v=" 1800米 "/>
    <s v=" (60"/>
    <s v="40) "/>
    <s v=" 草地 "/>
    <s v=" &quot;B+2&quot; 賽道 "/>
    <n v="12"/>
    <s v="精算特殊"/>
    <x v="3"/>
    <n v="14"/>
    <s v="滿多福"/>
    <s v="董明朗"/>
    <n v="9"/>
    <s v="年年友福"/>
    <s v="賀銘年"/>
    <n v="0"/>
    <n v="0"/>
    <n v="2"/>
    <n v="93"/>
    <n v="533"/>
    <n v="0"/>
    <n v="0"/>
    <n v="0"/>
  </r>
  <r>
    <s v="2024/01/07"/>
    <s v="第 5 場"/>
    <x v="4"/>
    <b v="0"/>
    <x v="0"/>
    <s v="第三班 "/>
    <s v=" 1000米 "/>
    <s v=" (80"/>
    <s v="60) "/>
    <s v=" 草地 "/>
    <s v=" &quot;B+2&quot; 賽道 "/>
    <n v="3"/>
    <s v="怡心聲"/>
    <x v="12"/>
    <n v="1"/>
    <s v="萬里飛至"/>
    <s v="蔡明紹"/>
    <n v="10"/>
    <s v="不可擋"/>
    <s v="鍾易禮"/>
    <n v="2"/>
    <n v="0"/>
    <n v="0"/>
    <n v="194.5"/>
    <n v="935"/>
    <n v="0"/>
    <n v="0"/>
    <n v="0"/>
  </r>
  <r>
    <s v="2024/01/07"/>
    <s v="第 6 場"/>
    <x v="5"/>
    <b v="0"/>
    <x v="0"/>
    <s v="第四班 "/>
    <s v=" 1200米 "/>
    <s v=" (60"/>
    <s v="40) "/>
    <s v=" 全天候跑道 "/>
    <m/>
    <n v="6"/>
    <s v="快錢"/>
    <x v="8"/>
    <n v="4"/>
    <s v="鑽飾璀璨"/>
    <s v="鍾易禮"/>
    <n v="3"/>
    <s v="顏色王子"/>
    <s v="布文"/>
    <n v="1"/>
    <n v="1"/>
    <n v="0"/>
    <n v="107.5"/>
    <n v="193"/>
    <n v="0"/>
    <n v="1"/>
    <n v="0"/>
  </r>
  <r>
    <s v="2024/01/07"/>
    <s v="第 7 場"/>
    <x v="6"/>
    <b v="0"/>
    <x v="0"/>
    <s v="三級賽 "/>
    <s v=" 1000米 "/>
    <m/>
    <m/>
    <s v=" 草地 "/>
    <s v=" &quot;B+2&quot; 賽道 "/>
    <n v="9"/>
    <s v="狀元及第"/>
    <x v="5"/>
    <n v="8"/>
    <s v="賢者無敵"/>
    <s v="巴度"/>
    <n v="4"/>
    <s v="包裝必勝"/>
    <s v="希威森"/>
    <n v="0"/>
    <n v="2"/>
    <n v="0"/>
    <n v="253.5"/>
    <n v="586.5"/>
    <n v="0"/>
    <n v="0"/>
    <n v="0"/>
  </r>
  <r>
    <s v="2024/01/07"/>
    <s v="第 8 場"/>
    <x v="7"/>
    <b v="0"/>
    <x v="0"/>
    <s v="第三班 "/>
    <s v=" 1200米 "/>
    <s v=" (80"/>
    <s v="60) "/>
    <s v=" 全天候跑道 "/>
    <m/>
    <n v="4"/>
    <s v="喜至寶"/>
    <x v="14"/>
    <n v="8"/>
    <s v="好拍檔"/>
    <s v="巴度"/>
    <n v="9"/>
    <s v="八心八箭"/>
    <s v="希威森"/>
    <n v="1"/>
    <n v="1"/>
    <n v="0"/>
    <n v="120"/>
    <n v="761.5"/>
    <n v="0"/>
    <n v="0"/>
    <n v="0"/>
  </r>
  <r>
    <s v="2024/01/07"/>
    <s v="第 9 場"/>
    <x v="8"/>
    <b v="0"/>
    <x v="0"/>
    <s v="第三班 "/>
    <s v=" 1400米 "/>
    <s v=" (80"/>
    <s v="60) "/>
    <s v=" 草地 "/>
    <s v=" &quot;B+2&quot; 賽道 "/>
    <n v="4"/>
    <s v="馬林"/>
    <x v="5"/>
    <n v="1"/>
    <s v="巴閉哥"/>
    <s v="布文"/>
    <n v="11"/>
    <s v="銀騰"/>
    <s v="蔡明紹"/>
    <n v="2"/>
    <n v="0"/>
    <n v="0"/>
    <n v="28.5"/>
    <n v="84.5"/>
    <n v="1"/>
    <n v="1"/>
    <n v="0"/>
  </r>
  <r>
    <s v="2024/01/07"/>
    <s v="第 10 場"/>
    <x v="9"/>
    <b v="1"/>
    <x v="0"/>
    <s v="第二班 "/>
    <s v=" 1600米 "/>
    <s v=" (100"/>
    <s v="80) "/>
    <s v=" 草地 "/>
    <s v=" &quot;B+2&quot; 賽道 "/>
    <n v="5"/>
    <s v="驕陽明駒"/>
    <x v="0"/>
    <n v="9"/>
    <s v="駿馬快車"/>
    <s v="巴度"/>
    <n v="11"/>
    <s v="桃花雲"/>
    <s v="霍宏聲"/>
    <n v="0"/>
    <n v="2"/>
    <n v="0"/>
    <n v="21"/>
    <n v="348"/>
    <n v="1"/>
    <n v="1"/>
    <n v="0"/>
  </r>
  <r>
    <s v="2024/01/10"/>
    <s v="第 1 場"/>
    <x v="0"/>
    <b v="0"/>
    <x v="1"/>
    <s v="第五班 "/>
    <s v=" 1000米 "/>
    <s v=" (40"/>
    <s v="0) "/>
    <s v=" 草地 "/>
    <s v=" &quot;B&quot; 賽道 "/>
    <n v="8"/>
    <s v="謙謙君子"/>
    <x v="8"/>
    <n v="7"/>
    <s v="中華威威"/>
    <s v="希威森"/>
    <n v="2"/>
    <s v="月球"/>
    <s v="鍾易禮"/>
    <n v="0"/>
    <n v="2"/>
    <n v="0"/>
    <n v="42"/>
    <n v="121"/>
    <n v="0"/>
    <n v="0"/>
    <n v="1"/>
  </r>
  <r>
    <s v="2024/01/10"/>
    <s v="第 2 場"/>
    <x v="1"/>
    <b v="0"/>
    <x v="1"/>
    <s v="第四班 "/>
    <s v=" 1650米 "/>
    <s v=" (60"/>
    <s v="40) "/>
    <s v=" 草地 "/>
    <s v=" &quot;B&quot; 賽道 "/>
    <n v="2"/>
    <s v="極速奇兵"/>
    <x v="14"/>
    <n v="1"/>
    <s v="開心勇駒"/>
    <s v="鍾易禮"/>
    <n v="5"/>
    <s v="成才"/>
    <s v="田泰安"/>
    <n v="2"/>
    <n v="0"/>
    <n v="0"/>
    <n v="13.5"/>
    <n v="251.5"/>
    <n v="0"/>
    <n v="0"/>
    <n v="0"/>
  </r>
  <r>
    <s v="2024/01/10"/>
    <s v="第 3 場"/>
    <x v="2"/>
    <b v="0"/>
    <x v="1"/>
    <s v="第四班 "/>
    <s v=" 1650米 "/>
    <s v=" (60"/>
    <s v="40) "/>
    <s v=" 草地 "/>
    <s v=" &quot;B&quot; 賽道 "/>
    <n v="4"/>
    <s v="赤兔猴王"/>
    <x v="13"/>
    <n v="3"/>
    <s v="華卓晴"/>
    <s v="艾兆禮"/>
    <n v="1"/>
    <s v="建測羣英"/>
    <s v="周俊樂"/>
    <n v="2"/>
    <n v="0"/>
    <n v="0"/>
    <n v="24.5"/>
    <n v="281"/>
    <n v="0"/>
    <n v="0"/>
    <n v="1"/>
  </r>
  <r>
    <s v="2024/01/10"/>
    <s v="第 4 場"/>
    <x v="3"/>
    <b v="0"/>
    <x v="1"/>
    <s v="第四班 "/>
    <s v=" 1200米 "/>
    <s v=" (60"/>
    <s v="40) "/>
    <s v=" 草地 "/>
    <s v=" &quot;B&quot; 賽道 "/>
    <n v="3"/>
    <s v="有鴻利"/>
    <x v="10"/>
    <n v="4"/>
    <s v="高明駿將"/>
    <s v="何澤堯"/>
    <n v="5"/>
    <s v="共創成果"/>
    <s v="周俊樂"/>
    <n v="2"/>
    <n v="0"/>
    <n v="0"/>
    <n v="185.5"/>
    <n v="335.5"/>
    <n v="0"/>
    <n v="0"/>
    <n v="1"/>
  </r>
  <r>
    <s v="2024/01/10"/>
    <s v="第 5 場"/>
    <x v="4"/>
    <b v="0"/>
    <x v="1"/>
    <s v="第四班 "/>
    <s v=" 1200米 "/>
    <s v=" (60"/>
    <s v="40) "/>
    <s v=" 草地 "/>
    <s v=" &quot;B&quot; 賽道 "/>
    <n v="6"/>
    <s v="風中勁松"/>
    <x v="12"/>
    <n v="11"/>
    <s v="宏才"/>
    <s v="巴度"/>
    <n v="4"/>
    <s v="耀寶駒"/>
    <s v="艾道拿"/>
    <n v="0"/>
    <n v="1"/>
    <n v="1"/>
    <n v="28.5"/>
    <n v="173"/>
    <n v="0"/>
    <n v="0"/>
    <n v="0"/>
  </r>
  <r>
    <s v="2024/01/10"/>
    <s v="第 6 場"/>
    <x v="5"/>
    <b v="0"/>
    <x v="1"/>
    <s v="三級賽 "/>
    <s v=" 1800米 "/>
    <m/>
    <m/>
    <s v=" 草地 "/>
    <s v=" &quot;B&quot; 賽道 "/>
    <n v="9"/>
    <s v="越駿歡欣"/>
    <x v="16"/>
    <n v="11"/>
    <s v="當年情"/>
    <s v="田泰安"/>
    <n v="7"/>
    <s v="喜蓮勇感"/>
    <s v="何澤堯"/>
    <n v="0"/>
    <n v="1"/>
    <n v="1"/>
    <n v="41.5"/>
    <n v="160"/>
    <n v="0"/>
    <n v="0"/>
    <n v="0"/>
  </r>
  <r>
    <s v="2024/01/10"/>
    <s v="第 7 場"/>
    <x v="6"/>
    <b v="0"/>
    <x v="1"/>
    <s v="第三班 "/>
    <s v=" 1800米 "/>
    <s v=" (80"/>
    <s v="60) "/>
    <s v=" 草地 "/>
    <s v=" &quot;B&quot; 賽道 "/>
    <n v="10"/>
    <s v="總理"/>
    <x v="18"/>
    <n v="6"/>
    <s v="中華英雄"/>
    <s v="梁家俊"/>
    <n v="1"/>
    <s v="精彩生活"/>
    <s v="希威森"/>
    <n v="0"/>
    <n v="1"/>
    <n v="1"/>
    <n v="374.5"/>
    <n v="1270"/>
    <n v="0"/>
    <n v="0"/>
    <n v="0"/>
  </r>
  <r>
    <s v="2024/01/10"/>
    <s v="第 8 場"/>
    <x v="7"/>
    <b v="1"/>
    <x v="1"/>
    <s v="第三班 "/>
    <s v=" 1200米 "/>
    <s v=" (80"/>
    <s v="60) "/>
    <s v=" 草地 "/>
    <s v=" &quot;B&quot; 賽道 "/>
    <n v="4"/>
    <s v="合夥雄心"/>
    <x v="0"/>
    <n v="5"/>
    <s v="寰宇豐采"/>
    <s v="希威森"/>
    <n v="8"/>
    <s v="有財有勢"/>
    <s v="艾兆禮"/>
    <n v="1"/>
    <n v="1"/>
    <n v="0"/>
    <n v="64"/>
    <n v="277.5"/>
    <n v="1"/>
    <n v="1"/>
    <n v="1"/>
  </r>
  <r>
    <s v="2024/01/13"/>
    <s v="第 1 場"/>
    <x v="0"/>
    <b v="0"/>
    <x v="0"/>
    <s v="第五班 "/>
    <s v=" 1400米 "/>
    <s v=" (40"/>
    <s v="0) "/>
    <s v=" 草地 "/>
    <s v=" &quot;C+3&quot; 賽道 "/>
    <n v="13"/>
    <s v="荃程路通"/>
    <x v="15"/>
    <n v="14"/>
    <s v="美麗多盈"/>
    <s v="鍾易禮"/>
    <n v="1"/>
    <s v="閃耀將神"/>
    <s v="希威森"/>
    <n v="0"/>
    <n v="0"/>
    <n v="2"/>
    <n v="72"/>
    <n v="183"/>
    <n v="0"/>
    <n v="0"/>
    <n v="0"/>
  </r>
  <r>
    <s v="2024/01/13"/>
    <s v="第 2 場"/>
    <x v="1"/>
    <b v="0"/>
    <x v="0"/>
    <s v="第四班 "/>
    <s v=" 1200米 "/>
    <s v=" (60"/>
    <s v="40) "/>
    <s v=" 草地 "/>
    <s v=" &quot;C+3&quot; 賽道 "/>
    <n v="9"/>
    <s v="獨步天下"/>
    <x v="14"/>
    <n v="1"/>
    <s v="金榜之星"/>
    <s v="潘頓"/>
    <n v="8"/>
    <s v="智智多寶"/>
    <s v="田泰安"/>
    <n v="1"/>
    <n v="1"/>
    <n v="0"/>
    <n v="88"/>
    <n v="87"/>
    <n v="1"/>
    <n v="1"/>
    <n v="0"/>
  </r>
  <r>
    <s v="2024/01/13"/>
    <s v="第 3 場"/>
    <x v="2"/>
    <b v="0"/>
    <x v="0"/>
    <s v="第四班 "/>
    <s v=" 1200米 "/>
    <s v=" (60"/>
    <s v="40) "/>
    <s v=" 草地 "/>
    <s v=" &quot;C+3&quot; 賽道 "/>
    <n v="3"/>
    <s v="時間寶"/>
    <x v="5"/>
    <n v="4"/>
    <s v="合夥奔馳"/>
    <s v="董明朗"/>
    <n v="7"/>
    <s v="旺旺快駒"/>
    <s v="蔡明紹"/>
    <n v="2"/>
    <n v="0"/>
    <n v="0"/>
    <n v="34"/>
    <n v="141"/>
    <n v="0"/>
    <n v="0"/>
    <n v="0"/>
  </r>
  <r>
    <s v="2024/01/13"/>
    <s v="第 4 場"/>
    <x v="3"/>
    <b v="0"/>
    <x v="0"/>
    <s v="第四班 "/>
    <s v=" 1000米 "/>
    <s v=" (60"/>
    <s v="40) "/>
    <s v=" 草地 "/>
    <s v=" &quot;C+3&quot; 賽道 "/>
    <n v="5"/>
    <s v="令才"/>
    <x v="2"/>
    <n v="9"/>
    <s v="健康快車"/>
    <s v="艾兆禮"/>
    <n v="1"/>
    <s v="占士德"/>
    <s v="黃智弘"/>
    <n v="0"/>
    <n v="2"/>
    <n v="0"/>
    <n v="78"/>
    <n v="260.5"/>
    <n v="0"/>
    <n v="0"/>
    <n v="0"/>
  </r>
  <r>
    <s v="2024/01/13"/>
    <s v="第 5 場"/>
    <x v="4"/>
    <b v="0"/>
    <x v="0"/>
    <s v="第四班 "/>
    <s v=" 1400米 "/>
    <s v=" (60"/>
    <s v="40) "/>
    <s v=" 草地 "/>
    <s v=" &quot;C+3&quot; 賽道 "/>
    <n v="8"/>
    <s v="風火恆雲"/>
    <x v="0"/>
    <n v="7"/>
    <s v="馬梟雄"/>
    <s v="田泰安"/>
    <n v="9"/>
    <s v="手錶之星"/>
    <s v="霍宏聲"/>
    <n v="0"/>
    <n v="2"/>
    <n v="0"/>
    <n v="32"/>
    <n v="174.5"/>
    <n v="1"/>
    <n v="1"/>
    <n v="0"/>
  </r>
  <r>
    <s v="2024/01/13"/>
    <s v="第 6 場"/>
    <x v="5"/>
    <b v="0"/>
    <x v="0"/>
    <s v="第四班 "/>
    <s v=" 1600米 "/>
    <s v=" (60"/>
    <s v="40) "/>
    <s v=" 草地 "/>
    <s v=" &quot;C+3&quot; 賽道 "/>
    <n v="1"/>
    <s v="好勁力"/>
    <x v="14"/>
    <n v="4"/>
    <s v="艾莉奧"/>
    <s v="霍宏聲"/>
    <n v="7"/>
    <s v="幸運雄威"/>
    <s v="布文"/>
    <n v="2"/>
    <n v="0"/>
    <n v="0"/>
    <n v="110.5"/>
    <n v="494"/>
    <n v="0"/>
    <n v="1"/>
    <n v="1"/>
  </r>
  <r>
    <s v="2024/01/13"/>
    <s v="第 7 場"/>
    <x v="6"/>
    <b v="0"/>
    <x v="0"/>
    <s v="第二班 "/>
    <s v=" 1200米 "/>
    <s v=" (100"/>
    <s v="80) "/>
    <s v=" 草地 "/>
    <s v=" &quot;C+3&quot; 賽道 "/>
    <n v="6"/>
    <s v="錶之銀河"/>
    <x v="2"/>
    <n v="8"/>
    <s v="晶晶日上"/>
    <s v="希威森"/>
    <n v="7"/>
    <s v="幸運遇見"/>
    <s v="艾兆禮"/>
    <n v="0"/>
    <n v="2"/>
    <n v="0"/>
    <n v="12.5"/>
    <n v="79"/>
    <n v="0"/>
    <n v="0"/>
    <n v="1"/>
  </r>
  <r>
    <s v="2024/01/13"/>
    <s v="第 8 場"/>
    <x v="7"/>
    <b v="0"/>
    <x v="0"/>
    <s v="第三班 "/>
    <s v=" 1200米 "/>
    <s v=" (80"/>
    <s v="60) "/>
    <s v=" 草地 "/>
    <s v=" &quot;C+3&quot; 賽道 "/>
    <n v="4"/>
    <s v="我為您"/>
    <x v="8"/>
    <n v="10"/>
    <s v="鐵金剛"/>
    <s v="潘頓"/>
    <n v="5"/>
    <s v="連連有盈"/>
    <s v="潘明輝"/>
    <n v="1"/>
    <n v="0"/>
    <n v="1"/>
    <n v="56.5"/>
    <n v="111"/>
    <n v="1"/>
    <n v="1"/>
    <n v="0"/>
  </r>
  <r>
    <s v="2024/01/13"/>
    <s v="第 9 場"/>
    <x v="8"/>
    <b v="0"/>
    <x v="0"/>
    <s v="第三班（條件限制） "/>
    <s v=" 1600米 "/>
    <s v=" (85"/>
    <s v="60) "/>
    <s v=" 草地 "/>
    <s v=" &quot;C+3&quot; 賽道 "/>
    <n v="11"/>
    <s v="快路"/>
    <x v="9"/>
    <n v="5"/>
    <s v="精算謀略"/>
    <s v="潘頓"/>
    <n v="6"/>
    <s v="金佰令"/>
    <s v="艾兆禮"/>
    <n v="0"/>
    <n v="1"/>
    <n v="1"/>
    <n v="154.5"/>
    <n v="302"/>
    <n v="1"/>
    <n v="1"/>
    <n v="0"/>
  </r>
  <r>
    <s v="2024/01/13"/>
    <s v="第 10 場"/>
    <x v="9"/>
    <b v="1"/>
    <x v="0"/>
    <s v="第三班 "/>
    <s v=" 1400米 "/>
    <s v=" (80"/>
    <s v="60) "/>
    <s v=" 草地 "/>
    <s v=" &quot;C+3&quot; 賽道 "/>
    <n v="14"/>
    <s v="君達得"/>
    <x v="18"/>
    <n v="1"/>
    <s v="同樣美麗"/>
    <s v="潘頓"/>
    <n v="6"/>
    <s v="一定美麗"/>
    <s v="賀銘年"/>
    <n v="1"/>
    <n v="0"/>
    <n v="1"/>
    <n v="473.5"/>
    <n v="808"/>
    <n v="1"/>
    <n v="1"/>
    <n v="0"/>
  </r>
  <r>
    <s v="2024/01/17"/>
    <s v="第 1 場"/>
    <x v="0"/>
    <b v="0"/>
    <x v="1"/>
    <s v="第五班 "/>
    <s v=" 1800米 "/>
    <s v=" (40"/>
    <s v="0) "/>
    <s v=" 草地 "/>
    <s v=" &quot;C&quot; 賽道 "/>
    <n v="5"/>
    <s v="樂天派"/>
    <x v="4"/>
    <n v="10"/>
    <s v="鑽石福將"/>
    <s v="賀銘年"/>
    <n v="2"/>
    <s v="滿載歸來"/>
    <s v="梁家俊"/>
    <n v="0"/>
    <n v="1"/>
    <n v="1"/>
    <n v="57"/>
    <n v="284.5"/>
    <n v="1"/>
    <n v="1"/>
    <n v="0"/>
  </r>
  <r>
    <s v="2024/01/17"/>
    <s v="第 2 場"/>
    <x v="1"/>
    <b v="0"/>
    <x v="1"/>
    <s v="第四班 "/>
    <s v=" 1800米 "/>
    <s v=" (60"/>
    <s v="40) "/>
    <s v=" 草地 "/>
    <s v=" &quot;C&quot; 賽道 "/>
    <n v="10"/>
    <s v="滿多福"/>
    <x v="7"/>
    <n v="7"/>
    <s v="同寶寶"/>
    <s v="田泰安"/>
    <n v="4"/>
    <s v="八駿笑昇"/>
    <s v="班德禮"/>
    <n v="0"/>
    <n v="1"/>
    <n v="1"/>
    <n v="26.5"/>
    <n v="118"/>
    <n v="0"/>
    <n v="0"/>
    <n v="0"/>
  </r>
  <r>
    <s v="2024/01/17"/>
    <s v="第 3 場"/>
    <x v="2"/>
    <b v="0"/>
    <x v="1"/>
    <s v="第四班 "/>
    <s v=" 1200米 "/>
    <s v=" (60"/>
    <s v="40) "/>
    <s v=" 草地 "/>
    <s v=" &quot;C&quot; 賽道 "/>
    <n v="11"/>
    <s v="妙玲瓏"/>
    <x v="8"/>
    <n v="5"/>
    <s v="旋風飛颺"/>
    <s v="艾道拿"/>
    <n v="12"/>
    <s v="飛躍精英"/>
    <s v="楊明綸"/>
    <n v="0"/>
    <n v="1"/>
    <n v="1"/>
    <n v="63.5"/>
    <n v="544.5"/>
    <n v="0"/>
    <n v="0"/>
    <n v="0"/>
  </r>
  <r>
    <s v="2024/01/17"/>
    <s v="第 4 場"/>
    <x v="3"/>
    <b v="0"/>
    <x v="1"/>
    <s v="第三班 "/>
    <s v=" 1000米 "/>
    <s v=" (80"/>
    <s v="60) "/>
    <s v=" 草地 "/>
    <s v=" &quot;C&quot; 賽道 "/>
    <n v="9"/>
    <s v="萬眾開心"/>
    <x v="4"/>
    <n v="2"/>
    <s v="英雄豪邁"/>
    <s v="艾兆禮"/>
    <n v="5"/>
    <s v="浪茄仔"/>
    <s v="鍾易禮"/>
    <n v="1"/>
    <n v="1"/>
    <n v="0"/>
    <n v="28"/>
    <n v="112"/>
    <n v="1"/>
    <n v="1"/>
    <n v="0"/>
  </r>
  <r>
    <s v="2024/01/17"/>
    <s v="第 5 場"/>
    <x v="4"/>
    <b v="0"/>
    <x v="1"/>
    <s v="第四班 "/>
    <s v=" 1650米 "/>
    <s v=" (60"/>
    <s v="40) "/>
    <s v=" 草地 "/>
    <s v=" &quot;C&quot; 賽道 "/>
    <n v="7"/>
    <s v="威威鬥士"/>
    <x v="14"/>
    <n v="2"/>
    <s v="皇仁福星"/>
    <s v="田泰安"/>
    <n v="9"/>
    <s v="美麗歡聲"/>
    <s v="陳嘉熙"/>
    <n v="1"/>
    <n v="1"/>
    <n v="0"/>
    <n v="42.5"/>
    <n v="219.5"/>
    <n v="0"/>
    <n v="0"/>
    <n v="0"/>
  </r>
  <r>
    <s v="2024/01/17"/>
    <s v="第 6 場"/>
    <x v="5"/>
    <b v="0"/>
    <x v="1"/>
    <s v="第四班 "/>
    <s v=" 1200米 "/>
    <s v=" (60"/>
    <s v="40) "/>
    <s v=" 草地 "/>
    <s v=" &quot;C&quot; 賽道 "/>
    <n v="3"/>
    <s v="樂加福"/>
    <x v="2"/>
    <n v="4"/>
    <s v="真感"/>
    <s v="賀銘年"/>
    <n v="10"/>
    <s v="宏才"/>
    <s v="潘頓"/>
    <n v="2"/>
    <n v="0"/>
    <n v="0"/>
    <n v="68.5"/>
    <n v="393"/>
    <n v="0"/>
    <n v="1"/>
    <n v="0"/>
  </r>
  <r>
    <s v="2024/01/17"/>
    <s v="第 7 場"/>
    <x v="6"/>
    <b v="0"/>
    <x v="1"/>
    <s v="第三班 "/>
    <s v=" 1650米 "/>
    <s v=" (80"/>
    <s v="60) "/>
    <s v=" 草地 "/>
    <s v=" &quot;C&quot; 賽道 "/>
    <n v="12"/>
    <s v="獨角獸"/>
    <x v="14"/>
    <n v="4"/>
    <s v="錶之量子"/>
    <s v="田泰安"/>
    <n v="3"/>
    <s v="加州偟者"/>
    <s v="艾道拿"/>
    <n v="1"/>
    <n v="0"/>
    <n v="1"/>
    <n v="27"/>
    <n v="90.5"/>
    <n v="0"/>
    <n v="0"/>
    <n v="0"/>
  </r>
  <r>
    <s v="2024/01/17"/>
    <s v="第 8 場"/>
    <x v="7"/>
    <b v="1"/>
    <x v="1"/>
    <s v="第三班 "/>
    <s v=" 1200米 "/>
    <s v=" (80"/>
    <s v="60) "/>
    <s v=" 草地 "/>
    <s v=" &quot;C&quot; 賽道 "/>
    <n v="8"/>
    <s v="錶壇精英"/>
    <x v="5"/>
    <n v="5"/>
    <s v="精算暴雪"/>
    <s v="田泰安"/>
    <n v="6"/>
    <s v="鈁糖武士"/>
    <s v="霍宏聲"/>
    <n v="0"/>
    <n v="2"/>
    <n v="0"/>
    <n v="75.5"/>
    <n v="53.5"/>
    <n v="0"/>
    <n v="0"/>
    <n v="0"/>
  </r>
  <r>
    <s v="2024/01/21"/>
    <s v="第 1 場"/>
    <x v="0"/>
    <b v="0"/>
    <x v="0"/>
    <s v="第五班 "/>
    <s v=" 1200米 "/>
    <s v=" (40"/>
    <s v="0) "/>
    <s v=" 草地 "/>
    <s v=" &quot;A&quot; 賽道 "/>
    <n v="7"/>
    <s v="世界籐王"/>
    <x v="4"/>
    <n v="5"/>
    <s v="鑽石寶寶"/>
    <s v="巴度"/>
    <n v="14"/>
    <s v="星際精英"/>
    <s v="希威森"/>
    <n v="0"/>
    <n v="2"/>
    <n v="0"/>
    <n v="68.5"/>
    <n v="297"/>
    <n v="1"/>
    <n v="1"/>
    <n v="0"/>
  </r>
  <r>
    <s v="2024/01/21"/>
    <s v="第 2 場"/>
    <x v="1"/>
    <b v="0"/>
    <x v="0"/>
    <s v="第四班 "/>
    <s v=" 1400米 "/>
    <s v=" (60"/>
    <s v="40) "/>
    <s v=" 草地 "/>
    <s v=" &quot;A&quot; 賽道 "/>
    <n v="7"/>
    <s v="金匯昇昇"/>
    <x v="4"/>
    <n v="9"/>
    <s v="星河小子"/>
    <s v="田泰安"/>
    <n v="5"/>
    <s v="凱旋幸運"/>
    <s v="潘明輝"/>
    <n v="0"/>
    <n v="2"/>
    <n v="0"/>
    <n v="22.5"/>
    <n v="92"/>
    <n v="1"/>
    <n v="1"/>
    <n v="0"/>
  </r>
  <r>
    <s v="2024/01/21"/>
    <s v="第 3 場"/>
    <x v="2"/>
    <b v="0"/>
    <x v="0"/>
    <s v="第三班 "/>
    <s v=" 1200米 "/>
    <s v=" (80"/>
    <s v="60) "/>
    <s v=" 草地 "/>
    <s v=" &quot;A&quot; 賽道 "/>
    <n v="2"/>
    <s v="氣勢"/>
    <x v="21"/>
    <n v="4"/>
    <s v="嘉應高昇"/>
    <s v="潘頓"/>
    <n v="8"/>
    <s v="以戰得勝"/>
    <s v="巴度"/>
    <n v="2"/>
    <n v="0"/>
    <n v="0"/>
    <n v="20.5"/>
    <n v="16"/>
    <n v="1"/>
    <n v="1"/>
    <n v="0"/>
  </r>
  <r>
    <s v="2024/01/21"/>
    <s v="第 4 場"/>
    <x v="3"/>
    <b v="0"/>
    <x v="0"/>
    <s v="第四班 "/>
    <s v=" 1000米 "/>
    <s v=" (60"/>
    <s v="40) "/>
    <s v=" 草地 "/>
    <s v=" &quot;A&quot; 賽道 "/>
    <n v="4"/>
    <s v="球星"/>
    <x v="0"/>
    <n v="1"/>
    <s v="綠色有料"/>
    <s v="董明朗"/>
    <n v="12"/>
    <s v="連連勝利"/>
    <s v="潘頓"/>
    <n v="2"/>
    <n v="0"/>
    <n v="0"/>
    <n v="74"/>
    <n v="1269.5"/>
    <n v="1"/>
    <n v="2"/>
    <n v="0"/>
  </r>
  <r>
    <s v="2024/01/21"/>
    <s v="第 5 場"/>
    <x v="4"/>
    <b v="0"/>
    <x v="0"/>
    <s v="第四班 "/>
    <s v=" 1400米 "/>
    <s v=" (60"/>
    <s v="40) "/>
    <s v=" 草地 "/>
    <s v=" &quot;A&quot; 賽道 "/>
    <n v="3"/>
    <s v="巴閉仔"/>
    <x v="0"/>
    <n v="10"/>
    <s v="陽光勇士"/>
    <s v="班德禮"/>
    <n v="11"/>
    <s v="電路九號"/>
    <s v="艾兆禮"/>
    <n v="1"/>
    <n v="0"/>
    <n v="1"/>
    <n v="66"/>
    <n v="565"/>
    <n v="1"/>
    <n v="1"/>
    <n v="0"/>
  </r>
  <r>
    <s v="2024/01/21"/>
    <s v="第 6 場"/>
    <x v="5"/>
    <b v="0"/>
    <x v="0"/>
    <s v="第四班 "/>
    <s v=" 1200米 "/>
    <s v=" (60"/>
    <s v="40) "/>
    <s v=" 草地 "/>
    <s v=" &quot;A&quot; 賽道 "/>
    <n v="11"/>
    <s v="大英才"/>
    <x v="15"/>
    <n v="3"/>
    <s v="增強"/>
    <s v="布文"/>
    <n v="1"/>
    <s v="誠好運"/>
    <s v="梁家俊"/>
    <n v="1"/>
    <n v="0"/>
    <n v="1"/>
    <n v="116"/>
    <n v="137.5"/>
    <n v="1"/>
    <n v="1"/>
    <n v="0"/>
  </r>
  <r>
    <s v="2024/01/21"/>
    <s v="第 7 場"/>
    <x v="6"/>
    <b v="0"/>
    <x v="0"/>
    <s v="一級賽 "/>
    <s v=" 1600米 "/>
    <m/>
    <m/>
    <s v=" 草地 "/>
    <s v=" &quot;A&quot; 賽道 "/>
    <n v="2"/>
    <s v="遨遊氣泡"/>
    <x v="21"/>
    <n v="5"/>
    <s v="永遠美麗"/>
    <s v="潘頓"/>
    <n v="6"/>
    <s v="美麗同享"/>
    <s v="梁家俊"/>
    <n v="1"/>
    <n v="1"/>
    <n v="0"/>
    <n v="19"/>
    <n v="31.5"/>
    <n v="1"/>
    <n v="1"/>
    <n v="0"/>
  </r>
  <r>
    <s v="2024/01/21"/>
    <s v="第 8 場"/>
    <x v="7"/>
    <b v="0"/>
    <x v="0"/>
    <s v="第二班 "/>
    <s v=" 2000米 "/>
    <s v=" (90"/>
    <s v="65) "/>
    <s v=" 草地 "/>
    <s v=" &quot;A&quot; 賽道 "/>
    <n v="10"/>
    <s v="自然力量"/>
    <x v="17"/>
    <n v="5"/>
    <s v="安騁"/>
    <s v="田泰安"/>
    <n v="4"/>
    <s v="常拼常勇"/>
    <s v="麥道朗"/>
    <n v="0"/>
    <n v="1"/>
    <n v="1"/>
    <n v="557.5"/>
    <n v="684"/>
    <n v="0"/>
    <n v="0"/>
    <n v="0"/>
  </r>
  <r>
    <s v="2024/01/21"/>
    <s v="第 9 場"/>
    <x v="8"/>
    <b v="0"/>
    <x v="0"/>
    <s v="第二班 "/>
    <s v=" 1400米 "/>
    <s v=" (105"/>
    <s v="80) "/>
    <s v=" 草地 "/>
    <s v=" &quot;A&quot; 賽道 "/>
    <n v="12"/>
    <s v="綠族無限"/>
    <x v="2"/>
    <n v="11"/>
    <s v="巴閉哥"/>
    <s v="巴度"/>
    <n v="6"/>
    <s v="增有"/>
    <s v="潘頓"/>
    <n v="0"/>
    <n v="0"/>
    <n v="2"/>
    <n v="42.5"/>
    <n v="304"/>
    <n v="0"/>
    <n v="1"/>
    <n v="0"/>
  </r>
  <r>
    <s v="2024/01/21"/>
    <s v="第 10 場"/>
    <x v="9"/>
    <b v="1"/>
    <x v="0"/>
    <s v="第三班 "/>
    <s v=" 1400米 "/>
    <s v=" (80"/>
    <s v="60) "/>
    <s v=" 草地 "/>
    <s v=" &quot;A&quot; 賽道 "/>
    <n v="13"/>
    <s v="風雲武士"/>
    <x v="4"/>
    <n v="2"/>
    <s v="星運少爵"/>
    <s v="布文"/>
    <n v="5"/>
    <s v="銀騰"/>
    <s v="蔡明紹"/>
    <n v="1"/>
    <n v="0"/>
    <n v="1"/>
    <n v="26"/>
    <n v="49"/>
    <n v="2"/>
    <n v="2"/>
    <n v="0"/>
  </r>
  <r>
    <s v="2024/01/24"/>
    <s v="第 1 場"/>
    <x v="0"/>
    <b v="0"/>
    <x v="1"/>
    <s v="第四班 "/>
    <s v=" 1800米 "/>
    <s v=" (60"/>
    <s v="40) "/>
    <s v=" 全天候跑道 "/>
    <m/>
    <n v="5"/>
    <s v="世澤歆星"/>
    <x v="17"/>
    <n v="6"/>
    <s v="逐步贏"/>
    <s v="班德禮"/>
    <n v="8"/>
    <s v="大道至正"/>
    <s v="希威森"/>
    <n v="0"/>
    <n v="2"/>
    <n v="0"/>
    <n v="37"/>
    <n v="128"/>
    <n v="0"/>
    <n v="0"/>
    <n v="0"/>
  </r>
  <r>
    <s v="2024/01/24"/>
    <s v="第 2 場"/>
    <x v="1"/>
    <b v="0"/>
    <x v="1"/>
    <s v="第二班 "/>
    <s v=" 1650米 "/>
    <s v=" (100"/>
    <s v="80) "/>
    <s v=" 全天候跑道 "/>
    <m/>
    <n v="2"/>
    <s v="保羅承傳"/>
    <x v="1"/>
    <n v="6"/>
    <s v="敏捷神駒"/>
    <s v="田泰安"/>
    <n v="5"/>
    <s v="一先生"/>
    <s v="班德禮"/>
    <n v="1"/>
    <n v="1"/>
    <n v="0"/>
    <n v="82"/>
    <n v="198.5"/>
    <n v="0"/>
    <n v="0"/>
    <n v="0"/>
  </r>
  <r>
    <s v="2024/01/24"/>
    <s v="第 3 場"/>
    <x v="2"/>
    <b v="0"/>
    <x v="1"/>
    <s v="第四班 "/>
    <s v=" 1650米 "/>
    <s v=" (60"/>
    <s v="40) "/>
    <s v=" 全天候跑道 "/>
    <m/>
    <n v="12"/>
    <s v="縱橫大進"/>
    <x v="2"/>
    <n v="4"/>
    <s v="妙算歡騰"/>
    <s v="霍宏聲"/>
    <n v="1"/>
    <s v="怪獸奇兵"/>
    <s v="黃智弘"/>
    <n v="1"/>
    <n v="0"/>
    <n v="1"/>
    <n v="140.5"/>
    <n v="690.5"/>
    <n v="0"/>
    <n v="0"/>
    <n v="1"/>
  </r>
  <r>
    <s v="2024/01/24"/>
    <s v="第 4 場"/>
    <x v="3"/>
    <b v="0"/>
    <x v="1"/>
    <s v="第五班 "/>
    <s v=" 1650米 "/>
    <s v=" (40"/>
    <s v="0) "/>
    <s v=" 全天候跑道 "/>
    <m/>
    <n v="13"/>
    <s v="麒麟"/>
    <x v="11"/>
    <n v="9"/>
    <s v="飛騰騅"/>
    <s v="巴度"/>
    <n v="3"/>
    <s v="亞洲力量"/>
    <s v="艾兆禮"/>
    <n v="0"/>
    <n v="1"/>
    <n v="1"/>
    <n v="185.5"/>
    <n v="2544"/>
    <n v="0"/>
    <n v="0"/>
    <n v="0"/>
  </r>
  <r>
    <s v="2024/01/24"/>
    <s v="第 5 場"/>
    <x v="4"/>
    <b v="0"/>
    <x v="1"/>
    <s v="第四班 "/>
    <s v=" 1200米 "/>
    <s v=" (60"/>
    <s v="40) "/>
    <s v=" 全天候跑道 "/>
    <m/>
    <n v="2"/>
    <s v="天行健"/>
    <x v="6"/>
    <n v="12"/>
    <s v="型到爆"/>
    <s v="田泰安"/>
    <n v="9"/>
    <s v="鑽飾翱翔"/>
    <s v="鍾易禮"/>
    <n v="1"/>
    <n v="0"/>
    <n v="1"/>
    <n v="133.5"/>
    <n v="445"/>
    <n v="0"/>
    <n v="0"/>
    <n v="0"/>
  </r>
  <r>
    <s v="2024/01/24"/>
    <s v="第 6 場"/>
    <x v="5"/>
    <b v="0"/>
    <x v="1"/>
    <s v="第四班 "/>
    <s v=" 1200米 "/>
    <s v=" (60"/>
    <s v="40) "/>
    <s v=" 全天候跑道 "/>
    <m/>
    <n v="12"/>
    <s v="佳尊三"/>
    <x v="7"/>
    <n v="8"/>
    <s v="伶俐驫駒"/>
    <s v="希威森"/>
    <n v="5"/>
    <s v="實力哥"/>
    <s v="田泰安"/>
    <n v="0"/>
    <n v="1"/>
    <n v="1"/>
    <n v="400"/>
    <n v="1233.5"/>
    <n v="0"/>
    <n v="0"/>
    <n v="1"/>
  </r>
  <r>
    <s v="2024/01/24"/>
    <s v="第 7 場"/>
    <x v="6"/>
    <b v="0"/>
    <x v="1"/>
    <s v="第三班 "/>
    <s v=" 1200米 "/>
    <s v=" (80"/>
    <s v="60) "/>
    <s v=" 全天候跑道 "/>
    <m/>
    <n v="3"/>
    <s v="怡勁力"/>
    <x v="0"/>
    <n v="6"/>
    <s v="泉龍駒"/>
    <s v="董明朗"/>
    <n v="2"/>
    <s v="喜至寶"/>
    <s v="何澤堯"/>
    <n v="1"/>
    <n v="1"/>
    <n v="0"/>
    <n v="36.5"/>
    <n v="276.5"/>
    <n v="1"/>
    <n v="1"/>
    <n v="0"/>
  </r>
  <r>
    <s v="2024/01/24"/>
    <s v="第 8 場"/>
    <x v="7"/>
    <b v="1"/>
    <x v="1"/>
    <s v="第三班 "/>
    <s v=" 1650米 "/>
    <s v=" (80"/>
    <s v="60) "/>
    <s v=" 全天候跑道 "/>
    <m/>
    <n v="9"/>
    <s v="無心睡眠"/>
    <x v="8"/>
    <n v="4"/>
    <s v="魅影獵飛"/>
    <s v="布文"/>
    <n v="2"/>
    <s v="黃腳鱲"/>
    <s v="希威森"/>
    <n v="1"/>
    <n v="1"/>
    <n v="0"/>
    <n v="231.5"/>
    <n v="403.5"/>
    <n v="1"/>
    <n v="1"/>
    <n v="0"/>
  </r>
  <r>
    <s v="2024/01/28"/>
    <s v="第 1 場"/>
    <x v="0"/>
    <b v="0"/>
    <x v="0"/>
    <s v="第四班 "/>
    <s v=" 2000米 "/>
    <s v=" (60"/>
    <s v="40) "/>
    <s v=" 草地 "/>
    <s v=" &quot;A+3&quot; 賽道 "/>
    <n v="2"/>
    <s v="翔龍再現"/>
    <x v="4"/>
    <n v="9"/>
    <s v="一支箭"/>
    <s v="霍宏聲"/>
    <n v="4"/>
    <s v="夢照發"/>
    <s v="巴度"/>
    <n v="1"/>
    <n v="1"/>
    <n v="0"/>
    <n v="47"/>
    <n v="400"/>
    <n v="1"/>
    <n v="1"/>
    <n v="1"/>
  </r>
  <r>
    <s v="2024/01/28"/>
    <s v="第 2 場"/>
    <x v="1"/>
    <b v="0"/>
    <x v="0"/>
    <s v="第五班 "/>
    <s v=" 1600米 "/>
    <s v=" (40"/>
    <s v="0) "/>
    <s v=" 草地 "/>
    <s v=" &quot;A+3&quot; 賽道 "/>
    <n v="14"/>
    <s v="美麗多盈"/>
    <x v="1"/>
    <n v="2"/>
    <s v="閃耀將神"/>
    <s v="希威森"/>
    <n v="5"/>
    <s v="喜報圍家"/>
    <s v="潘頓"/>
    <n v="1"/>
    <n v="0"/>
    <n v="1"/>
    <n v="100.5"/>
    <n v="508"/>
    <n v="0"/>
    <n v="1"/>
    <n v="1"/>
  </r>
  <r>
    <s v="2024/01/28"/>
    <s v="第 3 場"/>
    <x v="2"/>
    <b v="0"/>
    <x v="0"/>
    <s v="第四班 "/>
    <s v=" 1200米 "/>
    <s v=" (60"/>
    <s v="40) "/>
    <s v=" 草地 "/>
    <s v=" &quot;A+3&quot; 賽道 "/>
    <n v="1"/>
    <s v="高進明駒"/>
    <x v="4"/>
    <n v="10"/>
    <s v="忠誠寶寶"/>
    <s v="梁家俊"/>
    <n v="2"/>
    <s v="獨步天下"/>
    <s v="賈傑美"/>
    <n v="1"/>
    <n v="0"/>
    <n v="1"/>
    <n v="48"/>
    <n v="168.5"/>
    <n v="1"/>
    <n v="1"/>
    <n v="0"/>
  </r>
  <r>
    <s v="2024/01/28"/>
    <s v="第 4 場"/>
    <x v="3"/>
    <b v="0"/>
    <x v="0"/>
    <s v="第四班 "/>
    <s v=" 1400米 "/>
    <s v=" (60"/>
    <s v="40) "/>
    <s v=" 草地 "/>
    <s v=" &quot;A+3&quot; 賽道 "/>
    <n v="10"/>
    <s v="熊噹噹"/>
    <x v="7"/>
    <n v="11"/>
    <s v="你知我得"/>
    <s v="田泰安"/>
    <n v="2"/>
    <s v="我做到"/>
    <s v="鍾易禮"/>
    <n v="0"/>
    <n v="0"/>
    <n v="2"/>
    <n v="340"/>
    <n v="917.5"/>
    <n v="0"/>
    <n v="0"/>
    <n v="0"/>
  </r>
  <r>
    <s v="2024/01/28"/>
    <s v="第 5 場"/>
    <x v="4"/>
    <b v="0"/>
    <x v="0"/>
    <s v="第四班 "/>
    <s v=" 1600米 "/>
    <s v=" (60"/>
    <s v="40) "/>
    <s v=" 草地 "/>
    <s v=" &quot;A+3&quot; 賽道 "/>
    <n v="5"/>
    <s v="時時稱心"/>
    <x v="4"/>
    <n v="12"/>
    <s v="富喜來"/>
    <s v="梁家俊"/>
    <n v="10"/>
    <s v="烈火駿馬"/>
    <s v="田泰安"/>
    <n v="0"/>
    <n v="1"/>
    <n v="1"/>
    <n v="32"/>
    <n v="103"/>
    <n v="1"/>
    <n v="1"/>
    <n v="0"/>
  </r>
  <r>
    <s v="2024/01/28"/>
    <s v="第 6 場"/>
    <x v="5"/>
    <b v="0"/>
    <x v="0"/>
    <s v="第四班 "/>
    <s v=" 1200米 "/>
    <s v=" (60"/>
    <s v="40) "/>
    <s v=" 草地 "/>
    <s v=" &quot;A+3&quot; 賽道 "/>
    <n v="13"/>
    <s v="快狠準"/>
    <x v="8"/>
    <n v="7"/>
    <s v="手機錶霸"/>
    <s v="董明朗"/>
    <n v="2"/>
    <s v="非凡達"/>
    <s v="鍾易禮"/>
    <n v="0"/>
    <n v="1"/>
    <n v="1"/>
    <n v="66"/>
    <n v="260"/>
    <n v="0"/>
    <n v="0"/>
    <n v="0"/>
  </r>
  <r>
    <s v="2024/01/28"/>
    <s v="第 7 場"/>
    <x v="6"/>
    <b v="0"/>
    <x v="0"/>
    <s v="第三班 "/>
    <s v=" 1200米 "/>
    <s v=" (80"/>
    <s v="60) "/>
    <s v=" 草地 "/>
    <s v=" &quot;A+3&quot; 賽道 "/>
    <n v="9"/>
    <s v="華麗再勝"/>
    <x v="4"/>
    <n v="11"/>
    <s v="光年八十"/>
    <s v="周俊樂"/>
    <n v="5"/>
    <s v="顏色大皇"/>
    <s v="希威森"/>
    <n v="0"/>
    <n v="1"/>
    <n v="1"/>
    <n v="14"/>
    <n v="52"/>
    <n v="1"/>
    <n v="1"/>
    <n v="0"/>
  </r>
  <r>
    <s v="2024/01/28"/>
    <s v="第 8 場"/>
    <x v="7"/>
    <b v="0"/>
    <x v="0"/>
    <s v="一級賽 "/>
    <s v=" 1200米 "/>
    <m/>
    <m/>
    <s v=" 草地 "/>
    <s v=" &quot;A+3&quot; 賽道 "/>
    <n v="6"/>
    <s v="維港智能"/>
    <x v="11"/>
    <n v="5"/>
    <s v="幸運有您"/>
    <s v="艾兆禮"/>
    <n v="2"/>
    <s v="福逸"/>
    <s v="布文"/>
    <n v="0"/>
    <n v="2"/>
    <n v="0"/>
    <n v="387.5"/>
    <n v="1308"/>
    <n v="0"/>
    <n v="1"/>
    <n v="0"/>
  </r>
  <r>
    <s v="2024/01/28"/>
    <s v="第 9 場"/>
    <x v="8"/>
    <b v="0"/>
    <x v="0"/>
    <s v="第三班 "/>
    <s v=" 1600米 "/>
    <s v=" (80"/>
    <s v="60) "/>
    <s v=" 草地 "/>
    <s v=" &quot;A+3&quot; 賽道 "/>
    <n v="1"/>
    <s v="魅力知遇"/>
    <x v="4"/>
    <n v="11"/>
    <s v="港林福將"/>
    <s v="梁家俊"/>
    <n v="13"/>
    <s v="久久為尊"/>
    <s v="田泰安"/>
    <n v="1"/>
    <n v="0"/>
    <n v="1"/>
    <n v="47"/>
    <n v="91"/>
    <n v="1"/>
    <n v="1"/>
    <n v="0"/>
  </r>
  <r>
    <s v="2024/01/28"/>
    <s v="第 10 場"/>
    <x v="9"/>
    <b v="1"/>
    <x v="0"/>
    <s v="第三班 "/>
    <s v=" 1400米 "/>
    <s v=" (80"/>
    <s v="60) "/>
    <s v=" 草地 "/>
    <s v=" &quot;A+3&quot; 賽道 "/>
    <n v="8"/>
    <s v="堅又威"/>
    <x v="4"/>
    <n v="11"/>
    <s v="電子傳奇"/>
    <s v="蔡明紹"/>
    <n v="10"/>
    <s v="瑰麗人生"/>
    <s v="希威森"/>
    <n v="0"/>
    <n v="1"/>
    <n v="1"/>
    <n v="37.5"/>
    <n v="4331"/>
    <n v="1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x v="0"/>
    <s v="第 1 場"/>
    <n v="1"/>
    <b v="0"/>
    <s v="日"/>
    <s v="第五班 "/>
    <s v=" 1600米 "/>
    <s v=" (40"/>
    <s v="0) "/>
    <s v=" 草地 "/>
    <s v=" &quot;A&quot; 賽道 "/>
    <n v="2"/>
    <s v="飛來勁"/>
    <s v="布文"/>
    <n v="8"/>
    <s v="揚威四方"/>
    <s v="希威森"/>
    <n v="3"/>
    <s v="爸巴閉"/>
    <s v="周俊樂"/>
    <n v="1"/>
    <n v="1"/>
    <n v="0"/>
    <n v="57"/>
    <n v="89"/>
    <n v="1"/>
    <n v="1"/>
    <n v="1"/>
    <n v="1"/>
  </r>
  <r>
    <x v="0"/>
    <s v="第 2 場"/>
    <n v="2"/>
    <b v="0"/>
    <s v="日"/>
    <s v="第四班 "/>
    <s v=" 1200米 "/>
    <s v=" (60"/>
    <s v="40) "/>
    <s v=" 草地 "/>
    <s v=" &quot;A&quot; 賽道 "/>
    <n v="6"/>
    <s v="紅旺"/>
    <s v="鍾易禮"/>
    <n v="9"/>
    <s v="獨角獸"/>
    <s v="班德禮"/>
    <n v="5"/>
    <s v="添福"/>
    <s v="艾道拿"/>
    <n v="0"/>
    <n v="2"/>
    <n v="0"/>
    <n v="45.5"/>
    <n v="208"/>
    <n v="0"/>
    <n v="0"/>
    <n v="0"/>
    <n v="0"/>
  </r>
  <r>
    <x v="0"/>
    <s v="第 3 場"/>
    <n v="3"/>
    <b v="0"/>
    <s v="日"/>
    <s v="第四班 "/>
    <s v=" 1200米 "/>
    <s v=" (60"/>
    <s v="40) "/>
    <s v=" 草地 "/>
    <s v=" &quot;A&quot; 賽道 "/>
    <n v="2"/>
    <s v="以戰得勝"/>
    <s v="布文"/>
    <n v="1"/>
    <s v="綠族光芒"/>
    <s v="潘頓"/>
    <n v="7"/>
    <s v="喜勝威龍"/>
    <s v="希威森"/>
    <n v="2"/>
    <n v="0"/>
    <n v="0"/>
    <n v="73"/>
    <n v="49"/>
    <n v="2"/>
    <n v="2"/>
    <n v="0"/>
    <n v="2"/>
  </r>
  <r>
    <x v="0"/>
    <s v="第 4 場"/>
    <n v="4"/>
    <b v="0"/>
    <s v="日"/>
    <s v="第一班 "/>
    <s v=" 1200米 "/>
    <s v=" (90+) "/>
    <m/>
    <s v=" 草地 "/>
    <s v=" &quot;A&quot; 賽道 "/>
    <n v="2"/>
    <s v="維港智能"/>
    <s v="田泰安"/>
    <n v="1"/>
    <s v="金鑽貴人"/>
    <s v="潘頓"/>
    <n v="4"/>
    <s v="順勢而飛"/>
    <s v="巴度"/>
    <n v="2"/>
    <n v="0"/>
    <n v="0"/>
    <n v="41"/>
    <n v="16"/>
    <n v="1"/>
    <n v="1"/>
    <n v="0"/>
    <n v="2"/>
  </r>
  <r>
    <x v="0"/>
    <s v="第 5 場"/>
    <n v="5"/>
    <b v="0"/>
    <s v="日"/>
    <s v="第五班 "/>
    <s v=" 1200米 "/>
    <s v=" (40"/>
    <s v="0) "/>
    <s v=" 草地 "/>
    <s v=" &quot;A&quot; 賽道 "/>
    <n v="5"/>
    <s v="我為您"/>
    <s v="周俊樂"/>
    <n v="3"/>
    <s v="醒目勇駒"/>
    <s v="田泰安"/>
    <n v="6"/>
    <s v="奮鬥雄才"/>
    <s v="巴度"/>
    <n v="1"/>
    <n v="1"/>
    <n v="0"/>
    <n v="78"/>
    <n v="566"/>
    <n v="0"/>
    <n v="0"/>
    <n v="0"/>
    <n v="1"/>
  </r>
  <r>
    <x v="0"/>
    <s v="第 6 場"/>
    <n v="6"/>
    <b v="0"/>
    <s v="日"/>
    <s v="第四班 "/>
    <s v=" 1000米 "/>
    <s v=" (60"/>
    <s v="40) "/>
    <s v=" 草地 "/>
    <s v=" &quot;A&quot; 賽道 "/>
    <n v="3"/>
    <s v="知道長勝"/>
    <s v="潘頓"/>
    <n v="4"/>
    <s v="紅海風帆"/>
    <s v="艾道拿"/>
    <n v="8"/>
    <s v="日新月著"/>
    <s v="霍宏聲"/>
    <n v="2"/>
    <n v="0"/>
    <n v="0"/>
    <n v="44.5"/>
    <n v="115"/>
    <n v="1"/>
    <n v="1"/>
    <n v="0"/>
    <n v="1"/>
  </r>
  <r>
    <x v="0"/>
    <s v="第 7 場"/>
    <n v="7"/>
    <b v="0"/>
    <s v="日"/>
    <s v="第三班 "/>
    <s v=" 1400米 "/>
    <s v=" (80"/>
    <s v="60) "/>
    <s v=" 草地 "/>
    <s v=" &quot;A&quot; 賽道 "/>
    <n v="8"/>
    <s v="能文能武"/>
    <s v="潘頓"/>
    <n v="9"/>
    <s v="好如意"/>
    <s v="希威森"/>
    <n v="5"/>
    <s v="禾道福星"/>
    <s v="田泰安"/>
    <n v="0"/>
    <n v="2"/>
    <n v="0"/>
    <n v="18.5"/>
    <n v="221.5"/>
    <n v="1"/>
    <n v="1"/>
    <n v="1"/>
    <n v="1"/>
  </r>
  <r>
    <x v="0"/>
    <s v="第 8 場"/>
    <n v="8"/>
    <b v="0"/>
    <s v="日"/>
    <s v="第四班 "/>
    <s v=" 1400米 "/>
    <s v=" (60"/>
    <s v="40) "/>
    <s v=" 草地 "/>
    <s v=" &quot;A&quot; 賽道 "/>
    <n v="1"/>
    <s v="馬林"/>
    <s v="班德禮"/>
    <n v="9"/>
    <s v="神舟時代"/>
    <s v="梁家俊"/>
    <n v="8"/>
    <s v="一舖縱橫"/>
    <s v="布文"/>
    <n v="1"/>
    <n v="1"/>
    <n v="0"/>
    <n v="64.5"/>
    <n v="1249.5"/>
    <n v="0"/>
    <n v="1"/>
    <n v="0"/>
    <n v="0"/>
  </r>
  <r>
    <x v="0"/>
    <s v="第 9 場"/>
    <n v="9"/>
    <b v="0"/>
    <s v="日"/>
    <s v="第三班 "/>
    <s v=" 1200米 "/>
    <s v=" (80"/>
    <s v="60) "/>
    <s v=" 草地 "/>
    <s v=" &quot;A&quot; 賽道 "/>
    <n v="1"/>
    <s v="旺旺神駒"/>
    <s v="潘頓"/>
    <n v="10"/>
    <s v="善傳萬里"/>
    <s v="楊明綸"/>
    <n v="2"/>
    <s v="同樣美麗"/>
    <s v="艾兆禮"/>
    <n v="1"/>
    <n v="0"/>
    <n v="1"/>
    <n v="22.5"/>
    <n v="222"/>
    <n v="1"/>
    <n v="1"/>
    <n v="0"/>
    <n v="1"/>
  </r>
  <r>
    <x v="0"/>
    <s v="第 10 場"/>
    <n v="10"/>
    <b v="1"/>
    <s v="日"/>
    <s v="第二班 "/>
    <s v=" 1400米 "/>
    <s v=" (100"/>
    <s v="80) "/>
    <s v=" 草地 "/>
    <s v=" &quot;A&quot; 賽道 "/>
    <n v="4"/>
    <s v="中華盛景"/>
    <s v="艾道拿"/>
    <n v="6"/>
    <s v="紅愛舍"/>
    <s v="楊明綸"/>
    <n v="2"/>
    <s v="新力高升"/>
    <s v="蔡明紹"/>
    <n v="1"/>
    <n v="1"/>
    <n v="0"/>
    <n v="160"/>
    <n v="257"/>
    <n v="0"/>
    <n v="0"/>
    <n v="0"/>
    <n v="0"/>
  </r>
  <r>
    <x v="1"/>
    <s v="第 1 場"/>
    <n v="1"/>
    <b v="0"/>
    <s v="夜"/>
    <s v="第五班 "/>
    <s v=" 1200米 "/>
    <s v=" (40"/>
    <s v="0) "/>
    <s v=" 草地 "/>
    <s v=" &quot;A&quot; 賽道 "/>
    <n v="8"/>
    <s v="九秒九"/>
    <s v="董明朗"/>
    <n v="5"/>
    <s v="特攻"/>
    <s v="布文"/>
    <n v="2"/>
    <s v="萬事有"/>
    <s v="潘頓"/>
    <n v="0"/>
    <n v="2"/>
    <n v="0"/>
    <n v="33.5"/>
    <n v="30.5"/>
    <n v="1"/>
    <n v="2"/>
    <n v="0"/>
    <n v="1"/>
  </r>
  <r>
    <x v="1"/>
    <s v="第 2 場"/>
    <n v="2"/>
    <b v="0"/>
    <s v="夜"/>
    <s v="第四班 "/>
    <s v=" 1650米 "/>
    <s v=" (60"/>
    <s v="40) "/>
    <s v=" 草地 "/>
    <s v=" &quot;A&quot; 賽道 "/>
    <n v="2"/>
    <s v="健康之星"/>
    <s v="布文"/>
    <n v="10"/>
    <s v="皇仁福星"/>
    <s v="鍾易禮"/>
    <n v="5"/>
    <s v="紅海勁"/>
    <s v="巴度"/>
    <n v="1"/>
    <n v="0"/>
    <n v="1"/>
    <n v="38.5"/>
    <n v="421.5"/>
    <n v="1"/>
    <n v="1"/>
    <n v="0"/>
    <n v="1"/>
  </r>
  <r>
    <x v="1"/>
    <s v="第 3 場"/>
    <n v="3"/>
    <b v="0"/>
    <s v="夜"/>
    <s v="第四班 "/>
    <s v=" 1200米 "/>
    <s v=" (60"/>
    <s v="40) "/>
    <s v=" 草地 "/>
    <s v=" &quot;A&quot; 賽道 "/>
    <n v="5"/>
    <s v="有鴻利"/>
    <s v="艾兆禮"/>
    <n v="8"/>
    <s v="宏才"/>
    <s v="霍宏聲"/>
    <n v="1"/>
    <s v="勇威神駒"/>
    <s v="田泰安"/>
    <n v="0"/>
    <n v="2"/>
    <n v="0"/>
    <n v="85.5"/>
    <n v="722.5"/>
    <n v="0"/>
    <n v="0"/>
    <n v="1"/>
    <n v="0"/>
  </r>
  <r>
    <x v="1"/>
    <s v="第 4 場"/>
    <n v="4"/>
    <b v="0"/>
    <s v="夜"/>
    <s v="第四班 "/>
    <s v=" 1200米 "/>
    <s v=" (60"/>
    <s v="40) "/>
    <s v=" 草地 "/>
    <s v=" &quot;A&quot; 賽道 "/>
    <n v="4"/>
    <s v="迎樂"/>
    <s v="楊明綸"/>
    <n v="7"/>
    <s v="財駿"/>
    <s v="周俊樂"/>
    <n v="6"/>
    <s v="旅遊高球"/>
    <s v="潘明輝"/>
    <n v="1"/>
    <n v="1"/>
    <n v="0"/>
    <n v="58"/>
    <n v="358"/>
    <n v="0"/>
    <n v="0"/>
    <n v="0"/>
    <n v="0"/>
  </r>
  <r>
    <x v="1"/>
    <s v="第 5 場"/>
    <n v="5"/>
    <b v="0"/>
    <s v="夜"/>
    <s v="第三班 "/>
    <s v=" 1650米 "/>
    <s v=" (80"/>
    <s v="60) "/>
    <s v=" 草地 "/>
    <s v=" &quot;A&quot; 賽道 "/>
    <n v="2"/>
    <s v="博望坡"/>
    <s v="霍宏聲"/>
    <n v="6"/>
    <s v="赤馬雄風"/>
    <s v="田泰安"/>
    <n v="4"/>
    <s v="精彩生活"/>
    <s v="潘頓"/>
    <n v="1"/>
    <n v="1"/>
    <n v="0"/>
    <n v="46"/>
    <n v="452.5"/>
    <n v="0"/>
    <n v="1"/>
    <n v="1"/>
    <n v="1"/>
  </r>
  <r>
    <x v="1"/>
    <s v="第 6 場"/>
    <n v="6"/>
    <b v="0"/>
    <s v="夜"/>
    <s v="第四班 "/>
    <s v=" 1000米 "/>
    <s v=" (60"/>
    <s v="40) "/>
    <s v=" 草地 "/>
    <s v=" &quot;A&quot; 賽道 "/>
    <n v="10"/>
    <s v="龍東傳承"/>
    <s v="梁家俊"/>
    <n v="9"/>
    <s v="電路七號"/>
    <s v="潘明輝"/>
    <n v="3"/>
    <s v="國士無雙"/>
    <s v="布文"/>
    <n v="0"/>
    <n v="1"/>
    <n v="1"/>
    <n v="188"/>
    <n v="1313"/>
    <n v="0"/>
    <n v="1"/>
    <n v="0"/>
    <n v="0"/>
  </r>
  <r>
    <x v="1"/>
    <s v="第 7 場"/>
    <n v="7"/>
    <b v="0"/>
    <s v="夜"/>
    <s v="第三班 "/>
    <s v=" 1000米 "/>
    <s v=" (80"/>
    <s v="60) "/>
    <s v=" 草地 "/>
    <s v=" &quot;A&quot; 賽道 "/>
    <n v="4"/>
    <s v="人和家興"/>
    <s v="梁家俊"/>
    <n v="8"/>
    <s v="財才"/>
    <s v="田泰安"/>
    <n v="6"/>
    <s v="英雄豪邁"/>
    <s v="潘頓"/>
    <n v="1"/>
    <n v="1"/>
    <n v="0"/>
    <n v="81"/>
    <n v="405.5"/>
    <n v="0"/>
    <n v="1"/>
    <n v="0"/>
    <n v="1"/>
  </r>
  <r>
    <x v="1"/>
    <s v="第 8 場"/>
    <n v="8"/>
    <b v="1"/>
    <s v="夜"/>
    <s v="第三班 "/>
    <s v=" 1200米 "/>
    <s v=" (80"/>
    <s v="60) "/>
    <s v=" 草地 "/>
    <s v=" &quot;A&quot; 賽道 "/>
    <n v="3"/>
    <s v="量化歡騰"/>
    <s v="霍宏聲"/>
    <n v="8"/>
    <s v="鈁糖武士"/>
    <s v="陳嘉熙"/>
    <n v="5"/>
    <s v="穿甲鷹"/>
    <s v="班德禮"/>
    <n v="1"/>
    <n v="1"/>
    <n v="0"/>
    <n v="255"/>
    <n v="1086.5"/>
    <n v="0"/>
    <n v="0"/>
    <n v="1"/>
    <n v="0"/>
  </r>
  <r>
    <x v="2"/>
    <s v="第 1 場"/>
    <n v="1"/>
    <b v="0"/>
    <s v="日"/>
    <s v="第三班 "/>
    <s v=" 1200米 "/>
    <s v=" (80"/>
    <s v="60) "/>
    <s v=" 全天候跑道 "/>
    <m/>
    <n v="4"/>
    <s v="自強不息"/>
    <s v="潘頓"/>
    <n v="5"/>
    <s v="歐洲傳奇"/>
    <s v="希威森"/>
    <n v="1"/>
    <s v="火鑽"/>
    <s v="黃智弘"/>
    <n v="1"/>
    <n v="1"/>
    <n v="0"/>
    <n v="13"/>
    <n v="63"/>
    <n v="1"/>
    <n v="1"/>
    <n v="1"/>
    <n v="1"/>
  </r>
  <r>
    <x v="2"/>
    <s v="第 2 場"/>
    <n v="2"/>
    <b v="0"/>
    <s v="日"/>
    <s v="第五班 "/>
    <s v=" 1400米 "/>
    <s v=" (40"/>
    <s v="0) "/>
    <s v=" 草地 "/>
    <s v=" &quot;B&quot; 賽道 "/>
    <n v="5"/>
    <s v="得意佳作"/>
    <s v="布文"/>
    <n v="8"/>
    <s v="美滿星雲"/>
    <s v="蔡明紹"/>
    <n v="2"/>
    <s v="威進駒"/>
    <s v="希威森"/>
    <n v="0"/>
    <n v="2"/>
    <n v="0"/>
    <n v="53.5"/>
    <n v="149"/>
    <n v="1"/>
    <n v="1"/>
    <n v="0"/>
    <n v="1"/>
  </r>
  <r>
    <x v="2"/>
    <s v="第 3 場"/>
    <n v="3"/>
    <b v="0"/>
    <s v="日"/>
    <s v="第二班 "/>
    <s v=" 1000米 "/>
    <s v=" (100"/>
    <s v="80) "/>
    <s v=" 草地 "/>
    <s v=" &quot;B&quot; 賽道 "/>
    <n v="1"/>
    <s v="精靈勇士"/>
    <s v="黃智弘"/>
    <n v="4"/>
    <s v="狀元及第"/>
    <s v="潘頓"/>
    <n v="5"/>
    <s v="當家精神"/>
    <s v="希威森"/>
    <n v="2"/>
    <n v="0"/>
    <n v="0"/>
    <n v="256"/>
    <n v="711.5"/>
    <n v="1"/>
    <n v="1"/>
    <n v="0"/>
    <n v="1"/>
  </r>
  <r>
    <x v="2"/>
    <s v="第 4 場"/>
    <n v="4"/>
    <b v="0"/>
    <s v="日"/>
    <s v="第五班 "/>
    <s v=" 1400米 "/>
    <s v=" (40"/>
    <s v="0) "/>
    <s v=" 草地 "/>
    <s v=" &quot;B&quot; 賽道 "/>
    <n v="5"/>
    <s v="潮州大兄"/>
    <s v="布文"/>
    <n v="3"/>
    <s v="樂天派"/>
    <s v="潘頓"/>
    <n v="7"/>
    <s v="紅鬃烈馬"/>
    <s v="潘明輝"/>
    <n v="1"/>
    <n v="1"/>
    <n v="0"/>
    <n v="80.5"/>
    <n v="199"/>
    <n v="2"/>
    <n v="2"/>
    <n v="0"/>
    <n v="2"/>
  </r>
  <r>
    <x v="2"/>
    <s v="第 5 場"/>
    <n v="5"/>
    <b v="0"/>
    <s v="日"/>
    <s v="第四班 "/>
    <s v=" 1200米 "/>
    <s v=" (60"/>
    <s v="35) "/>
    <s v=" 全天候跑道 "/>
    <m/>
    <n v="10"/>
    <s v="鋒芒勁露"/>
    <s v="霍宏聲"/>
    <n v="8"/>
    <s v="紅運大師"/>
    <s v="艾道拿"/>
    <n v="2"/>
    <s v="龍騰飛翔"/>
    <s v="布文"/>
    <n v="0"/>
    <n v="1"/>
    <n v="1"/>
    <n v="387"/>
    <n v="1128"/>
    <n v="0"/>
    <n v="1"/>
    <n v="1"/>
    <n v="0"/>
  </r>
  <r>
    <x v="2"/>
    <s v="第 6 場"/>
    <n v="6"/>
    <b v="0"/>
    <s v="日"/>
    <s v="第四班 "/>
    <s v=" 1600米 "/>
    <s v=" (60"/>
    <s v="40) "/>
    <s v=" 草地 "/>
    <s v=" &quot;B&quot; 賽道 "/>
    <n v="11"/>
    <s v="巴基之友"/>
    <s v="周俊樂"/>
    <n v="7"/>
    <s v="幸運雄威"/>
    <s v="布文"/>
    <n v="10"/>
    <s v="龍船快"/>
    <s v="梁家俊"/>
    <n v="0"/>
    <n v="1"/>
    <n v="1"/>
    <n v="103.5"/>
    <n v="142.5"/>
    <n v="1"/>
    <n v="1"/>
    <n v="0"/>
    <n v="1"/>
  </r>
  <r>
    <x v="2"/>
    <s v="第 7 場"/>
    <n v="7"/>
    <b v="0"/>
    <s v="日"/>
    <s v="第三班 "/>
    <s v=" 1200米 "/>
    <s v=" (80"/>
    <s v="60) "/>
    <s v=" 草地 "/>
    <s v=" &quot;B&quot; 賽道 "/>
    <n v="3"/>
    <s v="幸運遇見"/>
    <s v="田泰安"/>
    <n v="2"/>
    <s v="連連有盈"/>
    <s v="潘明輝"/>
    <n v="4"/>
    <s v="歡樂至寶"/>
    <s v="何澤堯"/>
    <n v="2"/>
    <n v="0"/>
    <n v="0"/>
    <n v="36"/>
    <n v="377"/>
    <n v="0"/>
    <n v="0"/>
    <n v="0"/>
    <n v="1"/>
  </r>
  <r>
    <x v="2"/>
    <s v="第 8 場"/>
    <n v="8"/>
    <b v="0"/>
    <s v="日"/>
    <s v="第四班 "/>
    <s v=" 1200米 "/>
    <s v=" (60"/>
    <s v="40) "/>
    <s v=" 草地 "/>
    <s v=" &quot;B&quot; 賽道 "/>
    <n v="13"/>
    <s v="我為您"/>
    <s v="鍾易禮"/>
    <n v="8"/>
    <s v="嘉應勇士"/>
    <s v="潘頓"/>
    <n v="3"/>
    <s v="逐夢年代"/>
    <s v="布文"/>
    <n v="0"/>
    <n v="1"/>
    <n v="1"/>
    <n v="29"/>
    <n v="63"/>
    <n v="1"/>
    <n v="2"/>
    <n v="0"/>
    <n v="1"/>
  </r>
  <r>
    <x v="2"/>
    <s v="第 9 場"/>
    <n v="9"/>
    <b v="0"/>
    <s v="日"/>
    <s v="第四班 "/>
    <s v=" 1400米 "/>
    <s v=" (60"/>
    <s v="40) "/>
    <s v=" 草地 "/>
    <s v=" &quot;B&quot; 賽道 "/>
    <n v="5"/>
    <s v="紅旺"/>
    <s v="鍾易禮"/>
    <n v="4"/>
    <s v="合夥雄心"/>
    <s v="何澤堯"/>
    <n v="10"/>
    <s v="星河小子"/>
    <s v="田泰安"/>
    <n v="1"/>
    <n v="1"/>
    <n v="0"/>
    <n v="50"/>
    <n v="179.5"/>
    <n v="0"/>
    <n v="0"/>
    <n v="0"/>
    <n v="0"/>
  </r>
  <r>
    <x v="2"/>
    <s v="第 10 場"/>
    <n v="10"/>
    <b v="1"/>
    <s v="日"/>
    <s v="第三班 "/>
    <s v=" 1400米 "/>
    <s v=" (80"/>
    <s v="60) "/>
    <s v=" 草地 "/>
    <s v=" &quot;B&quot; 賽道 "/>
    <n v="2"/>
    <s v="巴閉哥"/>
    <s v="布文"/>
    <n v="10"/>
    <s v="大紅袍"/>
    <s v="鍾易禮"/>
    <n v="3"/>
    <s v="超級龍珠"/>
    <s v="潘頓"/>
    <n v="1"/>
    <n v="0"/>
    <n v="1"/>
    <n v="21.5"/>
    <n v="94"/>
    <n v="1"/>
    <n v="2"/>
    <n v="0"/>
    <n v="1"/>
  </r>
  <r>
    <x v="3"/>
    <s v="第 1 場"/>
    <n v="1"/>
    <b v="0"/>
    <s v="夜"/>
    <s v="第五班 "/>
    <s v=" 1800米 "/>
    <s v=" (40"/>
    <s v="0) "/>
    <s v=" 草地 "/>
    <s v=" &quot;B&quot; 賽道 "/>
    <n v="3"/>
    <s v="神舟飛駒"/>
    <s v="布文"/>
    <n v="4"/>
    <s v="烽煙載喜"/>
    <s v="田泰安"/>
    <n v="2"/>
    <s v="又享耆成"/>
    <s v="潘頓"/>
    <n v="2"/>
    <n v="0"/>
    <n v="0"/>
    <n v="31"/>
    <n v="58.5"/>
    <n v="1"/>
    <n v="2"/>
    <n v="0"/>
    <n v="2"/>
  </r>
  <r>
    <x v="3"/>
    <s v="第 2 場"/>
    <n v="2"/>
    <b v="0"/>
    <s v="夜"/>
    <s v="第四班 "/>
    <s v=" 1200米 "/>
    <s v=" (60"/>
    <s v="40) "/>
    <s v=" 草地 "/>
    <s v=" &quot;B&quot; 賽道 "/>
    <n v="1"/>
    <s v="駿寶"/>
    <s v="布文"/>
    <n v="3"/>
    <s v="春風萬里"/>
    <s v="艾道拿"/>
    <n v="4"/>
    <s v="木火同明"/>
    <s v="田泰安"/>
    <n v="2"/>
    <n v="0"/>
    <n v="0"/>
    <n v="66"/>
    <n v="666.5"/>
    <n v="1"/>
    <n v="1"/>
    <n v="0"/>
    <n v="1"/>
  </r>
  <r>
    <x v="3"/>
    <s v="第 3 場"/>
    <n v="3"/>
    <b v="0"/>
    <s v="夜"/>
    <s v="第四班 "/>
    <s v=" 1650米 "/>
    <s v=" (60"/>
    <s v="40) "/>
    <s v=" 草地 "/>
    <s v=" &quot;B&quot; 賽道 "/>
    <n v="5"/>
    <s v="駿行星"/>
    <s v="布文"/>
    <n v="3"/>
    <s v="大力猴王"/>
    <s v="艾兆禮"/>
    <n v="7"/>
    <s v="皇仁福星"/>
    <s v="鍾易禮"/>
    <n v="1"/>
    <n v="1"/>
    <n v="0"/>
    <n v="38"/>
    <n v="104.5"/>
    <n v="1"/>
    <n v="1"/>
    <n v="0"/>
    <n v="1"/>
  </r>
  <r>
    <x v="3"/>
    <s v="第 4 場"/>
    <n v="4"/>
    <b v="0"/>
    <s v="夜"/>
    <s v="第五班 "/>
    <s v=" 1000米 "/>
    <s v=" (40"/>
    <s v="0) "/>
    <s v=" 草地 "/>
    <s v=" &quot;B&quot; 賽道 "/>
    <n v="9"/>
    <s v="創福威"/>
    <s v="潘頓"/>
    <n v="8"/>
    <s v="歡樂好友"/>
    <s v="蔡明紹"/>
    <n v="10"/>
    <s v="綫路光明"/>
    <s v="周俊樂"/>
    <n v="0"/>
    <n v="2"/>
    <n v="0"/>
    <n v="45"/>
    <n v="386.5"/>
    <n v="1"/>
    <n v="1"/>
    <n v="0"/>
    <n v="1"/>
  </r>
  <r>
    <x v="3"/>
    <s v="第 5 場"/>
    <n v="5"/>
    <b v="0"/>
    <s v="夜"/>
    <s v="第四班 "/>
    <s v=" 1200米 "/>
    <s v=" (60"/>
    <s v="40) "/>
    <s v=" 草地 "/>
    <s v=" &quot;B&quot; 賽道 "/>
    <n v="1"/>
    <s v="炯炯有神"/>
    <s v="田泰安"/>
    <n v="3"/>
    <s v="加非凡"/>
    <s v="何澤堯"/>
    <n v="8"/>
    <s v="宇宙動力"/>
    <s v="鍾易禮"/>
    <n v="2"/>
    <n v="0"/>
    <n v="0"/>
    <n v="461.5"/>
    <n v="461.5"/>
    <n v="0"/>
    <n v="0"/>
    <n v="0"/>
    <n v="1"/>
  </r>
  <r>
    <x v="3"/>
    <s v="第 6 場"/>
    <n v="6"/>
    <b v="0"/>
    <s v="夜"/>
    <s v="第三班 "/>
    <s v=" 1650米 "/>
    <s v=" (80"/>
    <s v="60) "/>
    <s v=" 草地 "/>
    <s v=" &quot;B&quot; 賽道 "/>
    <n v="2"/>
    <s v="自力更生"/>
    <s v="希威森"/>
    <n v="6"/>
    <s v="川河首駒"/>
    <s v="艾兆禮"/>
    <n v="7"/>
    <s v="久久為攻"/>
    <s v="潘頓"/>
    <n v="1"/>
    <n v="1"/>
    <n v="0"/>
    <n v="40"/>
    <n v="574.5"/>
    <n v="0"/>
    <n v="1"/>
    <n v="1"/>
    <n v="0"/>
  </r>
  <r>
    <x v="3"/>
    <s v="第 7 場"/>
    <n v="7"/>
    <b v="0"/>
    <s v="夜"/>
    <s v="第三班 "/>
    <s v=" 1200米 "/>
    <s v=" (80"/>
    <s v="60) "/>
    <s v=" 草地 "/>
    <s v=" &quot;B&quot; 賽道 "/>
    <n v="1"/>
    <s v="舞林密碼"/>
    <s v="何澤堯"/>
    <n v="10"/>
    <s v="美麗邂逅"/>
    <s v="艾道拿"/>
    <n v="7"/>
    <s v="雅典武士"/>
    <s v="霍宏聲"/>
    <n v="1"/>
    <n v="0"/>
    <n v="1"/>
    <n v="39"/>
    <n v="454"/>
    <n v="0"/>
    <n v="0"/>
    <n v="0"/>
    <n v="0"/>
  </r>
  <r>
    <x v="3"/>
    <s v="第 8 場"/>
    <n v="8"/>
    <b v="1"/>
    <s v="夜"/>
    <s v="第二班 "/>
    <s v=" 1650米 "/>
    <s v=" (100"/>
    <s v="80) "/>
    <s v=" 草地 "/>
    <s v=" &quot;B&quot; 賽道 "/>
    <n v="11"/>
    <s v="喜蓮勇感"/>
    <s v="田泰安"/>
    <n v="10"/>
    <s v="寶賢得得"/>
    <s v="楊明綸"/>
    <n v="6"/>
    <s v="同舟共濟"/>
    <s v="潘頓"/>
    <n v="0"/>
    <n v="0"/>
    <n v="2"/>
    <n v="59.5"/>
    <n v="326"/>
    <n v="0"/>
    <n v="1"/>
    <n v="0"/>
    <n v="1"/>
  </r>
  <r>
    <x v="4"/>
    <s v="第 1 場"/>
    <n v="1"/>
    <b v="0"/>
    <s v="日"/>
    <s v="第四班（條件限制） "/>
    <s v=" 1200米 "/>
    <s v=" (60"/>
    <s v="40) "/>
    <s v=" 草地 "/>
    <s v=" &quot;C&quot; 賽道 "/>
    <n v="5"/>
    <s v="非凡達"/>
    <s v="何澤堯"/>
    <n v="1"/>
    <s v="鈦易搵"/>
    <s v="黃智弘"/>
    <n v="4"/>
    <s v="球星"/>
    <s v="希威森"/>
    <n v="1"/>
    <n v="1"/>
    <n v="0"/>
    <n v="173.5"/>
    <n v="454"/>
    <n v="0"/>
    <n v="0"/>
    <n v="0"/>
    <n v="0"/>
  </r>
  <r>
    <x v="4"/>
    <s v="第 2 場"/>
    <n v="2"/>
    <b v="0"/>
    <s v="日"/>
    <s v="第五班 "/>
    <s v=" 1650米 "/>
    <s v=" (40"/>
    <s v="0) "/>
    <s v=" 全天候跑道 "/>
    <m/>
    <n v="6"/>
    <s v="美滿星雲"/>
    <s v="蔡明紹"/>
    <n v="5"/>
    <s v="日就月將"/>
    <s v="潘頓"/>
    <n v="9"/>
    <s v="活力多多"/>
    <s v="霍宏聲"/>
    <n v="0"/>
    <n v="2"/>
    <n v="0"/>
    <n v="50.5"/>
    <n v="264"/>
    <n v="1"/>
    <n v="1"/>
    <n v="0"/>
    <n v="1"/>
  </r>
  <r>
    <x v="4"/>
    <s v="第 3 場"/>
    <n v="3"/>
    <b v="0"/>
    <s v="日"/>
    <s v="三級賽 "/>
    <s v=" 1400米 "/>
    <m/>
    <m/>
    <s v=" 草地 "/>
    <s v=" &quot;C&quot; 賽道 "/>
    <n v="2"/>
    <s v="健康愉快"/>
    <s v="巴度"/>
    <n v="4"/>
    <s v="綫路之星"/>
    <s v="潘頓"/>
    <n v="6"/>
    <s v="中華盛景"/>
    <s v="艾兆禮"/>
    <n v="2"/>
    <n v="0"/>
    <n v="0"/>
    <n v="93"/>
    <n v="125.5"/>
    <n v="1"/>
    <n v="1"/>
    <n v="0"/>
    <n v="1"/>
  </r>
  <r>
    <x v="4"/>
    <s v="第 4 場"/>
    <n v="4"/>
    <b v="0"/>
    <s v="日"/>
    <s v="第四班 "/>
    <s v=" 1650米 "/>
    <s v=" (60"/>
    <s v="40) "/>
    <s v=" 全天候跑道 "/>
    <m/>
    <n v="6"/>
    <s v="滿冠熊"/>
    <s v="艾兆禮"/>
    <n v="7"/>
    <s v="妙算歡騰"/>
    <s v="霍宏聲"/>
    <n v="10"/>
    <s v="紅粉豐彩"/>
    <s v="希威森"/>
    <n v="0"/>
    <n v="2"/>
    <n v="0"/>
    <n v="89"/>
    <n v="263"/>
    <n v="0"/>
    <n v="0"/>
    <n v="1"/>
    <n v="0"/>
  </r>
  <r>
    <x v="4"/>
    <s v="第 5 場"/>
    <n v="5"/>
    <b v="0"/>
    <s v="日"/>
    <s v="第四班 "/>
    <s v=" 1200米 "/>
    <s v=" (60"/>
    <s v="40) "/>
    <s v=" 草地 "/>
    <s v=" &quot;C&quot; 賽道 "/>
    <n v="9"/>
    <s v="果然僥倖"/>
    <s v="何澤堯"/>
    <n v="8"/>
    <s v="威力飛彈"/>
    <s v="鍾易禮"/>
    <n v="1"/>
    <s v="鼓浪飛凡"/>
    <s v="艾道拿"/>
    <n v="0"/>
    <n v="2"/>
    <n v="0"/>
    <n v="46"/>
    <n v="206"/>
    <n v="0"/>
    <n v="0"/>
    <n v="0"/>
    <n v="0"/>
  </r>
  <r>
    <x v="4"/>
    <s v="第 6 場"/>
    <n v="6"/>
    <b v="0"/>
    <s v="日"/>
    <s v="第三班 "/>
    <s v=" 1000米 "/>
    <s v=" (80"/>
    <s v="60) "/>
    <s v=" 草地 "/>
    <s v=" &quot;C&quot; 賽道 "/>
    <n v="13"/>
    <s v="閃電烈馬"/>
    <s v="賀銘年"/>
    <n v="10"/>
    <s v="新風俠"/>
    <s v="楊明綸"/>
    <n v="9"/>
    <s v="精彩勇士"/>
    <s v="艾兆禮"/>
    <n v="0"/>
    <n v="0"/>
    <n v="2"/>
    <n v="99"/>
    <n v="2850.5"/>
    <n v="0"/>
    <n v="0"/>
    <n v="0"/>
    <n v="0"/>
  </r>
  <r>
    <x v="4"/>
    <s v="第 7 場"/>
    <n v="7"/>
    <b v="0"/>
    <s v="日"/>
    <s v="第三班 "/>
    <s v=" 1400米 "/>
    <s v=" (80"/>
    <s v="60) "/>
    <s v=" 草地 "/>
    <s v=" &quot;C&quot; 賽道 "/>
    <n v="9"/>
    <s v="黃腳鱲"/>
    <s v="希威森"/>
    <n v="3"/>
    <s v="神虎龍駒"/>
    <s v="潘頓"/>
    <n v="2"/>
    <s v="勇敢夢想"/>
    <s v="布文"/>
    <n v="1"/>
    <n v="1"/>
    <n v="0"/>
    <n v="24"/>
    <n v="29"/>
    <n v="1"/>
    <n v="2"/>
    <n v="1"/>
    <n v="1"/>
  </r>
  <r>
    <x v="4"/>
    <s v="第 8 場"/>
    <n v="8"/>
    <b v="0"/>
    <s v="日"/>
    <s v="第四班 "/>
    <s v=" 1400米 "/>
    <s v=" (60"/>
    <s v="40) "/>
    <s v=" 草地 "/>
    <s v=" &quot;C&quot; 賽道 "/>
    <n v="1"/>
    <s v="堅又威"/>
    <s v="潘頓"/>
    <n v="5"/>
    <s v="滿歡笑"/>
    <s v="希威森"/>
    <n v="12"/>
    <s v="武林至尊"/>
    <s v="何澤堯"/>
    <n v="1"/>
    <n v="1"/>
    <n v="0"/>
    <n v="16.5"/>
    <n v="55"/>
    <n v="1"/>
    <n v="1"/>
    <n v="1"/>
    <n v="1"/>
  </r>
  <r>
    <x v="4"/>
    <s v="第 9 場"/>
    <n v="9"/>
    <b v="0"/>
    <s v="日"/>
    <s v="第三班 "/>
    <s v=" 1600米 "/>
    <s v=" (80"/>
    <s v="60) "/>
    <s v=" 草地 "/>
    <s v=" &quot;C&quot; 賽道 "/>
    <n v="5"/>
    <s v="越駿歡欣"/>
    <s v="巴度"/>
    <n v="8"/>
    <s v="禾道福星"/>
    <s v="田泰安"/>
    <n v="10"/>
    <s v="好如意"/>
    <s v="希威森"/>
    <n v="0"/>
    <n v="2"/>
    <n v="0"/>
    <n v="55"/>
    <n v="146"/>
    <n v="0"/>
    <n v="0"/>
    <n v="0"/>
    <n v="1"/>
  </r>
  <r>
    <x v="4"/>
    <s v="第 10 場"/>
    <n v="10"/>
    <b v="1"/>
    <s v="日"/>
    <s v="第二班 "/>
    <s v=" 1200米 "/>
    <s v=" (100"/>
    <s v="80) "/>
    <s v=" 草地 "/>
    <s v=" &quot;C&quot; 賽道 "/>
    <n v="3"/>
    <s v="包裝必勝"/>
    <s v="希威森"/>
    <n v="6"/>
    <s v="威力奔騰"/>
    <s v="潘頓"/>
    <n v="12"/>
    <s v="超霸勝"/>
    <s v="艾兆禮"/>
    <n v="1"/>
    <n v="1"/>
    <n v="0"/>
    <n v="47"/>
    <n v="98.5"/>
    <n v="1"/>
    <n v="1"/>
    <n v="1"/>
    <n v="1"/>
  </r>
  <r>
    <x v="5"/>
    <s v="第 1 場"/>
    <n v="1"/>
    <b v="0"/>
    <s v="夜"/>
    <s v="第五班 "/>
    <s v=" 1650米 "/>
    <s v=" (40"/>
    <s v="0) "/>
    <s v=" 草地 "/>
    <s v=" &quot;C&quot; 賽道 "/>
    <n v="1"/>
    <s v="着着領先"/>
    <s v="布文"/>
    <n v="5"/>
    <s v="飛躍凱旋"/>
    <s v="班德禮"/>
    <n v="6"/>
    <s v="美麗多盈"/>
    <s v="艾道拿"/>
    <n v="1"/>
    <n v="1"/>
    <n v="0"/>
    <n v="16.5"/>
    <n v="38.5"/>
    <n v="1"/>
    <n v="1"/>
    <n v="0"/>
    <n v="1"/>
  </r>
  <r>
    <x v="5"/>
    <s v="第 2 場"/>
    <n v="2"/>
    <b v="0"/>
    <s v="夜"/>
    <s v="第五班 "/>
    <s v=" 1650米 "/>
    <s v=" (40"/>
    <s v="0) "/>
    <s v=" 草地 "/>
    <s v=" &quot;C&quot; 賽道 "/>
    <n v="7"/>
    <s v="無敵精英"/>
    <s v="巴度"/>
    <n v="6"/>
    <s v="鷹勇猴王"/>
    <s v="董明朗"/>
    <n v="4"/>
    <s v="鵲橋飛渡"/>
    <s v="蔡明紹"/>
    <n v="0"/>
    <n v="2"/>
    <n v="0"/>
    <n v="33.5"/>
    <n v="327.5"/>
    <n v="0"/>
    <n v="0"/>
    <n v="0"/>
    <n v="0"/>
  </r>
  <r>
    <x v="5"/>
    <s v="第 3 場"/>
    <n v="3"/>
    <b v="0"/>
    <s v="夜"/>
    <s v="第四班 "/>
    <s v=" 1800米 "/>
    <s v=" (60"/>
    <s v="40) "/>
    <s v=" 草地 "/>
    <s v=" &quot;C&quot; 賽道 "/>
    <n v="7"/>
    <s v="但求快活"/>
    <s v="蔡明紹"/>
    <n v="4"/>
    <s v="威威鬥士"/>
    <s v="梁家俊"/>
    <n v="3"/>
    <s v="健康馬"/>
    <s v="潘頓"/>
    <n v="1"/>
    <n v="1"/>
    <n v="0"/>
    <n v="33"/>
    <n v="75.5"/>
    <n v="0"/>
    <n v="1"/>
    <n v="0"/>
    <n v="0"/>
  </r>
  <r>
    <x v="5"/>
    <s v="第 4 場"/>
    <n v="4"/>
    <b v="0"/>
    <s v="夜"/>
    <s v="第三班 "/>
    <s v=" 1800米 "/>
    <s v=" (80"/>
    <s v="60) "/>
    <s v=" 草地 "/>
    <s v=" &quot;C&quot; 賽道 "/>
    <n v="7"/>
    <s v="天寅合一"/>
    <s v="鍾易禮"/>
    <n v="3"/>
    <s v="歡欣福星"/>
    <s v="巴度"/>
    <n v="8"/>
    <s v="飛馬將軍"/>
    <s v="蔡明紹"/>
    <n v="1"/>
    <n v="1"/>
    <n v="0"/>
    <n v="60"/>
    <n v="434"/>
    <n v="0"/>
    <n v="0"/>
    <n v="0"/>
    <n v="0"/>
  </r>
  <r>
    <x v="5"/>
    <s v="第 5 場"/>
    <n v="5"/>
    <b v="0"/>
    <s v="夜"/>
    <s v="第四班 "/>
    <s v=" 1650米 "/>
    <s v=" (60"/>
    <s v="40) "/>
    <s v=" 草地 "/>
    <s v=" &quot;C&quot; 賽道 "/>
    <n v="11"/>
    <s v="獨角獸"/>
    <s v="班德禮"/>
    <n v="10"/>
    <s v="大數據"/>
    <s v="田泰安"/>
    <n v="8"/>
    <s v="佳福駒"/>
    <s v="潘頓"/>
    <n v="0"/>
    <n v="0"/>
    <n v="2"/>
    <n v="63.5"/>
    <n v="1506"/>
    <n v="0"/>
    <n v="1"/>
    <n v="0"/>
    <n v="1"/>
  </r>
  <r>
    <x v="5"/>
    <s v="第 6 場"/>
    <n v="6"/>
    <b v="0"/>
    <s v="夜"/>
    <s v="第四班 "/>
    <s v=" 1200米 "/>
    <s v=" (60"/>
    <s v="40) "/>
    <s v=" 草地 "/>
    <s v=" &quot;C&quot; 賽道 "/>
    <n v="3"/>
    <s v="幸運之神"/>
    <s v="布文"/>
    <n v="7"/>
    <s v="佳運發"/>
    <s v="希威森"/>
    <n v="10"/>
    <s v="宏才"/>
    <s v="霍宏聲"/>
    <n v="1"/>
    <n v="1"/>
    <n v="0"/>
    <n v="22"/>
    <n v="109"/>
    <n v="1"/>
    <n v="1"/>
    <n v="1"/>
    <n v="1"/>
  </r>
  <r>
    <x v="5"/>
    <s v="第 7 場"/>
    <n v="7"/>
    <b v="0"/>
    <s v="夜"/>
    <s v="第四班 "/>
    <s v=" 1200米 "/>
    <s v=" (60"/>
    <s v="40) "/>
    <s v=" 草地 "/>
    <s v=" &quot;C&quot; 賽道 "/>
    <n v="7"/>
    <s v="幸運旅程"/>
    <s v="潘頓"/>
    <n v="10"/>
    <s v="遨遊天下"/>
    <s v="巴度"/>
    <n v="3"/>
    <s v="國士無雙"/>
    <s v="艾道拿"/>
    <n v="0"/>
    <n v="1"/>
    <n v="1"/>
    <n v="67.5"/>
    <n v="485.5"/>
    <n v="1"/>
    <n v="1"/>
    <n v="0"/>
    <n v="1"/>
  </r>
  <r>
    <x v="5"/>
    <s v="第 8 場"/>
    <n v="8"/>
    <b v="0"/>
    <s v="夜"/>
    <s v="第三班 "/>
    <s v=" 1200米 "/>
    <s v=" (80"/>
    <s v="60) "/>
    <s v=" 草地 "/>
    <s v=" &quot;C&quot; 賽道 "/>
    <n v="7"/>
    <s v="縱橫萬里"/>
    <s v="霍宏聲"/>
    <n v="3"/>
    <s v="運高八斗"/>
    <s v="董明朗"/>
    <n v="1"/>
    <s v="巴薩諾瓦"/>
    <s v="班德禮"/>
    <n v="1"/>
    <n v="1"/>
    <n v="0"/>
    <n v="270"/>
    <n v="1879.5"/>
    <n v="0"/>
    <n v="0"/>
    <n v="1"/>
    <n v="0"/>
  </r>
  <r>
    <x v="5"/>
    <s v="第 9 場"/>
    <n v="9"/>
    <b v="1"/>
    <s v="夜"/>
    <s v="第三班 "/>
    <s v=" 1200米 "/>
    <s v=" (80"/>
    <s v="60) "/>
    <s v=" 草地 "/>
    <s v=" &quot;C&quot; 賽道 "/>
    <n v="6"/>
    <s v="閃電"/>
    <s v="潘頓"/>
    <n v="1"/>
    <s v="明心知遇"/>
    <s v="布文"/>
    <n v="10"/>
    <s v="瑰麗人生"/>
    <s v="希威森"/>
    <n v="1"/>
    <n v="1"/>
    <n v="0"/>
    <n v="163.5"/>
    <n v="322.5"/>
    <n v="2"/>
    <n v="2"/>
    <n v="0"/>
    <n v="2"/>
  </r>
  <r>
    <x v="6"/>
    <s v="第 1 場"/>
    <n v="1"/>
    <b v="0"/>
    <s v="日"/>
    <s v="第五班 "/>
    <s v=" 1800米 "/>
    <s v=" (40"/>
    <s v="0) "/>
    <s v=" 草地 "/>
    <s v=" &quot;C+3&quot; 賽道 "/>
    <n v="7"/>
    <s v="揚威四方"/>
    <s v="潘頓"/>
    <n v="8"/>
    <s v="喜悅一生"/>
    <s v="巫顯東"/>
    <n v="4"/>
    <s v="滿載歸來"/>
    <s v="梁家俊"/>
    <n v="0"/>
    <n v="2"/>
    <n v="0"/>
    <n v="19.5"/>
    <n v="77.5"/>
    <n v="1"/>
    <n v="1"/>
    <n v="0"/>
    <n v="1"/>
  </r>
  <r>
    <x v="6"/>
    <s v="第 2 場"/>
    <n v="2"/>
    <b v="0"/>
    <s v="日"/>
    <s v="第四班 "/>
    <s v=" 1000米 "/>
    <s v=" (60"/>
    <s v="40) "/>
    <s v=" 草地 "/>
    <s v=" &quot;C+3&quot; 賽道 "/>
    <n v="7"/>
    <s v="海豚星"/>
    <s v="希威森"/>
    <n v="12"/>
    <s v="佳尊三"/>
    <s v="蔡明紹"/>
    <n v="2"/>
    <s v="四喜鳥"/>
    <s v="董明朗"/>
    <n v="0"/>
    <n v="1"/>
    <n v="1"/>
    <n v="297"/>
    <n v="5094"/>
    <n v="0"/>
    <n v="0"/>
    <n v="1"/>
    <n v="0"/>
  </r>
  <r>
    <x v="6"/>
    <s v="第 3 場"/>
    <n v="3"/>
    <b v="0"/>
    <s v="日"/>
    <s v="第三班 "/>
    <s v=" 1200米 "/>
    <s v=" (80"/>
    <s v="60) "/>
    <s v=" 草地 "/>
    <s v=" &quot;C+3&quot; 賽道 "/>
    <n v="7"/>
    <s v="錶之銀河"/>
    <s v="田泰安"/>
    <n v="9"/>
    <s v="爵登"/>
    <s v="蔡明紹"/>
    <n v="5"/>
    <s v="龍之心"/>
    <s v="何澤堯"/>
    <n v="0"/>
    <n v="2"/>
    <n v="0"/>
    <n v="63"/>
    <n v="330.5"/>
    <n v="0"/>
    <n v="0"/>
    <n v="0"/>
    <n v="1"/>
  </r>
  <r>
    <x v="6"/>
    <s v="第 4 場"/>
    <n v="4"/>
    <b v="0"/>
    <s v="日"/>
    <s v="第四班 "/>
    <s v=" 1200米 "/>
    <s v=" (60"/>
    <s v="40) "/>
    <s v=" 草地 "/>
    <s v=" &quot;C+3&quot; 賽道 "/>
    <n v="7"/>
    <s v="嘉應喝彩"/>
    <s v="楊明綸"/>
    <n v="1"/>
    <s v="愛馬善"/>
    <s v="潘頓"/>
    <n v="4"/>
    <s v="翩翩君子"/>
    <s v="布文"/>
    <n v="1"/>
    <n v="1"/>
    <n v="0"/>
    <n v="21.5"/>
    <n v="70.5"/>
    <n v="1"/>
    <n v="2"/>
    <n v="0"/>
    <n v="1"/>
  </r>
  <r>
    <x v="6"/>
    <s v="第 5 場"/>
    <n v="5"/>
    <b v="0"/>
    <s v="日"/>
    <s v="第三班 "/>
    <s v=" 1200米 "/>
    <s v=" (80"/>
    <s v="60) "/>
    <s v=" 草地 "/>
    <s v=" &quot;C+3&quot; 賽道 "/>
    <n v="8"/>
    <s v="營造組裝"/>
    <s v="何澤堯"/>
    <n v="1"/>
    <s v="吉龍"/>
    <s v="潘頓"/>
    <n v="10"/>
    <s v="揚揚大道"/>
    <s v="蔡明紹"/>
    <n v="1"/>
    <n v="1"/>
    <n v="0"/>
    <n v="35.5"/>
    <n v="38.5"/>
    <n v="1"/>
    <n v="1"/>
    <n v="0"/>
    <n v="1"/>
  </r>
  <r>
    <x v="6"/>
    <s v="第 6 場"/>
    <n v="6"/>
    <b v="0"/>
    <s v="日"/>
    <s v="第四班 "/>
    <s v=" 1600米 "/>
    <s v=" (60"/>
    <s v="40) "/>
    <s v=" 草地 "/>
    <s v=" &quot;C+3&quot; 賽道 "/>
    <n v="7"/>
    <s v="禪勝輝煌"/>
    <s v="班德禮"/>
    <n v="12"/>
    <s v="唯美主義"/>
    <s v="何澤堯"/>
    <n v="10"/>
    <s v="將俠"/>
    <s v="鍾易禮"/>
    <n v="0"/>
    <n v="1"/>
    <n v="1"/>
    <n v="327"/>
    <n v="3410.5"/>
    <n v="0"/>
    <n v="0"/>
    <n v="0"/>
    <n v="0"/>
  </r>
  <r>
    <x v="6"/>
    <s v="第 7 場"/>
    <n v="7"/>
    <b v="0"/>
    <s v="日"/>
    <s v="第二班 "/>
    <s v=" 1600米 "/>
    <s v=" (100"/>
    <s v="80) "/>
    <s v=" 草地 "/>
    <s v=" &quot;C+3&quot; 賽道 "/>
    <n v="1"/>
    <s v="新力高升"/>
    <s v="何澤堯"/>
    <n v="2"/>
    <s v="駿馬快車"/>
    <s v="布文"/>
    <n v="8"/>
    <s v="桃花雲"/>
    <s v="巴度"/>
    <n v="2"/>
    <n v="0"/>
    <n v="0"/>
    <n v="18"/>
    <n v="72"/>
    <n v="1"/>
    <n v="1"/>
    <n v="0"/>
    <n v="1"/>
  </r>
  <r>
    <x v="6"/>
    <s v="第 8 場"/>
    <n v="8"/>
    <b v="0"/>
    <s v="日"/>
    <s v="三級賽 "/>
    <s v=" 1000米 "/>
    <m/>
    <m/>
    <s v=" 草地 "/>
    <s v=" &quot;C+3&quot; 賽道 "/>
    <n v="2"/>
    <s v="勝不驕"/>
    <s v="潘頓"/>
    <n v="4"/>
    <s v="順勢而飛"/>
    <s v="巴度"/>
    <n v="3"/>
    <s v="精靈勇士"/>
    <s v="何澤堯"/>
    <n v="2"/>
    <n v="0"/>
    <n v="0"/>
    <n v="19.5"/>
    <n v="50.5"/>
    <n v="1"/>
    <n v="1"/>
    <n v="0"/>
    <n v="1"/>
  </r>
  <r>
    <x v="6"/>
    <s v="第 9 場"/>
    <n v="9"/>
    <b v="0"/>
    <s v="日"/>
    <s v="第四班 "/>
    <s v=" 1400米 "/>
    <s v=" (60"/>
    <s v="40) "/>
    <s v=" 草地 "/>
    <s v=" &quot;C+3&quot; 賽道 "/>
    <n v="1"/>
    <s v="話你知"/>
    <s v="何澤堯"/>
    <n v="4"/>
    <s v="艾莉奧"/>
    <s v="田泰安"/>
    <n v="5"/>
    <s v="神舟時代"/>
    <s v="梁家俊"/>
    <n v="2"/>
    <n v="0"/>
    <n v="0"/>
    <n v="59"/>
    <n v="618"/>
    <n v="0"/>
    <n v="0"/>
    <n v="0"/>
    <n v="1"/>
  </r>
  <r>
    <x v="6"/>
    <s v="第 10 場"/>
    <n v="10"/>
    <b v="1"/>
    <s v="日"/>
    <s v="第三班 "/>
    <s v=" 1400米 "/>
    <s v=" (80"/>
    <s v="60) "/>
    <s v=" 草地 "/>
    <s v=" &quot;C+3&quot; 賽道 "/>
    <n v="8"/>
    <s v="馬林"/>
    <s v="班德禮"/>
    <n v="4"/>
    <s v="亞機拉"/>
    <s v="鍾易禮"/>
    <n v="11"/>
    <s v="威之星"/>
    <s v="董明朗"/>
    <n v="1"/>
    <n v="1"/>
    <n v="0"/>
    <n v="29.5"/>
    <n v="117.5"/>
    <n v="0"/>
    <n v="0"/>
    <n v="0"/>
    <n v="0"/>
  </r>
  <r>
    <x v="7"/>
    <s v="第 1 場"/>
    <n v="1"/>
    <b v="0"/>
    <s v="夜"/>
    <s v="第五班 "/>
    <s v=" 1650米 "/>
    <s v=" (40"/>
    <s v="0) "/>
    <s v=" 草地 "/>
    <s v=" &quot;C+3&quot; 賽道 "/>
    <n v="7"/>
    <s v="怪獸豪俠"/>
    <s v="梁家俊"/>
    <n v="3"/>
    <s v="怡昌勇士"/>
    <s v="布文"/>
    <n v="8"/>
    <s v="荃程路通"/>
    <s v="希威森"/>
    <n v="1"/>
    <n v="1"/>
    <n v="0"/>
    <n v="130"/>
    <n v="174"/>
    <n v="1"/>
    <n v="1"/>
    <n v="0"/>
    <n v="1"/>
  </r>
  <r>
    <x v="7"/>
    <s v="第 2 場"/>
    <n v="2"/>
    <b v="0"/>
    <s v="夜"/>
    <s v="第五班 "/>
    <s v=" 1200米 "/>
    <s v=" (40"/>
    <s v="0) "/>
    <s v=" 草地 "/>
    <s v=" &quot;C+3&quot; 賽道 "/>
    <n v="2"/>
    <s v="精明勇駿"/>
    <s v="蔡明紹"/>
    <n v="8"/>
    <s v="創奇蹟"/>
    <s v="潘頓"/>
    <n v="3"/>
    <s v="特攻"/>
    <s v="布文"/>
    <n v="1"/>
    <n v="1"/>
    <n v="0"/>
    <n v="99"/>
    <n v="162"/>
    <n v="1"/>
    <n v="2"/>
    <n v="0"/>
    <n v="1"/>
  </r>
  <r>
    <x v="7"/>
    <s v="第 3 場"/>
    <n v="3"/>
    <b v="0"/>
    <s v="夜"/>
    <s v="第三班 "/>
    <s v=" 1000米 "/>
    <s v=" (80"/>
    <s v="60) "/>
    <s v=" 草地 "/>
    <s v=" &quot;C+3&quot; 賽道 "/>
    <n v="4"/>
    <s v="英雄豪邁"/>
    <s v="田泰安"/>
    <n v="3"/>
    <s v="電氣騎士"/>
    <s v="希威森"/>
    <n v="6"/>
    <s v="財才"/>
    <s v="潘頓"/>
    <n v="2"/>
    <n v="0"/>
    <n v="0"/>
    <n v="95.5"/>
    <n v="219"/>
    <n v="0"/>
    <n v="1"/>
    <n v="1"/>
    <n v="1"/>
  </r>
  <r>
    <x v="7"/>
    <s v="第 4 場"/>
    <n v="4"/>
    <b v="0"/>
    <s v="夜"/>
    <s v="第四班 "/>
    <s v=" 1650米 "/>
    <s v=" (60"/>
    <s v="40) "/>
    <s v=" 草地 "/>
    <s v=" &quot;C+3&quot; 賽道 "/>
    <n v="2"/>
    <s v="駿行星"/>
    <s v="布文"/>
    <n v="8"/>
    <s v="成才"/>
    <s v="希威森"/>
    <n v="11"/>
    <s v="美麗攻略"/>
    <s v="蔡明紹"/>
    <n v="1"/>
    <n v="1"/>
    <n v="0"/>
    <n v="36"/>
    <n v="85.5"/>
    <n v="1"/>
    <n v="1"/>
    <n v="1"/>
    <n v="1"/>
  </r>
  <r>
    <x v="7"/>
    <s v="第 5 場"/>
    <n v="5"/>
    <b v="0"/>
    <s v="夜"/>
    <s v="第三班 "/>
    <s v=" 1200米 "/>
    <s v=" (80"/>
    <s v="60) "/>
    <s v=" 草地 "/>
    <s v=" &quot;C+3&quot; 賽道 "/>
    <n v="5"/>
    <s v="喜至寶"/>
    <s v="何澤堯"/>
    <n v="7"/>
    <s v="幸運旅程"/>
    <s v="鍾易禮"/>
    <n v="1"/>
    <s v="越駿知己"/>
    <s v="布文"/>
    <n v="0"/>
    <n v="2"/>
    <n v="0"/>
    <n v="83"/>
    <n v="1294"/>
    <n v="0"/>
    <n v="1"/>
    <n v="0"/>
    <n v="0"/>
  </r>
  <r>
    <x v="7"/>
    <s v="第 6 場"/>
    <n v="6"/>
    <b v="0"/>
    <s v="夜"/>
    <s v="第四班 "/>
    <s v=" 1200米 "/>
    <s v=" (60"/>
    <s v="40) "/>
    <s v=" 草地 "/>
    <s v=" &quot;C+3&quot; 賽道 "/>
    <n v="1"/>
    <s v="勇威神駒"/>
    <s v="潘頓"/>
    <n v="5"/>
    <s v="金莊令"/>
    <s v="梁家俊"/>
    <n v="7"/>
    <s v="高份數"/>
    <s v="希威森"/>
    <n v="1"/>
    <n v="1"/>
    <n v="0"/>
    <n v="16.5"/>
    <n v="55.5"/>
    <n v="1"/>
    <n v="1"/>
    <n v="0"/>
    <n v="1"/>
  </r>
  <r>
    <x v="7"/>
    <s v="第 7 場"/>
    <n v="7"/>
    <b v="0"/>
    <s v="夜"/>
    <s v="第四班 "/>
    <s v=" 1200米 "/>
    <s v=" (60"/>
    <s v="40) "/>
    <s v=" 草地 "/>
    <s v=" &quot;C+3&quot; 賽道 "/>
    <n v="4"/>
    <s v="合夥雄心"/>
    <s v="潘頓"/>
    <n v="11"/>
    <s v="風中勁松"/>
    <s v="班德禮"/>
    <n v="1"/>
    <s v="正氣青驅"/>
    <s v="何澤堯"/>
    <n v="1"/>
    <n v="0"/>
    <n v="1"/>
    <n v="27"/>
    <n v="108.5"/>
    <n v="1"/>
    <n v="1"/>
    <n v="0"/>
    <n v="1"/>
  </r>
  <r>
    <x v="7"/>
    <s v="第 8 場"/>
    <n v="8"/>
    <b v="1"/>
    <s v="夜"/>
    <s v="第三班 "/>
    <s v=" 1650米 "/>
    <s v=" (80"/>
    <s v="60) "/>
    <s v=" 草地 "/>
    <s v=" &quot;C+3&quot; 賽道 "/>
    <n v="6"/>
    <s v="浪漫老撾"/>
    <s v="潘頓"/>
    <n v="5"/>
    <s v="銀亮光速"/>
    <s v="班德禮"/>
    <n v="11"/>
    <s v="多多勇駒"/>
    <s v="董明朗"/>
    <n v="0"/>
    <n v="2"/>
    <n v="0"/>
    <n v="62"/>
    <n v="212"/>
    <n v="1"/>
    <n v="1"/>
    <n v="0"/>
    <n v="1"/>
  </r>
  <r>
    <x v="8"/>
    <s v="第 1 場"/>
    <n v="1"/>
    <b v="0"/>
    <s v="夜"/>
    <s v="第五班 "/>
    <s v=" 1000米 "/>
    <s v=" (40"/>
    <s v="0) "/>
    <s v=" 草地 "/>
    <s v=" &quot;A&quot; 賽道 "/>
    <n v="2"/>
    <s v="鑽飾翱翔"/>
    <s v="鍾易禮"/>
    <n v="3"/>
    <s v="萬事有"/>
    <s v="巫顯東"/>
    <n v="7"/>
    <s v="吉吉利高"/>
    <s v="田泰安"/>
    <n v="2"/>
    <n v="0"/>
    <n v="0"/>
    <n v="123.5"/>
    <n v="499"/>
    <n v="0"/>
    <n v="0"/>
    <n v="0"/>
    <n v="0"/>
  </r>
  <r>
    <x v="8"/>
    <s v="第 2 場"/>
    <n v="2"/>
    <b v="0"/>
    <s v="夜"/>
    <s v="第五班 "/>
    <s v=" 1650米 "/>
    <s v=" (40"/>
    <s v="0) "/>
    <s v=" 草地 "/>
    <s v=" &quot;A&quot; 賽道 "/>
    <n v="12"/>
    <s v="國大合"/>
    <s v="希威森"/>
    <n v="3"/>
    <s v="又享耆成"/>
    <s v="潘頓"/>
    <n v="10"/>
    <s v="生生福運"/>
    <s v="田泰安"/>
    <n v="1"/>
    <n v="0"/>
    <n v="1"/>
    <n v="163.5"/>
    <n v="401.5"/>
    <n v="1"/>
    <n v="1"/>
    <n v="1"/>
    <n v="1"/>
  </r>
  <r>
    <x v="8"/>
    <s v="第 3 場"/>
    <n v="3"/>
    <b v="0"/>
    <s v="夜"/>
    <s v="第三班 "/>
    <s v=" 1650米 "/>
    <s v=" (80"/>
    <s v="60) "/>
    <s v=" 草地 "/>
    <s v=" &quot;A&quot; 賽道 "/>
    <n v="8"/>
    <s v="大學生"/>
    <s v="董明朗"/>
    <n v="6"/>
    <s v="飛輪步"/>
    <s v="周俊樂"/>
    <n v="3"/>
    <s v="美麗滿滿"/>
    <s v="蔡明紹"/>
    <n v="0"/>
    <n v="2"/>
    <n v="0"/>
    <n v="98"/>
    <n v="832"/>
    <n v="0"/>
    <n v="0"/>
    <n v="0"/>
    <n v="0"/>
  </r>
  <r>
    <x v="8"/>
    <s v="第 4 場"/>
    <n v="4"/>
    <b v="0"/>
    <s v="夜"/>
    <s v="第四班 "/>
    <s v=" 1200米 "/>
    <s v=" (60"/>
    <s v="40) "/>
    <s v=" 草地 "/>
    <s v=" &quot;A&quot; 賽道 "/>
    <n v="4"/>
    <s v="天足貓"/>
    <s v="鍾易禮"/>
    <n v="6"/>
    <s v="木火同明"/>
    <s v="田泰安"/>
    <n v="5"/>
    <s v="金運來"/>
    <s v="潘頓"/>
    <n v="1"/>
    <n v="1"/>
    <n v="0"/>
    <n v="185.5"/>
    <n v="435.5"/>
    <n v="0"/>
    <n v="1"/>
    <n v="0"/>
    <n v="1"/>
  </r>
  <r>
    <x v="8"/>
    <s v="第 5 場"/>
    <n v="5"/>
    <b v="0"/>
    <s v="夜"/>
    <s v="第四班 "/>
    <s v=" 1000米 "/>
    <s v=" (60"/>
    <s v="40) "/>
    <s v=" 草地 "/>
    <s v=" &quot;A&quot; 賽道 "/>
    <n v="6"/>
    <s v="仁仁之寶"/>
    <s v="何澤堯"/>
    <n v="5"/>
    <s v="胡椒軍曹"/>
    <s v="鍾易禮"/>
    <n v="2"/>
    <s v="奇寶"/>
    <s v="布文"/>
    <n v="0"/>
    <n v="2"/>
    <n v="0"/>
    <n v="70.5"/>
    <n v="561.5"/>
    <n v="0"/>
    <n v="1"/>
    <n v="0"/>
    <n v="0"/>
  </r>
  <r>
    <x v="8"/>
    <s v="第 6 場"/>
    <n v="6"/>
    <b v="0"/>
    <s v="夜"/>
    <s v="第四班 "/>
    <s v=" 1200米 "/>
    <s v=" (60"/>
    <s v="40) "/>
    <s v=" 草地 "/>
    <s v=" &quot;A&quot; 賽道 "/>
    <n v="7"/>
    <s v="財駿"/>
    <s v="周俊樂"/>
    <n v="1"/>
    <s v="金哥兒"/>
    <s v="霍宏聲"/>
    <n v="3"/>
    <s v="至尊高飛"/>
    <s v="田泰安"/>
    <n v="1"/>
    <n v="1"/>
    <n v="0"/>
    <n v="158"/>
    <n v="633"/>
    <n v="0"/>
    <n v="0"/>
    <n v="1"/>
    <n v="0"/>
  </r>
  <r>
    <x v="8"/>
    <s v="第 7 場"/>
    <n v="7"/>
    <b v="0"/>
    <s v="夜"/>
    <s v="第四班 "/>
    <s v=" 1650米 "/>
    <s v=" (60"/>
    <s v="40) "/>
    <s v=" 草地 "/>
    <s v=" &quot;A&quot; 賽道 "/>
    <n v="2"/>
    <s v="中華英雄"/>
    <s v="布文"/>
    <n v="7"/>
    <s v="都靈勇士"/>
    <s v="潘頓"/>
    <n v="10"/>
    <s v="皇仁福星"/>
    <s v="田泰安"/>
    <n v="1"/>
    <n v="1"/>
    <n v="0"/>
    <n v="52.5"/>
    <n v="109.5"/>
    <n v="2"/>
    <n v="2"/>
    <n v="0"/>
    <n v="2"/>
  </r>
  <r>
    <x v="8"/>
    <s v="第 8 場"/>
    <n v="8"/>
    <b v="1"/>
    <s v="夜"/>
    <s v="第三班 "/>
    <s v=" 1200米 "/>
    <s v=" (80"/>
    <s v="60) "/>
    <s v=" 草地 "/>
    <s v=" &quot;A&quot; 賽道 "/>
    <n v="5"/>
    <s v="閃電"/>
    <s v="潘頓"/>
    <n v="7"/>
    <s v="鈁糖武士"/>
    <s v="布文"/>
    <n v="3"/>
    <s v="威武覺醒"/>
    <s v="何澤堯"/>
    <n v="0"/>
    <n v="2"/>
    <n v="0"/>
    <n v="35.5"/>
    <n v="97"/>
    <n v="2"/>
    <n v="2"/>
    <n v="0"/>
    <n v="2"/>
  </r>
  <r>
    <x v="9"/>
    <s v="第 1 場"/>
    <n v="1"/>
    <b v="0"/>
    <s v="日"/>
    <s v="第五班 "/>
    <s v=" 2000米 "/>
    <s v=" (40"/>
    <s v="0) "/>
    <s v=" 草地 "/>
    <s v=" &quot;A+3&quot; 賽道 "/>
    <n v="1"/>
    <s v="家樂飛駒"/>
    <s v="布文"/>
    <n v="7"/>
    <s v="喜悅一生"/>
    <s v="艾兆禮"/>
    <n v="4"/>
    <s v="烽煙載喜"/>
    <s v="田泰安"/>
    <n v="1"/>
    <n v="1"/>
    <n v="0"/>
    <n v="78"/>
    <n v="253.5"/>
    <n v="1"/>
    <n v="1"/>
    <n v="0"/>
    <n v="1"/>
  </r>
  <r>
    <x v="9"/>
    <s v="第 2 場"/>
    <n v="2"/>
    <b v="0"/>
    <s v="日"/>
    <s v="第四班 "/>
    <s v=" 1000米 "/>
    <s v=" (60"/>
    <s v="40) "/>
    <s v=" 草地 "/>
    <s v=" &quot;A+3&quot; 賽道 "/>
    <n v="4"/>
    <s v="攻頂"/>
    <s v="布文"/>
    <n v="3"/>
    <s v="萬事快"/>
    <s v="董明朗"/>
    <n v="1"/>
    <s v="令才"/>
    <s v="鍾易禮"/>
    <n v="2"/>
    <n v="0"/>
    <n v="0"/>
    <n v="75.5"/>
    <n v="188"/>
    <n v="1"/>
    <n v="1"/>
    <n v="0"/>
    <n v="1"/>
  </r>
  <r>
    <x v="9"/>
    <s v="第 3 場"/>
    <n v="3"/>
    <b v="0"/>
    <s v="日"/>
    <s v="第四班 "/>
    <s v=" 1200米 "/>
    <s v=" (60"/>
    <s v="40) "/>
    <s v=" 草地 "/>
    <s v=" &quot;A+3&quot; 賽道 "/>
    <n v="8"/>
    <s v="我為您"/>
    <s v="艾兆禮"/>
    <n v="5"/>
    <s v="嘉應勇士"/>
    <s v="潘頓"/>
    <n v="2"/>
    <s v="鈦易搵"/>
    <s v="布文"/>
    <n v="0"/>
    <n v="2"/>
    <n v="0"/>
    <n v="72.5"/>
    <n v="73"/>
    <n v="1"/>
    <n v="2"/>
    <n v="0"/>
    <n v="1"/>
  </r>
  <r>
    <x v="9"/>
    <s v="第 4 場"/>
    <n v="4"/>
    <b v="0"/>
    <s v="日"/>
    <s v="第四班 "/>
    <s v=" 1400米 "/>
    <s v=" (60"/>
    <s v="40) "/>
    <s v=" 草地 "/>
    <s v=" &quot;A+3&quot; 賽道 "/>
    <n v="2"/>
    <s v="風繼續吹"/>
    <s v="鍾易禮"/>
    <n v="5"/>
    <s v="果然僥倖"/>
    <s v="何澤堯"/>
    <n v="4"/>
    <s v="翩翩君子"/>
    <s v="布文"/>
    <n v="1"/>
    <n v="1"/>
    <n v="0"/>
    <n v="211"/>
    <n v="606.5"/>
    <n v="0"/>
    <n v="1"/>
    <n v="0"/>
    <n v="0"/>
  </r>
  <r>
    <x v="9"/>
    <s v="第 5 場"/>
    <n v="5"/>
    <b v="0"/>
    <s v="日"/>
    <s v="第四班 "/>
    <s v=" 1400米 "/>
    <s v=" (60"/>
    <s v="40) "/>
    <s v=" 草地 "/>
    <s v=" &quot;A+3&quot; 賽道 "/>
    <n v="8"/>
    <s v="大千氣象"/>
    <s v="布文"/>
    <n v="9"/>
    <s v="你知我得"/>
    <s v="艾兆禮"/>
    <n v="13"/>
    <s v="競駿天下"/>
    <s v="潘頓"/>
    <n v="0"/>
    <n v="2"/>
    <n v="0"/>
    <n v="69.5"/>
    <n v="170.5"/>
    <n v="1"/>
    <n v="2"/>
    <n v="0"/>
    <n v="1"/>
  </r>
  <r>
    <x v="9"/>
    <s v="第 6 場"/>
    <n v="6"/>
    <b v="0"/>
    <s v="日"/>
    <s v="第三班 "/>
    <s v=" 1800米 "/>
    <s v=" (80"/>
    <s v="60) "/>
    <s v=" 草地 "/>
    <s v=" &quot;A+3&quot; 賽道 "/>
    <n v="11"/>
    <s v="安騁"/>
    <s v="潘頓"/>
    <n v="6"/>
    <s v="禾道福星"/>
    <s v="田泰安"/>
    <n v="9"/>
    <s v="博才"/>
    <s v="霍宏聲"/>
    <n v="0"/>
    <n v="1"/>
    <n v="1"/>
    <n v="78"/>
    <n v="275.5"/>
    <n v="1"/>
    <n v="1"/>
    <n v="0"/>
    <n v="2"/>
  </r>
  <r>
    <x v="9"/>
    <s v="第 7 場"/>
    <n v="7"/>
    <b v="0"/>
    <s v="日"/>
    <s v="二級賽 "/>
    <s v=" 1600米 "/>
    <m/>
    <m/>
    <s v=" 草地 "/>
    <s v=" &quot;A+3&quot; 賽道 "/>
    <n v="1"/>
    <s v="加州星球"/>
    <s v="布文"/>
    <n v="9"/>
    <s v="安遇"/>
    <s v="梁家俊"/>
    <n v="3"/>
    <s v="永遠美麗"/>
    <s v="潘頓"/>
    <n v="1"/>
    <n v="1"/>
    <n v="0"/>
    <n v="44"/>
    <n v="356"/>
    <n v="1"/>
    <n v="2"/>
    <n v="0"/>
    <n v="1"/>
  </r>
  <r>
    <x v="9"/>
    <s v="第 8 場"/>
    <n v="8"/>
    <b v="0"/>
    <s v="日"/>
    <s v="第三班 "/>
    <s v=" 1200米 "/>
    <s v=" (80"/>
    <s v="60) "/>
    <s v=" 草地 "/>
    <s v=" &quot;A+3&quot; 賽道 "/>
    <n v="2"/>
    <s v="幸運遇見"/>
    <s v="田泰安"/>
    <n v="1"/>
    <s v="同樣美麗"/>
    <s v="布文"/>
    <n v="14"/>
    <s v="綠族光芒"/>
    <s v="巴度"/>
    <n v="2"/>
    <n v="0"/>
    <n v="0"/>
    <n v="21.5"/>
    <n v="180"/>
    <n v="1"/>
    <n v="1"/>
    <n v="0"/>
    <n v="2"/>
  </r>
  <r>
    <x v="9"/>
    <s v="第 9 場"/>
    <n v="9"/>
    <b v="0"/>
    <s v="日"/>
    <s v="第三班 "/>
    <s v=" 1400米 "/>
    <s v=" (80"/>
    <s v="60) "/>
    <s v=" 草地 "/>
    <s v=" &quot;A+3&quot; 賽道 "/>
    <n v="2"/>
    <s v="神虎龍駒"/>
    <s v="潘頓"/>
    <n v="13"/>
    <s v="紅旺"/>
    <s v="鍾易禮"/>
    <n v="6"/>
    <s v="歡樂至寶"/>
    <s v="何澤堯"/>
    <n v="1"/>
    <n v="0"/>
    <n v="1"/>
    <n v="33.5"/>
    <n v="302"/>
    <n v="1"/>
    <n v="1"/>
    <n v="0"/>
    <n v="1"/>
  </r>
  <r>
    <x v="9"/>
    <s v="第 10 場"/>
    <n v="10"/>
    <b v="1"/>
    <s v="日"/>
    <s v="第二班 "/>
    <s v=" 1200米 "/>
    <s v=" (100"/>
    <s v="80) "/>
    <s v=" 草地 "/>
    <s v=" &quot;A+3&quot; 賽道 "/>
    <n v="6"/>
    <s v="幸運有您"/>
    <s v="艾兆禮"/>
    <n v="4"/>
    <s v="威力奔騰"/>
    <s v="潘頓"/>
    <n v="9"/>
    <s v="魅力寶駒"/>
    <s v="田泰安"/>
    <n v="1"/>
    <n v="1"/>
    <n v="0"/>
    <n v="274.5"/>
    <n v="697.5"/>
    <n v="1"/>
    <n v="1"/>
    <n v="0"/>
    <n v="1"/>
  </r>
  <r>
    <x v="10"/>
    <s v="第 1 場"/>
    <n v="1"/>
    <b v="0"/>
    <s v="夜"/>
    <s v="第五班 "/>
    <s v=" 1200米 "/>
    <s v=" (40"/>
    <s v="0) "/>
    <s v=" 草地 "/>
    <s v=" &quot;B&quot; 賽道 "/>
    <n v="6"/>
    <s v="合金皇"/>
    <s v="班德禮"/>
    <n v="9"/>
    <s v="歡樂好友"/>
    <s v="蔡明紹"/>
    <n v="3"/>
    <s v="謙謙君子"/>
    <s v="楊明綸"/>
    <n v="0"/>
    <n v="2"/>
    <n v="0"/>
    <n v="214"/>
    <n v="547.5"/>
    <n v="0"/>
    <n v="0"/>
    <n v="0"/>
    <n v="0"/>
  </r>
  <r>
    <x v="10"/>
    <s v="第 2 場"/>
    <n v="2"/>
    <b v="0"/>
    <s v="夜"/>
    <s v="第四班 "/>
    <s v=" 1000米 "/>
    <s v=" (60"/>
    <s v="40) "/>
    <s v=" 草地 "/>
    <s v=" &quot;B&quot; 賽道 "/>
    <n v="12"/>
    <s v="鑽飾翱翔"/>
    <s v="潘明輝"/>
    <n v="5"/>
    <s v="萬眾開心"/>
    <s v="布文"/>
    <n v="2"/>
    <s v="精妙星"/>
    <s v="鍾易禮"/>
    <n v="0"/>
    <n v="1"/>
    <n v="1"/>
    <n v="65"/>
    <n v="350"/>
    <n v="1"/>
    <n v="1"/>
    <n v="0"/>
    <n v="1"/>
  </r>
  <r>
    <x v="10"/>
    <s v="第 3 場"/>
    <n v="3"/>
    <b v="0"/>
    <s v="夜"/>
    <s v="第四班 "/>
    <s v=" 1200米 "/>
    <s v=" (60"/>
    <s v="40) "/>
    <s v=" 草地 "/>
    <s v=" &quot;B&quot; 賽道 "/>
    <n v="10"/>
    <s v="馬有運"/>
    <s v="賀銘年"/>
    <n v="8"/>
    <s v="樂加福"/>
    <s v="班德禮"/>
    <n v="2"/>
    <s v="勇眼光"/>
    <s v="布文"/>
    <n v="0"/>
    <n v="1"/>
    <n v="1"/>
    <n v="749.5"/>
    <n v="1922.5"/>
    <n v="0"/>
    <n v="1"/>
    <n v="0"/>
    <n v="0"/>
  </r>
  <r>
    <x v="10"/>
    <s v="第 4 場"/>
    <n v="4"/>
    <b v="0"/>
    <s v="夜"/>
    <s v="第五班 "/>
    <s v=" 1650米 "/>
    <s v=" (40"/>
    <s v="0) "/>
    <s v=" 草地 "/>
    <s v=" &quot;B&quot; 賽道 "/>
    <n v="2"/>
    <s v="怡昌勇士"/>
    <s v="布文"/>
    <n v="9"/>
    <s v="威力星"/>
    <s v="周俊樂"/>
    <n v="7"/>
    <s v="飛躍凱旋"/>
    <s v="班德禮"/>
    <n v="1"/>
    <n v="1"/>
    <n v="0"/>
    <n v="28.5"/>
    <n v="194"/>
    <n v="1"/>
    <n v="1"/>
    <n v="0"/>
    <n v="1"/>
  </r>
  <r>
    <x v="10"/>
    <s v="第 5 場"/>
    <n v="5"/>
    <b v="0"/>
    <s v="夜"/>
    <s v="第四班 "/>
    <s v=" 1200米 "/>
    <s v=" (60"/>
    <s v="40) "/>
    <s v=" 草地 "/>
    <s v=" &quot;B&quot; 賽道 "/>
    <n v="9"/>
    <s v="添開心"/>
    <s v="班德禮"/>
    <n v="2"/>
    <s v="凌厲"/>
    <s v="艾道拿"/>
    <n v="4"/>
    <s v="小刺蛋"/>
    <s v="布文"/>
    <n v="1"/>
    <n v="1"/>
    <n v="0"/>
    <n v="92"/>
    <n v="660"/>
    <n v="0"/>
    <n v="1"/>
    <n v="0"/>
    <n v="0"/>
  </r>
  <r>
    <x v="10"/>
    <s v="第 6 場"/>
    <n v="6"/>
    <b v="0"/>
    <s v="夜"/>
    <s v="第四班 "/>
    <s v=" 1650米 "/>
    <s v=" (60"/>
    <s v="40) "/>
    <s v=" 草地 "/>
    <s v=" &quot;B&quot; 賽道 "/>
    <n v="11"/>
    <s v="美麗攻略"/>
    <s v="蔡明紹"/>
    <n v="8"/>
    <s v="勁叻仔"/>
    <s v="董明朗"/>
    <n v="9"/>
    <s v="大登殿"/>
    <s v="潘明輝"/>
    <n v="0"/>
    <n v="1"/>
    <n v="1"/>
    <n v="49.5"/>
    <n v="320.5"/>
    <n v="0"/>
    <n v="0"/>
    <n v="0"/>
    <n v="0"/>
  </r>
  <r>
    <x v="10"/>
    <s v="第 7 場"/>
    <n v="7"/>
    <b v="0"/>
    <s v="夜"/>
    <s v="第三班 "/>
    <s v=" 1650米 "/>
    <s v=" (80"/>
    <s v="60) "/>
    <s v=" 草地 "/>
    <s v=" &quot;B&quot; 賽道 "/>
    <n v="4"/>
    <s v="亞機拉"/>
    <s v="鍾易禮"/>
    <n v="12"/>
    <s v="論文"/>
    <s v="巴度"/>
    <n v="2"/>
    <s v="浪漫老撾"/>
    <s v="潘頓"/>
    <n v="1"/>
    <n v="0"/>
    <n v="1"/>
    <n v="51"/>
    <n v="284"/>
    <n v="0"/>
    <n v="1"/>
    <n v="0"/>
    <n v="0"/>
  </r>
  <r>
    <x v="10"/>
    <s v="第 8 場"/>
    <n v="8"/>
    <b v="0"/>
    <s v="夜"/>
    <s v="第三班 "/>
    <s v=" 1200米 "/>
    <s v=" (80"/>
    <s v="60) "/>
    <s v=" 草地 "/>
    <s v=" &quot;B&quot; 賽道 "/>
    <n v="12"/>
    <s v="快搏"/>
    <s v="董明朗"/>
    <n v="3"/>
    <s v="傑出漢子"/>
    <s v="潘頓"/>
    <n v="2"/>
    <s v="平常心"/>
    <s v="班德禮"/>
    <n v="1"/>
    <n v="0"/>
    <n v="1"/>
    <n v="73.5"/>
    <n v="86.5"/>
    <n v="1"/>
    <n v="1"/>
    <n v="0"/>
    <n v="1"/>
  </r>
  <r>
    <x v="10"/>
    <s v="第 9 場"/>
    <n v="9"/>
    <b v="1"/>
    <s v="夜"/>
    <s v="第三班 "/>
    <s v=" 1200米 "/>
    <s v=" (80"/>
    <s v="60) "/>
    <s v=" 草地 "/>
    <s v=" &quot;B&quot; 賽道 "/>
    <n v="10"/>
    <s v="合夥雄心"/>
    <s v="艾兆禮"/>
    <n v="1"/>
    <s v="小霸王"/>
    <s v="周俊樂"/>
    <n v="6"/>
    <s v="旋風飛影"/>
    <s v="巴度"/>
    <n v="1"/>
    <n v="0"/>
    <n v="1"/>
    <n v="28"/>
    <n v="168"/>
    <n v="0"/>
    <n v="0"/>
    <n v="0"/>
    <n v="0"/>
  </r>
  <r>
    <x v="11"/>
    <s v="第 1 場"/>
    <n v="1"/>
    <b v="0"/>
    <s v="日"/>
    <s v="第五班 "/>
    <s v=" 1400米 "/>
    <s v=" (40"/>
    <s v="0) "/>
    <s v=" 草地 "/>
    <s v=" &quot;B+2&quot; 賽道 "/>
    <n v="8"/>
    <s v="好運寶馬"/>
    <s v="田泰安"/>
    <n v="12"/>
    <s v="富存大師"/>
    <s v="艾道拿"/>
    <n v="2"/>
    <s v="勝利之皇"/>
    <s v="潘頓"/>
    <n v="0"/>
    <n v="1"/>
    <n v="1"/>
    <n v="72.5"/>
    <n v="996.5"/>
    <n v="0"/>
    <n v="1"/>
    <n v="0"/>
    <n v="1"/>
  </r>
  <r>
    <x v="11"/>
    <s v="第 2 場"/>
    <n v="2"/>
    <b v="0"/>
    <s v="日"/>
    <s v="第四班 "/>
    <s v=" 1200米 "/>
    <s v=" (60"/>
    <s v="40) "/>
    <s v=" 草地 "/>
    <s v=" &quot;B+2&quot; 賽道 "/>
    <n v="7"/>
    <s v="電訊龍駒"/>
    <s v="布文"/>
    <n v="12"/>
    <s v="寶麗生輝"/>
    <s v="田泰安"/>
    <n v="1"/>
    <s v="嘉應喝彩"/>
    <s v="楊明綸"/>
    <n v="0"/>
    <n v="1"/>
    <n v="1"/>
    <n v="57"/>
    <n v="645"/>
    <n v="1"/>
    <n v="1"/>
    <n v="0"/>
    <n v="2"/>
  </r>
  <r>
    <x v="11"/>
    <s v="第 3 場"/>
    <n v="3"/>
    <b v="0"/>
    <s v="日"/>
    <s v="第四班 "/>
    <s v=" 1200米 "/>
    <s v=" (60"/>
    <s v="40) "/>
    <s v=" 草地 "/>
    <s v=" &quot;B+2&quot; 賽道 "/>
    <n v="2"/>
    <s v="知道長勝"/>
    <s v="艾兆禮"/>
    <n v="4"/>
    <s v="球星"/>
    <s v="希威森"/>
    <n v="12"/>
    <s v="快狠準"/>
    <s v="巴度"/>
    <n v="2"/>
    <n v="0"/>
    <n v="0"/>
    <n v="76"/>
    <n v="184.5"/>
    <n v="0"/>
    <n v="0"/>
    <n v="1"/>
    <n v="0"/>
  </r>
  <r>
    <x v="11"/>
    <s v="第 4 場"/>
    <n v="4"/>
    <b v="0"/>
    <s v="日"/>
    <s v="第四班 "/>
    <s v=" 1600米 "/>
    <s v=" (60"/>
    <s v="40) "/>
    <s v=" 草地 "/>
    <s v=" &quot;B+2&quot; 賽道 "/>
    <n v="1"/>
    <s v="禪勝輝煌"/>
    <s v="班德禮"/>
    <n v="5"/>
    <s v="將俠"/>
    <s v="鍾易禮"/>
    <n v="9"/>
    <s v="唯美主義"/>
    <s v="艾兆禮"/>
    <n v="1"/>
    <n v="1"/>
    <n v="0"/>
    <n v="73"/>
    <n v="309"/>
    <n v="0"/>
    <n v="0"/>
    <n v="0"/>
    <n v="0"/>
  </r>
  <r>
    <x v="11"/>
    <s v="第 5 場"/>
    <n v="5"/>
    <b v="0"/>
    <s v="日"/>
    <s v="第三班 "/>
    <s v=" 1000米 "/>
    <s v=" (80"/>
    <s v="60) "/>
    <s v=" 草地 "/>
    <s v=" &quot;B+2&quot; 賽道 "/>
    <n v="4"/>
    <s v="賢者無敵"/>
    <s v="布文"/>
    <n v="13"/>
    <s v="令才"/>
    <s v="田泰安"/>
    <n v="3"/>
    <s v="萬里飛至"/>
    <s v="蔡明紹"/>
    <n v="1"/>
    <n v="0"/>
    <n v="1"/>
    <n v="40.5"/>
    <n v="210.5"/>
    <n v="1"/>
    <n v="1"/>
    <n v="0"/>
    <n v="2"/>
  </r>
  <r>
    <x v="11"/>
    <s v="第 6 場"/>
    <n v="6"/>
    <b v="0"/>
    <s v="日"/>
    <s v="第四班 "/>
    <s v=" 1400米 "/>
    <s v=" (60"/>
    <s v="40) "/>
    <s v=" 草地 "/>
    <s v=" &quot;B+2&quot; 賽道 "/>
    <n v="5"/>
    <s v="時尚歡欣"/>
    <s v="周俊樂"/>
    <n v="4"/>
    <s v="好勁力"/>
    <s v="霍宏聲"/>
    <n v="1"/>
    <s v="馬主雄風"/>
    <s v="潘頓"/>
    <n v="1"/>
    <n v="1"/>
    <n v="0"/>
    <n v="190.5"/>
    <n v="2367.5"/>
    <n v="0"/>
    <n v="1"/>
    <n v="1"/>
    <n v="0"/>
  </r>
  <r>
    <x v="11"/>
    <s v="第 7 場"/>
    <n v="7"/>
    <b v="0"/>
    <s v="日"/>
    <s v="二級賽 "/>
    <s v=" 1200米 "/>
    <m/>
    <m/>
    <s v=" 草地 "/>
    <s v=" &quot;B+2&quot; 賽道 "/>
    <n v="2"/>
    <s v="好眼光"/>
    <s v="艾道拿"/>
    <n v="1"/>
    <s v="金鑽貴人"/>
    <s v="潘頓"/>
    <n v="4"/>
    <s v="韋小寶"/>
    <s v="班德禮"/>
    <n v="2"/>
    <n v="0"/>
    <n v="0"/>
    <n v="240"/>
    <n v="97.5"/>
    <n v="1"/>
    <n v="1"/>
    <n v="0"/>
    <n v="1"/>
  </r>
  <r>
    <x v="11"/>
    <s v="第 8 場"/>
    <n v="8"/>
    <b v="0"/>
    <s v="日"/>
    <s v="第三班 "/>
    <s v=" 1400米 "/>
    <s v=" (80"/>
    <s v="60) "/>
    <s v=" 草地 "/>
    <s v=" &quot;B+2&quot; 賽道 "/>
    <n v="9"/>
    <s v="大紅袍"/>
    <s v="希威森"/>
    <n v="5"/>
    <s v="宜春火力"/>
    <s v="布文"/>
    <n v="2"/>
    <s v="潮州精神"/>
    <s v="巴度"/>
    <n v="0"/>
    <n v="2"/>
    <n v="0"/>
    <n v="56.5"/>
    <n v="302.5"/>
    <n v="1"/>
    <n v="1"/>
    <n v="1"/>
    <n v="1"/>
  </r>
  <r>
    <x v="11"/>
    <s v="第 9 場"/>
    <n v="9"/>
    <b v="0"/>
    <s v="日"/>
    <s v="第二班 "/>
    <s v=" 1800米 "/>
    <s v=" (100"/>
    <s v="80) "/>
    <s v=" 草地 "/>
    <s v=" &quot;B+2&quot; 賽道 "/>
    <n v="12"/>
    <s v="自力更生"/>
    <s v="董明朗"/>
    <n v="10"/>
    <s v="觔斗雲"/>
    <s v="艾兆禮"/>
    <n v="3"/>
    <s v="錶之五知"/>
    <s v="布文"/>
    <n v="0"/>
    <n v="0"/>
    <n v="2"/>
    <n v="230"/>
    <n v="2935"/>
    <n v="0"/>
    <n v="1"/>
    <n v="0"/>
    <n v="0"/>
  </r>
  <r>
    <x v="11"/>
    <s v="第 10 場"/>
    <n v="10"/>
    <b v="1"/>
    <s v="日"/>
    <s v="第二班 "/>
    <s v=" 1400米 "/>
    <s v=" (100"/>
    <s v="80) "/>
    <s v=" 草地 "/>
    <s v=" &quot;B+2&quot; 賽道 "/>
    <n v="11"/>
    <s v="增有"/>
    <s v="董明朗"/>
    <n v="9"/>
    <s v="敏捷神駒"/>
    <s v="潘頓"/>
    <n v="4"/>
    <s v="美好世界"/>
    <s v="霍宏聲"/>
    <n v="0"/>
    <n v="1"/>
    <n v="1"/>
    <n v="111.5"/>
    <n v="297"/>
    <n v="1"/>
    <n v="1"/>
    <n v="0"/>
    <n v="1"/>
  </r>
  <r>
    <x v="12"/>
    <s v="第 1 場"/>
    <n v="1"/>
    <b v="0"/>
    <s v="夜"/>
    <s v="第五班 "/>
    <s v=" 1800米 "/>
    <s v=" (40"/>
    <s v="0) "/>
    <s v=" 全天候跑道 "/>
    <s v=" 畫眉山讓賽"/>
    <n v="7"/>
    <s v="慶萬家"/>
    <s v="楊明綸"/>
    <n v="2"/>
    <s v="美滿星雲"/>
    <s v="蔡明紹"/>
    <n v="11"/>
    <s v="活力多多"/>
    <s v="田泰安"/>
    <n v="1"/>
    <n v="1"/>
    <n v="0"/>
    <n v="92"/>
    <n v="279.5"/>
    <n v="0"/>
    <n v="0"/>
    <n v="0"/>
    <n v="0"/>
  </r>
  <r>
    <x v="12"/>
    <s v="第 2 場"/>
    <n v="2"/>
    <b v="0"/>
    <s v="夜"/>
    <s v="第五班 "/>
    <s v=" 1200米 "/>
    <s v=" (40"/>
    <s v="0) "/>
    <s v=" 全天候跑道 "/>
    <s v=" 尖尾峰讓賽"/>
    <n v="11"/>
    <s v="東風壹號"/>
    <s v="霍宏聲"/>
    <n v="10"/>
    <s v="天天智庫"/>
    <s v="周俊樂"/>
    <n v="3"/>
    <s v="特攻"/>
    <s v="艾道拿"/>
    <n v="0"/>
    <n v="0"/>
    <n v="2"/>
    <n v="45"/>
    <n v="608"/>
    <n v="0"/>
    <n v="0"/>
    <n v="1"/>
    <n v="0"/>
  </r>
  <r>
    <x v="12"/>
    <s v="第 3 場"/>
    <n v="3"/>
    <b v="0"/>
    <s v="夜"/>
    <s v="第四班 "/>
    <s v=" 1650米 "/>
    <s v=" (60"/>
    <s v="40) "/>
    <s v=" 全天候跑道 "/>
    <s v=" 釣魚翁讓賽"/>
    <n v="7"/>
    <s v="妙算歡騰"/>
    <s v="霍宏聲"/>
    <n v="5"/>
    <s v="歡喜福星"/>
    <s v="嘉里"/>
    <n v="11"/>
    <s v="亞洲力量"/>
    <s v="蔡明紹"/>
    <n v="0"/>
    <n v="2"/>
    <n v="0"/>
    <n v="41.5"/>
    <n v="255"/>
    <n v="0"/>
    <n v="0"/>
    <n v="1"/>
    <n v="0"/>
  </r>
  <r>
    <x v="12"/>
    <s v="第 4 場"/>
    <n v="4"/>
    <b v="0"/>
    <s v="夜"/>
    <s v="第四班 "/>
    <s v=" 1200米 "/>
    <s v=" (60"/>
    <s v="40) "/>
    <s v=" 全天候跑道 "/>
    <s v=" 田下山讓賽"/>
    <n v="8"/>
    <s v="紅運大師"/>
    <s v="艾道拿"/>
    <n v="6"/>
    <s v="顏色王子"/>
    <s v="董明朗"/>
    <n v="12"/>
    <s v="日日獎"/>
    <s v="楊明綸"/>
    <n v="0"/>
    <n v="2"/>
    <n v="0"/>
    <n v="27.5"/>
    <n v="502"/>
    <n v="0"/>
    <n v="0"/>
    <n v="0"/>
    <n v="0"/>
  </r>
  <r>
    <x v="12"/>
    <s v="第 5 場"/>
    <n v="5"/>
    <b v="0"/>
    <s v="夜"/>
    <s v="第四班 "/>
    <s v=" 1200米 "/>
    <s v=" (60"/>
    <s v="40) "/>
    <s v=" 全天候跑道 "/>
    <s v=" 田下山讓賽"/>
    <n v="4"/>
    <s v="駿皇星"/>
    <s v="蔡明紹"/>
    <n v="6"/>
    <s v="快錢"/>
    <s v="艾道拿"/>
    <n v="11"/>
    <s v="佳尊三"/>
    <s v="田泰安"/>
    <n v="1"/>
    <n v="1"/>
    <n v="0"/>
    <n v="123"/>
    <n v="316"/>
    <n v="0"/>
    <n v="0"/>
    <n v="0"/>
    <n v="0"/>
  </r>
  <r>
    <x v="12"/>
    <s v="第 6 場"/>
    <n v="6"/>
    <b v="0"/>
    <s v="夜"/>
    <s v="第三班 "/>
    <s v=" 1650米 "/>
    <s v=" (80"/>
    <s v="60) "/>
    <s v=" 全天候跑道 "/>
    <s v=" 石屋山讓賽"/>
    <n v="11"/>
    <s v="精彩動力"/>
    <s v="黃智弘"/>
    <n v="2"/>
    <s v="火鑽"/>
    <s v="周俊樂"/>
    <n v="3"/>
    <s v="魅影獵飛"/>
    <s v="田泰安"/>
    <n v="1"/>
    <n v="0"/>
    <n v="1"/>
    <n v="125"/>
    <n v="764.5"/>
    <n v="0"/>
    <n v="0"/>
    <n v="0"/>
    <n v="0"/>
  </r>
  <r>
    <x v="12"/>
    <s v="第 7 場"/>
    <n v="7"/>
    <b v="0"/>
    <s v="夜"/>
    <s v="第二班 "/>
    <s v=" 1650米 "/>
    <s v=" (100"/>
    <s v="80) "/>
    <s v=" 全天候跑道 "/>
    <s v=" 尖風山讓賽"/>
    <n v="12"/>
    <s v="保羅承傳"/>
    <s v="潘明輝"/>
    <n v="2"/>
    <s v="禪勝寶駒"/>
    <s v="艾兆禮"/>
    <n v="11"/>
    <s v="同舟共濟"/>
    <s v="董明朗"/>
    <n v="1"/>
    <n v="0"/>
    <n v="1"/>
    <n v="130"/>
    <n v="753"/>
    <n v="0"/>
    <n v="0"/>
    <n v="0"/>
    <n v="0"/>
  </r>
  <r>
    <x v="12"/>
    <s v="第 8 場"/>
    <n v="8"/>
    <b v="1"/>
    <s v="夜"/>
    <s v="第三班 "/>
    <s v=" 1200米 "/>
    <s v=" (80"/>
    <s v="60) "/>
    <s v=" 全天候跑道 "/>
    <s v=" 大金鐘讓賽"/>
    <n v="11"/>
    <s v="包裝伯樂"/>
    <s v="艾兆禮"/>
    <n v="2"/>
    <s v="怡勁力"/>
    <s v="艾道拿"/>
    <n v="4"/>
    <s v="自強不息"/>
    <s v="潘頓"/>
    <n v="1"/>
    <n v="0"/>
    <n v="1"/>
    <n v="51"/>
    <n v="273.5"/>
    <n v="0"/>
    <n v="1"/>
    <n v="0"/>
    <n v="0"/>
  </r>
  <r>
    <x v="13"/>
    <s v="第 1 場"/>
    <n v="1"/>
    <b v="0"/>
    <s v="日"/>
    <s v="第五班 "/>
    <s v=" 1200米 "/>
    <s v=" (40"/>
    <s v="0) "/>
    <s v=" 草地 "/>
    <s v=" &quot;C&quot; 賽道 "/>
    <n v="8"/>
    <s v="領航神駒"/>
    <s v="巴度"/>
    <n v="7"/>
    <s v="光明先驅"/>
    <s v="田泰安"/>
    <n v="1"/>
    <s v="月球"/>
    <s v="梁家俊"/>
    <n v="0"/>
    <n v="2"/>
    <n v="0"/>
    <n v="84.5"/>
    <n v="161"/>
    <n v="0"/>
    <n v="0"/>
    <n v="0"/>
    <n v="1"/>
  </r>
  <r>
    <x v="13"/>
    <s v="第 2 場"/>
    <n v="2"/>
    <b v="0"/>
    <s v="日"/>
    <s v="第三班 "/>
    <s v=" 2200米 "/>
    <s v=" (80"/>
    <s v="55) "/>
    <s v=" 草地 "/>
    <s v=" &quot;C&quot; 賽道 "/>
    <n v="4"/>
    <s v="都靈福星"/>
    <s v="潘頓"/>
    <n v="5"/>
    <s v="天寅合一"/>
    <s v="鍾易禮"/>
    <n v="1"/>
    <s v="自然力量"/>
    <s v="田泰安"/>
    <n v="1"/>
    <n v="1"/>
    <n v="0"/>
    <n v="24"/>
    <n v="79.5"/>
    <n v="1"/>
    <n v="1"/>
    <n v="0"/>
    <n v="1"/>
  </r>
  <r>
    <x v="13"/>
    <s v="第 3 場"/>
    <n v="3"/>
    <b v="0"/>
    <s v="日"/>
    <s v="第五班 "/>
    <s v=" 1650米 "/>
    <s v=" (40"/>
    <s v="0) "/>
    <s v=" 草地 "/>
    <s v=" &quot;C&quot; 賽道 "/>
    <n v="12"/>
    <s v="恆駿之寶"/>
    <s v="田泰安"/>
    <n v="3"/>
    <s v="勇進齊心"/>
    <s v="鍾易禮"/>
    <n v="1"/>
    <s v="蟲草之凰"/>
    <s v="希威森"/>
    <n v="1"/>
    <n v="0"/>
    <n v="1"/>
    <n v="43.5"/>
    <n v="189"/>
    <n v="0"/>
    <n v="0"/>
    <n v="0"/>
    <n v="1"/>
  </r>
  <r>
    <x v="13"/>
    <s v="第 4 場"/>
    <n v="4"/>
    <b v="0"/>
    <s v="日"/>
    <s v="第四班 "/>
    <s v=" 1000米 "/>
    <s v=" (60"/>
    <s v="40) "/>
    <s v=" 草地 "/>
    <s v=" &quot;C&quot; 賽道 "/>
    <n v="11"/>
    <s v="必先生"/>
    <s v="艾道拿"/>
    <n v="4"/>
    <s v="胡椒軍曹"/>
    <s v="梁家俊"/>
    <n v="1"/>
    <s v="銀進"/>
    <s v="陳嘉熙"/>
    <n v="1"/>
    <n v="0"/>
    <n v="1"/>
    <n v="54"/>
    <n v="275.5"/>
    <n v="0"/>
    <n v="0"/>
    <n v="0"/>
    <n v="0"/>
  </r>
  <r>
    <x v="13"/>
    <s v="第 5 場"/>
    <n v="5"/>
    <b v="0"/>
    <s v="日"/>
    <s v="第四班 "/>
    <s v=" 1650米 "/>
    <s v=" (60"/>
    <s v="40) "/>
    <s v=" 草地 "/>
    <s v=" &quot;C&quot; 賽道 "/>
    <n v="8"/>
    <s v="對衡之星"/>
    <s v="潘頓"/>
    <n v="12"/>
    <s v="皇仁福星"/>
    <s v="田泰安"/>
    <n v="2"/>
    <s v="赤兔猴王"/>
    <s v="楊明綸"/>
    <n v="0"/>
    <n v="1"/>
    <n v="1"/>
    <n v="53"/>
    <n v="164"/>
    <n v="1"/>
    <n v="1"/>
    <n v="0"/>
    <n v="2"/>
  </r>
  <r>
    <x v="13"/>
    <s v="第 6 場"/>
    <n v="6"/>
    <b v="0"/>
    <s v="日"/>
    <s v="第四班 "/>
    <s v=" 1200米 "/>
    <s v=" (60"/>
    <s v="40) "/>
    <s v=" 草地 "/>
    <s v=" &quot;C&quot; 賽道 "/>
    <n v="1"/>
    <s v="好友心得"/>
    <s v="潘頓"/>
    <n v="3"/>
    <s v="勇創派對"/>
    <s v="希威森"/>
    <n v="9"/>
    <s v="幸運星球"/>
    <s v="董明朗"/>
    <n v="2"/>
    <n v="0"/>
    <n v="0"/>
    <n v="25"/>
    <n v="308.5"/>
    <n v="1"/>
    <n v="1"/>
    <n v="1"/>
    <n v="1"/>
  </r>
  <r>
    <x v="13"/>
    <s v="第 7 場"/>
    <n v="7"/>
    <b v="0"/>
    <s v="日"/>
    <s v="第二班 "/>
    <s v=" 1000米 "/>
    <s v=" (105"/>
    <s v="80) "/>
    <s v=" 草地 "/>
    <s v=" &quot;C&quot; 賽道 "/>
    <n v="8"/>
    <s v="四季醒"/>
    <s v="潘頓"/>
    <n v="9"/>
    <s v="明心知遇"/>
    <s v="巴度"/>
    <n v="7"/>
    <s v="當家精神"/>
    <s v="鍾易禮"/>
    <n v="0"/>
    <n v="2"/>
    <n v="0"/>
    <n v="27.5"/>
    <n v="72"/>
    <n v="1"/>
    <n v="1"/>
    <n v="0"/>
    <n v="1"/>
  </r>
  <r>
    <x v="13"/>
    <s v="第 8 場"/>
    <n v="8"/>
    <b v="0"/>
    <s v="日"/>
    <s v="第四班 "/>
    <s v=" 1800米 "/>
    <s v=" (60"/>
    <s v="40) "/>
    <s v=" 草地 "/>
    <s v=" &quot;C&quot; 賽道 "/>
    <n v="9"/>
    <s v="精準快車"/>
    <s v="艾兆禮"/>
    <n v="2"/>
    <s v="華卓晴"/>
    <s v="艾道拿"/>
    <n v="8"/>
    <s v="飛來勁"/>
    <s v="潘頓"/>
    <n v="1"/>
    <n v="1"/>
    <n v="0"/>
    <n v="169"/>
    <n v="3855"/>
    <n v="0"/>
    <n v="1"/>
    <n v="0"/>
    <n v="0"/>
  </r>
  <r>
    <x v="13"/>
    <s v="第 9 場"/>
    <n v="9"/>
    <b v="0"/>
    <s v="日"/>
    <s v="第三班 "/>
    <s v=" 1200米 "/>
    <s v=" (80"/>
    <s v="60) "/>
    <s v=" 草地 "/>
    <s v=" &quot;C&quot; 賽道 "/>
    <n v="6"/>
    <s v="金佰令"/>
    <s v="艾兆禮"/>
    <n v="5"/>
    <s v="勇敢巨星"/>
    <s v="希威森"/>
    <n v="12"/>
    <s v="金哥兒"/>
    <s v="梁家俊"/>
    <n v="0"/>
    <n v="2"/>
    <n v="0"/>
    <n v="63.5"/>
    <n v="185"/>
    <n v="0"/>
    <n v="0"/>
    <n v="1"/>
    <n v="0"/>
  </r>
  <r>
    <x v="13"/>
    <s v="第 10 場"/>
    <n v="10"/>
    <b v="1"/>
    <s v="日"/>
    <s v="第三班 "/>
    <s v=" 1650米 "/>
    <s v=" (80"/>
    <s v="60) "/>
    <s v=" 草地 "/>
    <s v=" &quot;C&quot; 賽道 "/>
    <n v="4"/>
    <s v="精彩生活"/>
    <s v="希威森"/>
    <n v="6"/>
    <s v="勝得出色"/>
    <s v="潘明輝"/>
    <n v="7"/>
    <s v="中華英雄"/>
    <s v="田泰安"/>
    <n v="1"/>
    <n v="1"/>
    <n v="0"/>
    <n v="39"/>
    <n v="212"/>
    <n v="0"/>
    <n v="0"/>
    <n v="1"/>
    <n v="0"/>
  </r>
  <r>
    <x v="14"/>
    <s v="第 1 場"/>
    <n v="1"/>
    <b v="0"/>
    <s v="夜"/>
    <s v="第五班 "/>
    <s v=" 1000米 "/>
    <s v=" (40"/>
    <s v="0) "/>
    <s v=" 草地 "/>
    <s v=" &quot;C+3&quot; 賽道 "/>
    <n v="3"/>
    <s v="投資有利"/>
    <s v="霍宏聲"/>
    <n v="8"/>
    <s v="九秒九"/>
    <s v="艾道拿"/>
    <n v="2"/>
    <s v="萬事有"/>
    <s v="潘頓"/>
    <n v="1"/>
    <n v="1"/>
    <n v="0"/>
    <n v="87"/>
    <n v="83"/>
    <n v="0"/>
    <n v="1"/>
    <n v="1"/>
    <n v="0"/>
  </r>
  <r>
    <x v="14"/>
    <s v="第 2 場"/>
    <n v="2"/>
    <b v="0"/>
    <s v="夜"/>
    <s v="第五班 "/>
    <s v=" 1800米 "/>
    <s v=" (40"/>
    <s v="0) "/>
    <s v=" 草地 "/>
    <s v=" &quot;C+3&quot; 賽道 "/>
    <n v="8"/>
    <s v="生生福運"/>
    <s v="田泰安"/>
    <n v="1"/>
    <s v="樂天派"/>
    <s v="潘頓"/>
    <n v="7"/>
    <s v="滿載歸來"/>
    <s v="梁家俊"/>
    <n v="1"/>
    <n v="1"/>
    <n v="0"/>
    <n v="81"/>
    <n v="222.5"/>
    <n v="1"/>
    <n v="1"/>
    <n v="0"/>
    <n v="2"/>
  </r>
  <r>
    <x v="14"/>
    <s v="第 3 場"/>
    <n v="3"/>
    <b v="0"/>
    <s v="夜"/>
    <s v="第三班 "/>
    <s v=" 1000米 "/>
    <s v=" (80"/>
    <s v="60) "/>
    <s v=" 草地 "/>
    <s v=" &quot;C+3&quot; 賽道 "/>
    <n v="3"/>
    <s v="電氣騎士"/>
    <s v="鍾易禮"/>
    <n v="5"/>
    <s v="財才"/>
    <s v="潘頓"/>
    <n v="2"/>
    <s v="帖木兒"/>
    <s v="希威森"/>
    <n v="1"/>
    <n v="1"/>
    <n v="0"/>
    <n v="26"/>
    <n v="41"/>
    <n v="1"/>
    <n v="1"/>
    <n v="0"/>
    <n v="1"/>
  </r>
  <r>
    <x v="14"/>
    <s v="第 4 場"/>
    <n v="4"/>
    <b v="0"/>
    <s v="夜"/>
    <s v="第四班 "/>
    <s v=" 1200米 "/>
    <s v=" (60"/>
    <s v="40) "/>
    <s v=" 草地 "/>
    <s v=" &quot;C+3&quot; 賽道 "/>
    <n v="2"/>
    <s v="飛漲"/>
    <s v="鍾易禮"/>
    <n v="3"/>
    <s v="勇眼光"/>
    <s v="田泰安"/>
    <n v="12"/>
    <s v="極速之星"/>
    <s v="董明朗"/>
    <n v="2"/>
    <n v="0"/>
    <n v="0"/>
    <n v="140.5"/>
    <n v="639"/>
    <n v="0"/>
    <n v="0"/>
    <n v="0"/>
    <n v="1"/>
  </r>
  <r>
    <x v="14"/>
    <s v="第 5 場"/>
    <n v="5"/>
    <b v="0"/>
    <s v="夜"/>
    <s v="第四班 "/>
    <s v=" 1650米 "/>
    <s v=" (60"/>
    <s v="40) "/>
    <s v=" 草地 "/>
    <s v=" &quot;C+3&quot; 賽道 "/>
    <n v="12"/>
    <s v="中華叻叻"/>
    <s v="蔡明紹"/>
    <n v="8"/>
    <s v="都靈勇士"/>
    <s v="潘頓"/>
    <n v="10"/>
    <s v="得意佳作"/>
    <s v="潘明輝"/>
    <n v="0"/>
    <n v="1"/>
    <n v="1"/>
    <n v="143.5"/>
    <n v="117.5"/>
    <n v="1"/>
    <n v="1"/>
    <n v="0"/>
    <n v="1"/>
  </r>
  <r>
    <x v="14"/>
    <s v="第 6 場"/>
    <n v="6"/>
    <b v="0"/>
    <s v="夜"/>
    <s v="第四班 "/>
    <s v=" 1200米 "/>
    <s v=" (60"/>
    <s v="40) "/>
    <s v=" 草地 "/>
    <s v=" &quot;C+3&quot; 賽道 "/>
    <n v="3"/>
    <s v="正氣青驅"/>
    <s v="鍾易禮"/>
    <n v="12"/>
    <s v="龍的風采"/>
    <s v="楊明綸"/>
    <n v="8"/>
    <s v="馬有運"/>
    <s v="賀銘年"/>
    <n v="1"/>
    <n v="0"/>
    <n v="1"/>
    <n v="26.5"/>
    <n v="258.5"/>
    <n v="0"/>
    <n v="0"/>
    <n v="0"/>
    <n v="0"/>
  </r>
  <r>
    <x v="14"/>
    <s v="第 7 場"/>
    <n v="7"/>
    <b v="0"/>
    <s v="夜"/>
    <s v="第四班 "/>
    <s v=" 1200米 "/>
    <s v=" (60"/>
    <s v="40) "/>
    <s v=" 草地 "/>
    <s v=" &quot;C+3&quot; 賽道 "/>
    <n v="3"/>
    <s v="木火同明"/>
    <s v="田泰安"/>
    <n v="10"/>
    <s v="電訊同心"/>
    <s v="巴度"/>
    <n v="4"/>
    <s v="祥華孝寬"/>
    <s v="班德禮"/>
    <n v="1"/>
    <n v="0"/>
    <n v="1"/>
    <n v="60"/>
    <n v="418"/>
    <n v="0"/>
    <n v="0"/>
    <n v="0"/>
    <n v="1"/>
  </r>
  <r>
    <x v="14"/>
    <s v="第 8 場"/>
    <n v="8"/>
    <b v="0"/>
    <s v="夜"/>
    <s v="第三班 "/>
    <s v=" 1650米 "/>
    <s v=" (80"/>
    <s v="60) "/>
    <s v=" 草地 "/>
    <s v=" &quot;C+3&quot; 賽道 "/>
    <n v="11"/>
    <s v="超超比"/>
    <s v="希威森"/>
    <n v="3"/>
    <s v="波爾多"/>
    <s v="艾道拿"/>
    <n v="5"/>
    <s v="飛輪步"/>
    <s v="田泰安"/>
    <n v="1"/>
    <n v="0"/>
    <n v="1"/>
    <n v="82.5"/>
    <n v="1548"/>
    <n v="0"/>
    <n v="0"/>
    <n v="1"/>
    <n v="0"/>
  </r>
  <r>
    <x v="14"/>
    <s v="第 9 場"/>
    <n v="9"/>
    <b v="1"/>
    <s v="夜"/>
    <s v="第三班 "/>
    <s v=" 1200米 "/>
    <s v=" (80"/>
    <s v="60) "/>
    <s v=" 草地 "/>
    <s v=" &quot;C+3&quot; 賽道 "/>
    <n v="6"/>
    <s v="幸運旅程"/>
    <s v="潘明輝"/>
    <n v="8"/>
    <s v="顏色大皇"/>
    <s v="鍾易禮"/>
    <n v="9"/>
    <s v="旋風飛影"/>
    <s v="巴度"/>
    <n v="0"/>
    <n v="2"/>
    <n v="0"/>
    <n v="177.5"/>
    <n v="915"/>
    <n v="0"/>
    <n v="0"/>
    <n v="0"/>
    <n v="0"/>
  </r>
  <r>
    <x v="15"/>
    <s v="第 1 場"/>
    <n v="1"/>
    <b v="0"/>
    <s v="日"/>
    <s v="第五班 "/>
    <s v=" 1400米 "/>
    <s v=" (40"/>
    <s v="0) "/>
    <s v=" 草地 "/>
    <s v=" &quot;C+3&quot; 賽道 "/>
    <n v="12"/>
    <s v="洪運派彩"/>
    <s v="鍾易禮"/>
    <n v="7"/>
    <s v="優悠俠"/>
    <s v="周俊樂"/>
    <n v="14"/>
    <s v="金牌實力"/>
    <s v="董明朗"/>
    <n v="0"/>
    <n v="1"/>
    <n v="1"/>
    <n v="135.5"/>
    <n v="1743"/>
    <n v="0"/>
    <n v="0"/>
    <n v="0"/>
    <n v="0"/>
  </r>
  <r>
    <x v="15"/>
    <s v="第 2 場"/>
    <n v="2"/>
    <b v="0"/>
    <s v="日"/>
    <s v="第四班 "/>
    <s v=" 1200米 "/>
    <s v=" (60"/>
    <s v="40) "/>
    <s v=" 草地 "/>
    <s v=" &quot;C+3&quot; 賽道 "/>
    <n v="2"/>
    <s v="我為您"/>
    <s v="艾兆禮"/>
    <n v="7"/>
    <s v="大利好運"/>
    <s v="潘頓"/>
    <n v="9"/>
    <s v="戰鬥英雄"/>
    <s v="黃智弘"/>
    <n v="1"/>
    <n v="1"/>
    <n v="0"/>
    <n v="58.5"/>
    <n v="114.5"/>
    <n v="1"/>
    <n v="1"/>
    <n v="0"/>
    <n v="1"/>
  </r>
  <r>
    <x v="15"/>
    <s v="第 3 場"/>
    <n v="3"/>
    <b v="0"/>
    <s v="日"/>
    <s v="第四班 "/>
    <s v=" 1000米 "/>
    <s v=" (60"/>
    <s v="40) "/>
    <s v=" 草地 "/>
    <s v=" &quot;C+3&quot; 賽道 "/>
    <n v="12"/>
    <s v="氣勢"/>
    <s v="田泰安"/>
    <n v="4"/>
    <s v="萬事快"/>
    <s v="潘頓"/>
    <n v="8"/>
    <s v="時間寶"/>
    <s v="董明朗"/>
    <n v="1"/>
    <n v="0"/>
    <n v="1"/>
    <n v="105"/>
    <n v="281"/>
    <n v="1"/>
    <n v="1"/>
    <n v="0"/>
    <n v="2"/>
  </r>
  <r>
    <x v="15"/>
    <s v="第 4 場"/>
    <n v="4"/>
    <b v="0"/>
    <s v="日"/>
    <s v="第四班 "/>
    <s v=" 1600米 "/>
    <s v=" (60"/>
    <s v="40) "/>
    <s v=" 草地 "/>
    <s v=" &quot;C+3&quot; 賽道 "/>
    <n v="4"/>
    <s v="天外飛天"/>
    <s v="希威森"/>
    <n v="7"/>
    <s v="將俠"/>
    <s v="鍾易禮"/>
    <n v="10"/>
    <s v="唯美主義"/>
    <s v="潘頓"/>
    <n v="1"/>
    <n v="1"/>
    <n v="0"/>
    <n v="352.5"/>
    <n v="577"/>
    <n v="0"/>
    <n v="1"/>
    <n v="1"/>
    <n v="0"/>
  </r>
  <r>
    <x v="15"/>
    <s v="第 5 場"/>
    <n v="5"/>
    <b v="0"/>
    <s v="日"/>
    <s v="第二班 "/>
    <s v=" 1600米 "/>
    <s v=" (90"/>
    <s v="70) "/>
    <s v=" 草地 "/>
    <s v=" &quot;C+3&quot; 賽道 "/>
    <n v="7"/>
    <s v="越駿歡欣"/>
    <s v="巴度"/>
    <n v="10"/>
    <s v="美麗宇宙"/>
    <s v="鍾易禮"/>
    <n v="1"/>
    <s v="桃花雲"/>
    <s v="潘頓"/>
    <n v="0"/>
    <n v="1"/>
    <n v="1"/>
    <n v="37.5"/>
    <n v="373.5"/>
    <n v="0"/>
    <n v="1"/>
    <n v="0"/>
    <n v="0"/>
  </r>
  <r>
    <x v="15"/>
    <s v="第 6 場"/>
    <n v="6"/>
    <b v="0"/>
    <s v="日"/>
    <s v="第四班 "/>
    <s v=" 1400米 "/>
    <s v=" (60"/>
    <s v="40) "/>
    <s v=" 草地 "/>
    <s v=" &quot;C+3&quot; 賽道 "/>
    <n v="13"/>
    <s v="大數據"/>
    <s v="田泰安"/>
    <n v="2"/>
    <s v="艾莉奧"/>
    <s v="霍宏聲"/>
    <n v="11"/>
    <s v="快狠準"/>
    <s v="巴度"/>
    <n v="1"/>
    <n v="0"/>
    <n v="1"/>
    <n v="119"/>
    <n v="515"/>
    <n v="0"/>
    <n v="0"/>
    <n v="1"/>
    <n v="1"/>
  </r>
  <r>
    <x v="15"/>
    <s v="第 7 場"/>
    <n v="7"/>
    <b v="0"/>
    <s v="日"/>
    <s v="三級賽 "/>
    <s v=" 1800米 "/>
    <m/>
    <m/>
    <s v=" 草地 "/>
    <s v=" &quot;C+3&quot; 賽道 "/>
    <n v="2"/>
    <s v="安遇"/>
    <s v="梁家俊"/>
    <n v="9"/>
    <s v="龍船狀元"/>
    <s v="潘明輝"/>
    <n v="10"/>
    <s v="當年情"/>
    <s v="田泰安"/>
    <n v="1"/>
    <n v="1"/>
    <n v="0"/>
    <n v="123.5"/>
    <n v="687"/>
    <n v="0"/>
    <n v="0"/>
    <n v="0"/>
    <n v="0"/>
  </r>
  <r>
    <x v="15"/>
    <s v="第 8 場"/>
    <n v="8"/>
    <b v="0"/>
    <s v="日"/>
    <s v="第四班 "/>
    <s v=" 1400米 "/>
    <s v=" (60"/>
    <s v="40) "/>
    <s v=" 草地 "/>
    <s v=" &quot;C+3&quot; 賽道 "/>
    <n v="5"/>
    <s v="翩翩君子"/>
    <s v="潘頓"/>
    <n v="3"/>
    <s v="時時稱心"/>
    <s v="鍾易禮"/>
    <n v="6"/>
    <s v="烈火駿馬"/>
    <s v="艾兆禮"/>
    <n v="1"/>
    <n v="1"/>
    <n v="0"/>
    <n v="31.5"/>
    <n v="93.5"/>
    <n v="1"/>
    <n v="1"/>
    <n v="0"/>
    <n v="1"/>
  </r>
  <r>
    <x v="15"/>
    <s v="第 9 場"/>
    <n v="9"/>
    <b v="0"/>
    <s v="日"/>
    <s v="第三班 "/>
    <s v=" 1200米 "/>
    <s v=" (80"/>
    <s v="60) "/>
    <s v=" 草地 "/>
    <s v=" &quot;C+3&quot; 賽道 "/>
    <n v="5"/>
    <s v="朗朗乾坤"/>
    <s v="田泰安"/>
    <n v="10"/>
    <s v="愛馬善"/>
    <s v="潘頓"/>
    <n v="1"/>
    <s v="同樣美麗"/>
    <s v="鍾易禮"/>
    <n v="0"/>
    <n v="1"/>
    <n v="1"/>
    <n v="62.5"/>
    <n v="174"/>
    <n v="1"/>
    <n v="1"/>
    <n v="0"/>
    <n v="2"/>
  </r>
  <r>
    <x v="15"/>
    <s v="第 10 場"/>
    <n v="10"/>
    <b v="1"/>
    <s v="日"/>
    <s v="第三班 "/>
    <s v=" 1400米 "/>
    <s v=" (80"/>
    <s v="60) "/>
    <s v=" 草地 "/>
    <s v=" &quot;C+3&quot; 賽道 "/>
    <n v="1"/>
    <s v="飛鷹翱翔"/>
    <s v="鍾易禮"/>
    <n v="7"/>
    <s v="堅又威"/>
    <s v="潘頓"/>
    <n v="11"/>
    <s v="一定美麗"/>
    <s v="賀銘年"/>
    <n v="1"/>
    <n v="1"/>
    <n v="0"/>
    <n v="181"/>
    <n v="219"/>
    <n v="1"/>
    <n v="1"/>
    <n v="0"/>
    <n v="1"/>
  </r>
  <r>
    <x v="16"/>
    <s v="第 1 場"/>
    <n v="1"/>
    <b v="0"/>
    <s v="夜"/>
    <s v="第五班 "/>
    <s v=" 1200米 "/>
    <s v=" (40"/>
    <s v="0) "/>
    <s v=" 草地 "/>
    <s v=" &quot;A&quot; 賽道 "/>
    <n v="3"/>
    <s v="辣得駕勢"/>
    <s v="賀銘年"/>
    <n v="2"/>
    <s v="飛騰騅"/>
    <s v="陳嘉熙"/>
    <n v="1"/>
    <s v="世界籐王"/>
    <s v="董明朗"/>
    <n v="2"/>
    <n v="0"/>
    <n v="0"/>
    <n v="145"/>
    <n v="1027.5"/>
    <n v="0"/>
    <n v="0"/>
    <n v="0"/>
    <n v="0"/>
  </r>
  <r>
    <x v="16"/>
    <s v="第 2 場"/>
    <n v="2"/>
    <b v="0"/>
    <s v="夜"/>
    <s v="第四班 "/>
    <s v=" 1200米 "/>
    <s v=" (60"/>
    <s v="40) "/>
    <s v=" 草地 "/>
    <s v=" &quot;A&quot; 賽道 "/>
    <n v="5"/>
    <s v="樂加福"/>
    <s v="霍宏聲"/>
    <n v="3"/>
    <s v="財駿"/>
    <s v="周俊樂"/>
    <n v="11"/>
    <s v="寶麗生輝"/>
    <s v="田泰安"/>
    <n v="1"/>
    <n v="1"/>
    <n v="0"/>
    <n v="82.5"/>
    <n v="318.5"/>
    <n v="0"/>
    <n v="0"/>
    <n v="1"/>
    <n v="0"/>
  </r>
  <r>
    <x v="16"/>
    <s v="第 3 場"/>
    <n v="3"/>
    <b v="0"/>
    <s v="夜"/>
    <s v="第五班 "/>
    <s v=" 1650米 "/>
    <s v=" (40"/>
    <s v="0) "/>
    <s v=" 草地 "/>
    <s v=" &quot;A&quot; 賽道 "/>
    <n v="1"/>
    <s v="贏科超影"/>
    <s v="蔡明紹"/>
    <n v="6"/>
    <s v="帝豪歡星"/>
    <s v="巴度"/>
    <n v="3"/>
    <s v="又享耆成"/>
    <s v="潘頓"/>
    <n v="1"/>
    <n v="1"/>
    <n v="0"/>
    <n v="124"/>
    <n v="1969"/>
    <n v="0"/>
    <n v="1"/>
    <n v="0"/>
    <n v="0"/>
  </r>
  <r>
    <x v="16"/>
    <s v="第 4 場"/>
    <n v="4"/>
    <b v="0"/>
    <s v="夜"/>
    <s v="第四班 "/>
    <s v=" 1000米 "/>
    <s v=" (60"/>
    <s v="40) "/>
    <s v=" 草地 "/>
    <s v=" &quot;A&quot; 賽道 "/>
    <n v="3"/>
    <s v="運來勇士"/>
    <s v="田泰安"/>
    <n v="12"/>
    <s v="快如龍"/>
    <s v="希威森"/>
    <n v="6"/>
    <s v="顏色王子"/>
    <s v="董明朗"/>
    <n v="1"/>
    <n v="0"/>
    <n v="1"/>
    <n v="70"/>
    <n v="518.5"/>
    <n v="0"/>
    <n v="0"/>
    <n v="1"/>
    <n v="1"/>
  </r>
  <r>
    <x v="16"/>
    <s v="第 5 場"/>
    <n v="5"/>
    <b v="0"/>
    <s v="夜"/>
    <s v="第四班 "/>
    <s v=" 1650米 "/>
    <s v=" (60"/>
    <s v="40) "/>
    <s v=" 草地 "/>
    <s v=" &quot;A&quot; 賽道 "/>
    <n v="1"/>
    <s v="威武勇駒"/>
    <s v="艾道拿"/>
    <n v="8"/>
    <s v="武林至尊"/>
    <s v="潘頓"/>
    <n v="11"/>
    <s v="極速滿貫"/>
    <s v="希威森"/>
    <n v="1"/>
    <n v="1"/>
    <n v="0"/>
    <n v="139.5"/>
    <n v="193.5"/>
    <n v="1"/>
    <n v="1"/>
    <n v="0"/>
    <n v="1"/>
  </r>
  <r>
    <x v="16"/>
    <s v="第 6 場"/>
    <n v="6"/>
    <b v="0"/>
    <s v="夜"/>
    <s v="第四班 "/>
    <s v=" 1200米 "/>
    <s v=" (60"/>
    <s v="40) "/>
    <s v=" 草地 "/>
    <s v=" &quot;A&quot; 賽道 "/>
    <n v="1"/>
    <s v="有財有勢"/>
    <s v="潘頓"/>
    <n v="10"/>
    <s v="想見你"/>
    <s v="艾道拿"/>
    <n v="12"/>
    <s v="風中勁松"/>
    <s v="巴度"/>
    <n v="1"/>
    <n v="0"/>
    <n v="1"/>
    <n v="24.5"/>
    <n v="219"/>
    <n v="1"/>
    <n v="1"/>
    <n v="0"/>
    <n v="1"/>
  </r>
  <r>
    <x v="16"/>
    <s v="第 7 場"/>
    <n v="7"/>
    <b v="0"/>
    <s v="夜"/>
    <s v="第三班 "/>
    <s v=" 1800米 "/>
    <s v=" (80"/>
    <s v="60) "/>
    <s v=" 草地 "/>
    <s v=" &quot;A&quot; 賽道 "/>
    <n v="8"/>
    <s v="中華英雄"/>
    <s v="梁家俊"/>
    <n v="11"/>
    <s v="多多勇駒"/>
    <s v="董明朗"/>
    <n v="12"/>
    <s v="手到再來"/>
    <s v="楊明綸"/>
    <n v="0"/>
    <n v="1"/>
    <n v="1"/>
    <n v="66.5"/>
    <n v="390.5"/>
    <n v="0"/>
    <n v="0"/>
    <n v="0"/>
    <n v="0"/>
  </r>
  <r>
    <x v="16"/>
    <s v="第 8 場"/>
    <n v="8"/>
    <b v="0"/>
    <s v="夜"/>
    <s v="第三班 "/>
    <s v=" 1200米 "/>
    <s v=" (80"/>
    <s v="60) "/>
    <s v=" 草地 "/>
    <s v=" &quot;A&quot; 賽道 "/>
    <n v="6"/>
    <s v="美麗邂逅"/>
    <s v="鍾易禮"/>
    <n v="2"/>
    <s v="平常心"/>
    <s v="艾兆禮"/>
    <n v="7"/>
    <s v="瑰麗人生"/>
    <s v="希威森"/>
    <n v="1"/>
    <n v="1"/>
    <n v="0"/>
    <n v="61.5"/>
    <n v="370.5"/>
    <n v="0"/>
    <n v="0"/>
    <n v="0"/>
    <n v="0"/>
  </r>
  <r>
    <x v="16"/>
    <s v="第 9 場"/>
    <n v="9"/>
    <b v="1"/>
    <s v="夜"/>
    <s v="第二班 "/>
    <s v=" 1200米 "/>
    <s v=" (100"/>
    <s v="80) "/>
    <s v=" 草地 "/>
    <s v=" &quot;A&quot; 賽道 "/>
    <n v="11"/>
    <s v="小霸王"/>
    <s v="周俊樂"/>
    <n v="6"/>
    <s v="魅力寶駒"/>
    <s v="田泰安"/>
    <n v="10"/>
    <s v="明心知遇"/>
    <s v="巴度"/>
    <n v="0"/>
    <n v="1"/>
    <n v="1"/>
    <n v="70.5"/>
    <n v="511"/>
    <n v="0"/>
    <n v="0"/>
    <n v="0"/>
    <n v="1"/>
  </r>
  <r>
    <x v="17"/>
    <s v="第 1 場"/>
    <n v="1"/>
    <b v="0"/>
    <s v="日"/>
    <s v="第四班（條件限制） "/>
    <s v=" 1200米 "/>
    <s v=" (60"/>
    <s v="40) "/>
    <s v=" 草地 "/>
    <s v=" &quot;A+3&quot; 賽道 "/>
    <n v="1"/>
    <s v="鈦易搵"/>
    <s v="黃智弘"/>
    <n v="2"/>
    <s v="非凡達"/>
    <s v="布文"/>
    <n v="3"/>
    <s v="球星"/>
    <s v="希威森"/>
    <n v="2"/>
    <n v="0"/>
    <n v="0"/>
    <n v="33.5"/>
    <n v="64.5"/>
    <n v="1"/>
    <n v="1"/>
    <n v="0"/>
    <n v="1"/>
  </r>
  <r>
    <x v="17"/>
    <s v="第 2 場"/>
    <n v="2"/>
    <b v="0"/>
    <s v="日"/>
    <s v="第五班 "/>
    <s v=" 2000米 "/>
    <s v=" (40"/>
    <s v="0) "/>
    <s v=" 草地 "/>
    <s v=" &quot;A+3&quot; 賽道 "/>
    <n v="10"/>
    <s v="國大合"/>
    <s v="潘頓"/>
    <n v="3"/>
    <s v="烽煙載喜"/>
    <s v="布文"/>
    <n v="2"/>
    <s v="日就月將"/>
    <s v="艾兆禮"/>
    <n v="1"/>
    <n v="0"/>
    <n v="1"/>
    <n v="38"/>
    <n v="57"/>
    <n v="2"/>
    <n v="2"/>
    <n v="0"/>
    <n v="2"/>
  </r>
  <r>
    <x v="17"/>
    <s v="第 3 場"/>
    <n v="3"/>
    <b v="0"/>
    <s v="日"/>
    <s v="第三班 "/>
    <s v=" 1000米 "/>
    <s v=" (80"/>
    <s v="60) "/>
    <s v=" 草地 "/>
    <s v=" &quot;A+3&quot; 賽道 "/>
    <n v="1"/>
    <s v="賢者無敵"/>
    <s v="布文"/>
    <n v="3"/>
    <s v="閃電烈馬"/>
    <s v="賀銘年"/>
    <n v="9"/>
    <s v="攻頂"/>
    <s v="巴度"/>
    <n v="2"/>
    <n v="0"/>
    <n v="0"/>
    <n v="22"/>
    <n v="175.5"/>
    <n v="1"/>
    <n v="1"/>
    <n v="0"/>
    <n v="1"/>
  </r>
  <r>
    <x v="17"/>
    <s v="第 4 場"/>
    <n v="4"/>
    <b v="0"/>
    <s v="日"/>
    <s v="第四班 "/>
    <s v=" 2000米 "/>
    <s v=" (60"/>
    <s v="40) "/>
    <s v=" 草地 "/>
    <s v=" &quot;A+3&quot; 賽道 "/>
    <n v="4"/>
    <s v="發財秘笈"/>
    <s v="潘頓"/>
    <n v="2"/>
    <s v="得勝多"/>
    <s v="鍾易禮"/>
    <n v="14"/>
    <s v="慶萬家"/>
    <s v="楊明綸"/>
    <n v="2"/>
    <n v="0"/>
    <n v="0"/>
    <n v="29"/>
    <n v="348.5"/>
    <n v="1"/>
    <n v="1"/>
    <n v="0"/>
    <n v="1"/>
  </r>
  <r>
    <x v="17"/>
    <s v="第 5 場"/>
    <n v="5"/>
    <b v="0"/>
    <s v="日"/>
    <s v="第三班 "/>
    <s v=" 1600米 "/>
    <s v=" (80"/>
    <s v="60) "/>
    <s v=" 草地 "/>
    <s v=" &quot;A+3&quot; 賽道 "/>
    <n v="9"/>
    <s v="發財大師"/>
    <s v="潘頓"/>
    <n v="8"/>
    <s v="一定美麗"/>
    <s v="賀銘年"/>
    <n v="2"/>
    <s v="銀皇興標"/>
    <s v="布文"/>
    <n v="0"/>
    <n v="2"/>
    <n v="0"/>
    <n v="35"/>
    <n v="59.5"/>
    <n v="1"/>
    <n v="2"/>
    <n v="0"/>
    <n v="1"/>
  </r>
  <r>
    <x v="17"/>
    <s v="第 6 場"/>
    <n v="6"/>
    <b v="0"/>
    <s v="日"/>
    <s v="第四班 "/>
    <s v=" 1400米 "/>
    <s v=" (60"/>
    <s v="40) "/>
    <s v=" 草地 "/>
    <s v=" &quot;A+3&quot; 賽道 "/>
    <n v="8"/>
    <s v="好勁力"/>
    <s v="艾道拿"/>
    <n v="2"/>
    <s v="無敵勇士"/>
    <s v="鍾易禮"/>
    <n v="12"/>
    <s v="好運寶馬"/>
    <s v="田泰安"/>
    <n v="1"/>
    <n v="1"/>
    <n v="0"/>
    <n v="59"/>
    <n v="491.5"/>
    <n v="0"/>
    <n v="0"/>
    <n v="0"/>
    <n v="0"/>
  </r>
  <r>
    <x v="17"/>
    <s v="第 7 場"/>
    <n v="7"/>
    <b v="0"/>
    <s v="日"/>
    <s v="第一班 "/>
    <s v=" 1400米 "/>
    <s v=" (110"/>
    <s v="85) "/>
    <s v=" 草地 "/>
    <s v=" &quot;A+3&quot; 賽道 "/>
    <n v="5"/>
    <s v="美好世界"/>
    <s v="霍宏聲"/>
    <n v="3"/>
    <s v="紅運帝王"/>
    <s v="巴度"/>
    <n v="8"/>
    <s v="舞林密碼"/>
    <s v="蔡明紹"/>
    <n v="1"/>
    <n v="1"/>
    <n v="0"/>
    <n v="115.5"/>
    <n v="445"/>
    <n v="0"/>
    <n v="0"/>
    <n v="1"/>
    <n v="0"/>
  </r>
  <r>
    <x v="17"/>
    <s v="第 8 場"/>
    <n v="8"/>
    <b v="0"/>
    <s v="日"/>
    <s v="第四班 "/>
    <s v=" 1600米 "/>
    <s v=" (60"/>
    <s v="40) "/>
    <s v=" 草地 "/>
    <s v=" &quot;A+3&quot; 賽道 "/>
    <n v="8"/>
    <s v="唯美主義"/>
    <s v="潘頓"/>
    <n v="4"/>
    <s v="佳福駒"/>
    <s v="蔡明紹"/>
    <n v="12"/>
    <s v="精算特殊"/>
    <s v="周俊樂"/>
    <n v="1"/>
    <n v="1"/>
    <n v="0"/>
    <n v="24"/>
    <n v="76"/>
    <n v="1"/>
    <n v="1"/>
    <n v="0"/>
    <n v="1"/>
  </r>
  <r>
    <x v="17"/>
    <s v="第 9 場"/>
    <n v="9"/>
    <b v="0"/>
    <s v="日"/>
    <s v="第三班 "/>
    <s v=" 1200米 "/>
    <s v=" (80"/>
    <s v="60) "/>
    <s v=" 草地 "/>
    <s v=" &quot;A+3&quot; 賽道 "/>
    <n v="9"/>
    <s v="綠族無限"/>
    <s v="田泰安"/>
    <n v="7"/>
    <s v="美麗第一"/>
    <s v="潘頓"/>
    <n v="4"/>
    <s v="營造組裝"/>
    <s v="希威森"/>
    <n v="0"/>
    <n v="2"/>
    <n v="0"/>
    <n v="87"/>
    <n v="758.5"/>
    <n v="1"/>
    <n v="1"/>
    <n v="0"/>
    <n v="2"/>
  </r>
  <r>
    <x v="17"/>
    <s v="第 10 場"/>
    <n v="10"/>
    <b v="1"/>
    <s v="日"/>
    <s v="第三班 "/>
    <s v=" 1400米 "/>
    <s v=" (80"/>
    <s v="60) "/>
    <s v=" 草地 "/>
    <s v=" &quot;A+3&quot; 賽道 "/>
    <n v="11"/>
    <s v="紅旺"/>
    <s v="鍾易禮"/>
    <n v="9"/>
    <s v="健康之星"/>
    <s v="蔡明紹"/>
    <n v="14"/>
    <s v="嘉應喝彩"/>
    <s v="楊明綸"/>
    <n v="0"/>
    <n v="1"/>
    <n v="1"/>
    <n v="97.5"/>
    <n v="1041"/>
    <n v="0"/>
    <n v="0"/>
    <n v="0"/>
    <n v="0"/>
  </r>
  <r>
    <x v="18"/>
    <s v="第 1 場"/>
    <n v="1"/>
    <b v="0"/>
    <s v="夜"/>
    <s v="第五班 "/>
    <s v=" 1200米 "/>
    <s v=" (40"/>
    <s v="0) "/>
    <s v=" 草地 "/>
    <s v=" &quot;B&quot; 賽道 "/>
    <n v="10"/>
    <s v="九秒九"/>
    <s v="何澤堯"/>
    <n v="12"/>
    <s v="蒲俠超得"/>
    <s v="鍾易禮"/>
    <n v="3"/>
    <s v="杭州飛輪"/>
    <s v="潘頓"/>
    <n v="0"/>
    <n v="0"/>
    <n v="2"/>
    <n v="19.5"/>
    <n v="178"/>
    <n v="0"/>
    <n v="1"/>
    <n v="0"/>
    <n v="0"/>
  </r>
  <r>
    <x v="18"/>
    <s v="第 2 場"/>
    <n v="2"/>
    <b v="0"/>
    <s v="夜"/>
    <s v="第三班 "/>
    <s v=" 1000米 "/>
    <s v=" (80"/>
    <s v="60) "/>
    <s v=" 草地 "/>
    <s v=" &quot;B&quot; 賽道 "/>
    <n v="4"/>
    <s v="財才"/>
    <s v="潘頓"/>
    <n v="6"/>
    <s v="浪茄仔"/>
    <s v="巴度"/>
    <n v="2"/>
    <s v="帖木兒"/>
    <s v="何澤堯"/>
    <n v="1"/>
    <n v="1"/>
    <n v="0"/>
    <n v="33.5"/>
    <n v="153"/>
    <n v="1"/>
    <n v="1"/>
    <n v="0"/>
    <n v="1"/>
  </r>
  <r>
    <x v="18"/>
    <s v="第 3 場"/>
    <n v="3"/>
    <b v="0"/>
    <s v="夜"/>
    <s v="第四班 "/>
    <s v=" 1650米 "/>
    <s v=" (60"/>
    <s v="40) "/>
    <s v=" 草地 "/>
    <s v=" &quot;B&quot; 賽道 "/>
    <n v="11"/>
    <s v="皇仁福星"/>
    <s v="田泰安"/>
    <n v="3"/>
    <s v="錢多多"/>
    <s v="潘頓"/>
    <n v="12"/>
    <s v="勝利之皇"/>
    <s v="巴度"/>
    <n v="1"/>
    <n v="0"/>
    <n v="1"/>
    <n v="24.5"/>
    <n v="138.5"/>
    <n v="1"/>
    <n v="1"/>
    <n v="0"/>
    <n v="2"/>
  </r>
  <r>
    <x v="18"/>
    <s v="第 4 場"/>
    <n v="4"/>
    <b v="0"/>
    <s v="夜"/>
    <s v="第四班 "/>
    <s v=" 1200米 "/>
    <s v=" (60"/>
    <s v="40) "/>
    <s v=" 草地 "/>
    <s v=" &quot;B&quot; 賽道 "/>
    <n v="11"/>
    <s v="精英至尊"/>
    <s v="潘頓"/>
    <n v="9"/>
    <s v="旅遊高球"/>
    <s v="艾道拿"/>
    <n v="2"/>
    <s v="迎樂"/>
    <s v="楊明綸"/>
    <n v="0"/>
    <n v="1"/>
    <n v="1"/>
    <n v="36"/>
    <n v="193"/>
    <n v="1"/>
    <n v="1"/>
    <n v="0"/>
    <n v="1"/>
  </r>
  <r>
    <x v="18"/>
    <s v="第 5 場"/>
    <n v="5"/>
    <b v="0"/>
    <s v="夜"/>
    <s v="第四班 "/>
    <s v=" 1200米 "/>
    <s v=" (60"/>
    <s v="40) "/>
    <s v=" 草地 "/>
    <s v=" &quot;B&quot; 賽道 "/>
    <n v="2"/>
    <s v="仁仁之寶"/>
    <s v="何澤堯"/>
    <n v="4"/>
    <s v="祥華孝寬"/>
    <s v="陳嘉熙"/>
    <n v="10"/>
    <s v="閃耀將神"/>
    <s v="希威森"/>
    <n v="2"/>
    <n v="0"/>
    <n v="0"/>
    <n v="29"/>
    <n v="330.5"/>
    <n v="0"/>
    <n v="0"/>
    <n v="0"/>
    <n v="0"/>
  </r>
  <r>
    <x v="18"/>
    <s v="第 6 場"/>
    <n v="6"/>
    <b v="0"/>
    <s v="夜"/>
    <s v="第四班 "/>
    <s v=" 1200米 "/>
    <s v=" (60"/>
    <s v="40) "/>
    <s v=" 草地 "/>
    <s v=" &quot;B&quot; 賽道 "/>
    <n v="12"/>
    <s v="萬事靚"/>
    <s v="巫顯東"/>
    <n v="1"/>
    <s v="凌厲"/>
    <s v="潘頓"/>
    <n v="4"/>
    <s v="金運來"/>
    <s v="艾道拿"/>
    <n v="1"/>
    <n v="0"/>
    <n v="1"/>
    <n v="108"/>
    <n v="305.5"/>
    <n v="1"/>
    <n v="1"/>
    <n v="0"/>
    <n v="1"/>
  </r>
  <r>
    <x v="18"/>
    <s v="第 7 場"/>
    <n v="7"/>
    <b v="0"/>
    <s v="夜"/>
    <s v="第二班 "/>
    <s v=" 1650米 "/>
    <s v=" (100"/>
    <s v="80) "/>
    <s v=" 草地 "/>
    <s v=" &quot;B&quot; 賽道 "/>
    <n v="1"/>
    <s v="電訊巴打"/>
    <s v="鍾易禮"/>
    <n v="3"/>
    <s v="百勝名駒"/>
    <s v="希威森"/>
    <n v="9"/>
    <s v="喜旺駒"/>
    <s v="何澤堯"/>
    <n v="2"/>
    <n v="0"/>
    <n v="0"/>
    <n v="189"/>
    <n v="648"/>
    <n v="0"/>
    <n v="0"/>
    <n v="1"/>
    <n v="0"/>
  </r>
  <r>
    <x v="18"/>
    <s v="第 8 場"/>
    <n v="8"/>
    <b v="0"/>
    <s v="夜"/>
    <s v="第三班 "/>
    <s v=" 1200米 "/>
    <s v=" (80"/>
    <s v="60) "/>
    <s v=" 草地 "/>
    <s v=" &quot;B&quot; 賽道 "/>
    <n v="1"/>
    <s v="傑出漢子"/>
    <s v="希威森"/>
    <n v="4"/>
    <s v="好友心得"/>
    <s v="潘頓"/>
    <n v="3"/>
    <s v="喜至寶"/>
    <s v="何澤堯"/>
    <n v="2"/>
    <n v="0"/>
    <n v="0"/>
    <n v="48.5"/>
    <n v="83.5"/>
    <n v="1"/>
    <n v="1"/>
    <n v="1"/>
    <n v="1"/>
  </r>
  <r>
    <x v="18"/>
    <s v="第 9 場"/>
    <n v="9"/>
    <b v="1"/>
    <s v="夜"/>
    <s v="第三班 "/>
    <s v=" 1650米 "/>
    <s v=" (80"/>
    <s v="60) "/>
    <s v=" 草地 "/>
    <s v=" &quot;B&quot; 賽道 "/>
    <n v="6"/>
    <s v="超超比"/>
    <s v="周俊樂"/>
    <n v="9"/>
    <s v="話你知"/>
    <s v="何澤堯"/>
    <n v="4"/>
    <s v="浪漫老撾"/>
    <s v="潘頓"/>
    <n v="0"/>
    <n v="2"/>
    <n v="0"/>
    <n v="28"/>
    <n v="96.5"/>
    <n v="0"/>
    <n v="1"/>
    <n v="0"/>
    <n v="0"/>
  </r>
  <r>
    <x v="19"/>
    <s v="第 1 場"/>
    <n v="1"/>
    <b v="0"/>
    <s v="日"/>
    <s v="第四班 "/>
    <s v=" 1200米 "/>
    <s v=" (60"/>
    <s v="40) "/>
    <s v=" 草地 "/>
    <s v=" &quot;B+2&quot; 賽道 "/>
    <n v="10"/>
    <s v="福星"/>
    <s v="艾道拿"/>
    <n v="6"/>
    <s v="雙贏"/>
    <s v="周俊樂"/>
    <n v="1"/>
    <s v="揚揚大道"/>
    <s v="蔡明紹"/>
    <n v="0"/>
    <n v="1"/>
    <n v="1"/>
    <n v="78.5"/>
    <n v="1784.5"/>
    <n v="0"/>
    <n v="0"/>
    <n v="0"/>
    <n v="0"/>
  </r>
  <r>
    <x v="19"/>
    <s v="第 2 場"/>
    <n v="2"/>
    <b v="0"/>
    <s v="日"/>
    <s v="第二班 "/>
    <s v=" 1800米 "/>
    <s v=" (100"/>
    <s v="80) "/>
    <s v=" 草地 "/>
    <s v=" &quot;B+2&quot; 賽道 "/>
    <n v="4"/>
    <s v="龍船狀元"/>
    <s v="巴度"/>
    <n v="1"/>
    <s v="飛輪閃耀"/>
    <s v="艾道拿"/>
    <n v="3"/>
    <s v="保羅承傳"/>
    <s v="潘明輝"/>
    <n v="2"/>
    <n v="0"/>
    <n v="0"/>
    <n v="25"/>
    <n v="204"/>
    <n v="0"/>
    <n v="0"/>
    <n v="0"/>
    <n v="0"/>
  </r>
  <r>
    <x v="19"/>
    <s v="第 3 場"/>
    <n v="3"/>
    <b v="0"/>
    <s v="日"/>
    <s v="第四班 "/>
    <s v=" 1200米 "/>
    <s v=" (60"/>
    <s v="40) "/>
    <s v=" 草地 "/>
    <s v=" &quot;B+2&quot; 賽道 "/>
    <n v="4"/>
    <s v="精算暴雪"/>
    <s v="潘頓"/>
    <n v="12"/>
    <s v="龍城強將"/>
    <s v="董明朗"/>
    <n v="8"/>
    <s v="華麗再勝"/>
    <s v="田泰安"/>
    <n v="1"/>
    <n v="0"/>
    <n v="1"/>
    <n v="24.5"/>
    <n v="206.5"/>
    <n v="1"/>
    <n v="1"/>
    <n v="0"/>
    <n v="1"/>
  </r>
  <r>
    <x v="19"/>
    <s v="第 4 場"/>
    <n v="4"/>
    <b v="0"/>
    <s v="日"/>
    <s v="第二班 "/>
    <s v=" 1200米 "/>
    <s v=" (100"/>
    <s v="80) "/>
    <s v=" 草地 "/>
    <s v=" &quot;B+2&quot; 賽道 "/>
    <n v="8"/>
    <s v="驕陽明駒"/>
    <s v="艾道拿"/>
    <n v="1"/>
    <s v="包裝必勝"/>
    <s v="希威森"/>
    <n v="2"/>
    <s v="威力奔騰"/>
    <s v="潘頓"/>
    <n v="1"/>
    <n v="1"/>
    <n v="0"/>
    <n v="39"/>
    <n v="401.5"/>
    <n v="0"/>
    <n v="1"/>
    <n v="1"/>
    <n v="0"/>
  </r>
  <r>
    <x v="19"/>
    <s v="第 5 場"/>
    <n v="5"/>
    <b v="0"/>
    <s v="日"/>
    <s v="第四班 "/>
    <s v=" 1400米 "/>
    <s v=" (60"/>
    <s v="40) "/>
    <s v=" 草地 "/>
    <s v=" &quot;B+2&quot; 賽道 "/>
    <n v="3"/>
    <s v="滿歡笑"/>
    <s v="艾道拿"/>
    <n v="2"/>
    <s v="光年八十"/>
    <s v="周俊樂"/>
    <n v="6"/>
    <s v="電路九號"/>
    <s v="蔡明紹"/>
    <n v="2"/>
    <n v="0"/>
    <n v="0"/>
    <n v="56.5"/>
    <n v="388.5"/>
    <n v="0"/>
    <n v="0"/>
    <n v="0"/>
    <n v="0"/>
  </r>
  <r>
    <x v="19"/>
    <s v="第 6 場"/>
    <n v="6"/>
    <b v="0"/>
    <s v="日"/>
    <s v="第三班 "/>
    <s v=" 2000米 "/>
    <s v=" (80"/>
    <s v="60) "/>
    <s v=" 草地 "/>
    <s v=" &quot;B+2&quot; 賽道 "/>
    <n v="7"/>
    <s v="安騁"/>
    <s v="艾道拿"/>
    <n v="6"/>
    <s v="包裝旋風"/>
    <s v="何澤堯"/>
    <n v="8"/>
    <s v="博才"/>
    <s v="霍宏聲"/>
    <n v="0"/>
    <n v="2"/>
    <n v="0"/>
    <n v="48.5"/>
    <n v="388.5"/>
    <n v="0"/>
    <n v="0"/>
    <n v="0"/>
    <n v="0"/>
  </r>
  <r>
    <x v="19"/>
    <s v="第 7 場"/>
    <n v="7"/>
    <b v="0"/>
    <s v="日"/>
    <s v="二級賽 "/>
    <s v=" 1200米 "/>
    <m/>
    <m/>
    <s v=" 草地 "/>
    <s v=" &quot;B+2&quot; 賽道 "/>
    <n v="1"/>
    <s v="金鑽貴人"/>
    <s v="潘頓"/>
    <n v="6"/>
    <s v="維港智能"/>
    <s v="田泰安"/>
    <n v="2"/>
    <s v="福逸"/>
    <s v="巴度"/>
    <n v="1"/>
    <n v="1"/>
    <n v="0"/>
    <n v="13"/>
    <n v="46.5"/>
    <n v="1"/>
    <n v="1"/>
    <n v="0"/>
    <n v="2"/>
  </r>
  <r>
    <x v="19"/>
    <s v="第 8 場"/>
    <n v="8"/>
    <b v="0"/>
    <s v="日"/>
    <s v="二級賽 "/>
    <s v=" 1600米 "/>
    <m/>
    <m/>
    <s v=" 草地 "/>
    <s v=" &quot;B+2&quot; 賽道 "/>
    <n v="5"/>
    <s v="永遠美麗"/>
    <s v="潘頓"/>
    <n v="2"/>
    <s v="美麗同享"/>
    <s v="梁家俊"/>
    <n v="4"/>
    <s v="遨遊氣泡"/>
    <s v="巴度"/>
    <n v="1"/>
    <n v="1"/>
    <n v="0"/>
    <n v="25.5"/>
    <n v="89.5"/>
    <n v="1"/>
    <n v="1"/>
    <n v="0"/>
    <n v="1"/>
  </r>
  <r>
    <x v="19"/>
    <s v="第 9 場"/>
    <n v="9"/>
    <b v="0"/>
    <s v="日"/>
    <s v="二級賽 "/>
    <s v=" 2000米 "/>
    <m/>
    <m/>
    <s v=" 草地 "/>
    <s v=" &quot;B+2&quot; 賽道 "/>
    <n v="6"/>
    <s v="直線力山"/>
    <s v="何澤堯"/>
    <n v="7"/>
    <s v="知足常樂"/>
    <s v="潘頓"/>
    <n v="3"/>
    <s v="發財先鋒"/>
    <s v="梁家俊"/>
    <n v="0"/>
    <n v="2"/>
    <n v="0"/>
    <n v="57"/>
    <n v="69"/>
    <n v="1"/>
    <n v="1"/>
    <n v="0"/>
    <n v="1"/>
  </r>
  <r>
    <x v="19"/>
    <s v="第 10 場"/>
    <n v="10"/>
    <b v="0"/>
    <s v="日"/>
    <s v="第三班 "/>
    <s v=" 1200米 "/>
    <s v=" (80"/>
    <s v="60) "/>
    <s v=" 草地 "/>
    <s v=" &quot;B+2&quot; 賽道 "/>
    <n v="4"/>
    <s v="錶之銀河"/>
    <s v="田泰安"/>
    <n v="6"/>
    <s v="星運少爵"/>
    <s v="何澤堯"/>
    <n v="8"/>
    <s v="爵登"/>
    <s v="潘頓"/>
    <n v="1"/>
    <n v="1"/>
    <n v="0"/>
    <n v="35.5"/>
    <n v="356"/>
    <n v="0"/>
    <n v="1"/>
    <n v="0"/>
    <n v="1"/>
  </r>
  <r>
    <x v="19"/>
    <s v="第 11 場"/>
    <n v="11"/>
    <b v="1"/>
    <s v="日"/>
    <s v="第三班 "/>
    <s v=" 1400米 "/>
    <s v=" (80"/>
    <s v="60) "/>
    <s v=" 草地 "/>
    <s v=" &quot;B+2&quot; 賽道 "/>
    <n v="5"/>
    <s v="宜春火力"/>
    <s v="賀銘年"/>
    <n v="11"/>
    <s v="威之星"/>
    <s v="田泰安"/>
    <n v="3"/>
    <s v="潮州精神"/>
    <s v="巴度"/>
    <n v="0"/>
    <n v="1"/>
    <n v="1"/>
    <n v="127"/>
    <n v="728.5"/>
    <n v="0"/>
    <n v="0"/>
    <n v="0"/>
    <n v="1"/>
  </r>
  <r>
    <x v="20"/>
    <s v="第 1 場"/>
    <n v="1"/>
    <b v="0"/>
    <s v="夜"/>
    <s v="第五班 "/>
    <s v=" 1200米 "/>
    <s v=" (40"/>
    <s v="0) "/>
    <s v=" 草地 "/>
    <s v=" &quot;C&quot; 賽道 "/>
    <n v="1"/>
    <s v="真感"/>
    <s v="賀銘年"/>
    <n v="7"/>
    <s v="中華威威"/>
    <s v="希威森"/>
    <n v="6"/>
    <s v="紅鬃烈馬"/>
    <s v="艾道拿"/>
    <n v="1"/>
    <n v="1"/>
    <n v="0"/>
    <n v="93.5"/>
    <n v="606.5"/>
    <n v="0"/>
    <n v="0"/>
    <n v="1"/>
    <n v="0"/>
  </r>
  <r>
    <x v="20"/>
    <s v="第 2 場"/>
    <n v="2"/>
    <b v="0"/>
    <s v="夜"/>
    <s v="第五班 "/>
    <s v=" 1650米 "/>
    <s v=" (40"/>
    <s v="0) "/>
    <s v=" 草地 "/>
    <s v=" &quot;C&quot; 賽道 "/>
    <n v="5"/>
    <s v="揚威四方"/>
    <s v="田泰安"/>
    <n v="9"/>
    <s v="赤子雄心"/>
    <s v="何澤堯"/>
    <n v="7"/>
    <s v="帝豪歡星"/>
    <s v="巴度"/>
    <n v="0"/>
    <n v="2"/>
    <n v="0"/>
    <n v="40"/>
    <n v="172"/>
    <n v="0"/>
    <n v="0"/>
    <n v="0"/>
    <n v="1"/>
  </r>
  <r>
    <x v="20"/>
    <s v="第 3 場"/>
    <n v="3"/>
    <b v="0"/>
    <s v="夜"/>
    <s v="第四班 "/>
    <s v=" 1650米 "/>
    <s v=" (60"/>
    <s v="40) "/>
    <s v=" 草地 "/>
    <s v=" &quot;C&quot; 賽道 "/>
    <n v="8"/>
    <s v="獨角獸"/>
    <s v="何澤堯"/>
    <n v="11"/>
    <s v="得意佳作"/>
    <s v="潘明輝"/>
    <n v="9"/>
    <s v="但求快活"/>
    <s v="董明朗"/>
    <n v="0"/>
    <n v="1"/>
    <n v="1"/>
    <n v="22"/>
    <n v="132.5"/>
    <n v="0"/>
    <n v="0"/>
    <n v="0"/>
    <n v="0"/>
  </r>
  <r>
    <x v="20"/>
    <s v="第 4 場"/>
    <n v="4"/>
    <b v="0"/>
    <s v="夜"/>
    <s v="第四班 "/>
    <s v=" 1000米 "/>
    <s v=" (60"/>
    <s v="40) "/>
    <s v=" 草地 "/>
    <s v=" &quot;C&quot; 賽道 "/>
    <n v="3"/>
    <s v="萬眾開心"/>
    <s v="何澤堯"/>
    <n v="10"/>
    <s v="超額認購"/>
    <s v="巴度"/>
    <n v="2"/>
    <s v="華麗活力"/>
    <s v="希威森"/>
    <n v="1"/>
    <n v="0"/>
    <n v="1"/>
    <n v="60.5"/>
    <n v="232.5"/>
    <n v="0"/>
    <n v="0"/>
    <n v="0"/>
    <n v="0"/>
  </r>
  <r>
    <x v="20"/>
    <s v="第 5 場"/>
    <n v="5"/>
    <b v="0"/>
    <s v="夜"/>
    <s v="第四班 "/>
    <s v=" 1650米 "/>
    <s v=" (60"/>
    <s v="40) "/>
    <s v=" 草地 "/>
    <s v=" &quot;C&quot; 賽道 "/>
    <n v="7"/>
    <s v="建測羣英"/>
    <s v="陳嘉熙"/>
    <n v="4"/>
    <s v="鋒芒勁露"/>
    <s v="何澤堯"/>
    <n v="5"/>
    <s v="紅海勁"/>
    <s v="楊明綸"/>
    <n v="1"/>
    <n v="1"/>
    <n v="0"/>
    <n v="143"/>
    <n v="627"/>
    <n v="0"/>
    <n v="0"/>
    <n v="0"/>
    <n v="0"/>
  </r>
  <r>
    <x v="20"/>
    <s v="第 6 場"/>
    <n v="6"/>
    <b v="0"/>
    <s v="夜"/>
    <s v="第四班 "/>
    <s v=" 1200米 "/>
    <s v=" (60"/>
    <s v="40) "/>
    <s v=" 草地 "/>
    <s v=" &quot;C&quot; 賽道 "/>
    <n v="4"/>
    <s v="精選威"/>
    <s v="霍宏聲"/>
    <n v="8"/>
    <s v="城中勇士"/>
    <s v="周俊樂"/>
    <n v="10"/>
    <s v="進優自在"/>
    <s v="梁家俊"/>
    <n v="1"/>
    <n v="1"/>
    <n v="0"/>
    <n v="133.5"/>
    <n v="1570.5"/>
    <n v="0"/>
    <n v="0"/>
    <n v="1"/>
    <n v="0"/>
  </r>
  <r>
    <x v="20"/>
    <s v="第 7 場"/>
    <n v="7"/>
    <b v="0"/>
    <s v="夜"/>
    <s v="第三班 "/>
    <s v=" 1650米 "/>
    <s v=" (80"/>
    <s v="60) "/>
    <s v=" 草地 "/>
    <s v=" &quot;C&quot; 賽道 "/>
    <n v="12"/>
    <s v="錶之量子"/>
    <s v="田泰安"/>
    <n v="6"/>
    <s v="電子傳奇"/>
    <s v="蔡明紹"/>
    <n v="5"/>
    <s v="川河冠駒"/>
    <s v="希威森"/>
    <n v="0"/>
    <n v="1"/>
    <n v="1"/>
    <n v="31.5"/>
    <n v="155"/>
    <n v="0"/>
    <n v="0"/>
    <n v="0"/>
    <n v="1"/>
  </r>
  <r>
    <x v="20"/>
    <s v="第 8 場"/>
    <n v="8"/>
    <b v="1"/>
    <s v="夜"/>
    <s v="第三班 "/>
    <s v=" 1200米 "/>
    <s v=" (80"/>
    <s v="60) "/>
    <s v=" 草地 "/>
    <s v=" &quot;C&quot; 賽道 "/>
    <n v="7"/>
    <s v="快搏"/>
    <s v="董明朗"/>
    <n v="8"/>
    <s v="有財有勢"/>
    <s v="嘉里"/>
    <n v="2"/>
    <s v="勇敢巨星"/>
    <s v="希威森"/>
    <n v="0"/>
    <n v="2"/>
    <n v="0"/>
    <n v="157.5"/>
    <n v="910"/>
    <n v="0"/>
    <n v="0"/>
    <n v="0"/>
    <n v="0"/>
  </r>
  <r>
    <x v="21"/>
    <s v="第 1 場"/>
    <n v="1"/>
    <b v="0"/>
    <s v="日"/>
    <s v="第五班 "/>
    <s v=" 1400米 "/>
    <s v=" (40"/>
    <s v="0) "/>
    <s v=" 草地 "/>
    <s v=" &quot;C&quot; 賽道 "/>
    <n v="10"/>
    <s v="創高峰"/>
    <s v="霍宏聲"/>
    <n v="13"/>
    <s v="天使獵人"/>
    <s v="蔡明紹"/>
    <n v="9"/>
    <s v="洪運派彩"/>
    <s v="黃智弘"/>
    <n v="0"/>
    <n v="0"/>
    <n v="2"/>
    <n v="55.5"/>
    <n v="296"/>
    <n v="0"/>
    <n v="0"/>
    <n v="1"/>
    <n v="0"/>
  </r>
  <r>
    <x v="21"/>
    <s v="第 2 場"/>
    <n v="2"/>
    <b v="0"/>
    <s v="日"/>
    <s v="第四班 "/>
    <s v=" 1000米 "/>
    <s v=" (60"/>
    <s v="40) "/>
    <s v=" 草地 "/>
    <s v=" &quot;C&quot; 賽道 "/>
    <n v="2"/>
    <s v="氣勢"/>
    <s v="麥道朗"/>
    <n v="1"/>
    <s v="龍騰飛翔"/>
    <s v="田泰安"/>
    <n v="4"/>
    <s v="江南盛"/>
    <s v="蔡明紹"/>
    <n v="2"/>
    <n v="0"/>
    <n v="0"/>
    <n v="16.5"/>
    <n v="74"/>
    <n v="0"/>
    <n v="0"/>
    <n v="0"/>
    <n v="1"/>
  </r>
  <r>
    <x v="21"/>
    <s v="第 3 場"/>
    <n v="3"/>
    <b v="0"/>
    <s v="日"/>
    <s v="第四班 "/>
    <s v=" 1200米 "/>
    <s v=" (60"/>
    <s v="40) "/>
    <s v=" 全天候跑道 "/>
    <m/>
    <n v="12"/>
    <s v="澳華威威"/>
    <s v="巴度"/>
    <n v="11"/>
    <s v="日日獎"/>
    <s v="何澤堯"/>
    <n v="8"/>
    <s v="精益大師"/>
    <s v="鍾易禮"/>
    <n v="0"/>
    <n v="0"/>
    <n v="2"/>
    <n v="162.5"/>
    <n v="1068.5"/>
    <n v="0"/>
    <n v="0"/>
    <n v="0"/>
    <n v="0"/>
  </r>
  <r>
    <x v="21"/>
    <s v="第 4 場"/>
    <n v="4"/>
    <b v="0"/>
    <s v="日"/>
    <s v="第三班 "/>
    <s v=" 1200米 "/>
    <s v=" (80"/>
    <s v="60) "/>
    <s v=" 全天候跑道 "/>
    <m/>
    <n v="9"/>
    <s v="泉龍駒"/>
    <s v="董明朗"/>
    <n v="4"/>
    <s v="包裝伯樂"/>
    <s v="艾兆禮"/>
    <n v="6"/>
    <s v="自強不息"/>
    <s v="潘頓"/>
    <n v="1"/>
    <n v="1"/>
    <n v="0"/>
    <n v="206"/>
    <n v="296.5"/>
    <n v="0"/>
    <n v="1"/>
    <n v="0"/>
    <n v="0"/>
  </r>
  <r>
    <x v="21"/>
    <s v="第 5 場"/>
    <n v="5"/>
    <b v="0"/>
    <s v="日"/>
    <s v="第四班 "/>
    <s v=" 1600米 "/>
    <s v=" (60"/>
    <s v="40) "/>
    <s v=" 草地 "/>
    <s v=" &quot;C&quot; 賽道 "/>
    <n v="10"/>
    <s v="英駿飛駒"/>
    <s v="田泰安"/>
    <n v="7"/>
    <s v="幸運雄威"/>
    <s v="蔡明紹"/>
    <n v="13"/>
    <s v="富喜來"/>
    <s v="賀銘年"/>
    <n v="0"/>
    <n v="1"/>
    <n v="1"/>
    <n v="57.5"/>
    <n v="243.5"/>
    <n v="0"/>
    <n v="0"/>
    <n v="0"/>
    <n v="1"/>
  </r>
  <r>
    <x v="21"/>
    <s v="第 6 場"/>
    <n v="6"/>
    <b v="0"/>
    <s v="日"/>
    <s v="第四班 "/>
    <s v=" 1400米 "/>
    <s v=" (60"/>
    <s v="40) "/>
    <s v=" 草地 "/>
    <s v=" &quot;C&quot; 賽道 "/>
    <n v="4"/>
    <s v="時尚歡欣"/>
    <s v="周俊樂"/>
    <n v="7"/>
    <s v="佳福駒"/>
    <s v="蔡明紹"/>
    <n v="2"/>
    <s v="時時稱心"/>
    <s v="鍾易禮"/>
    <n v="1"/>
    <n v="1"/>
    <n v="0"/>
    <n v="70"/>
    <n v="248"/>
    <n v="0"/>
    <n v="0"/>
    <n v="0"/>
    <n v="0"/>
  </r>
  <r>
    <x v="21"/>
    <s v="第 7 場"/>
    <n v="7"/>
    <b v="0"/>
    <s v="日"/>
    <s v="第一班 "/>
    <s v=" 1600米 "/>
    <s v=" (110"/>
    <s v="85) "/>
    <s v=" 草地 "/>
    <s v=" &quot;C&quot; 賽道 "/>
    <n v="6"/>
    <s v="中華盛景"/>
    <s v="麥道朗"/>
    <n v="9"/>
    <s v="增有"/>
    <s v="董明朗"/>
    <n v="11"/>
    <s v="越駿歡欣"/>
    <s v="巴度"/>
    <n v="0"/>
    <n v="2"/>
    <n v="0"/>
    <n v="164"/>
    <n v="609"/>
    <n v="0"/>
    <n v="0"/>
    <n v="0"/>
    <n v="0"/>
  </r>
  <r>
    <x v="21"/>
    <s v="第 8 場"/>
    <n v="8"/>
    <b v="0"/>
    <s v="日"/>
    <s v="第二班 "/>
    <s v=" 1400米 "/>
    <s v=" (95"/>
    <s v="75) "/>
    <s v=" 草地 "/>
    <s v=" &quot;C&quot; 賽道 "/>
    <n v="6"/>
    <s v="飛鷹翱翔"/>
    <s v="艾兆禮"/>
    <n v="3"/>
    <s v="紅愛舍"/>
    <s v="楊明綸"/>
    <n v="2"/>
    <s v="舞林密碼"/>
    <s v="何澤堯"/>
    <n v="1"/>
    <n v="1"/>
    <n v="0"/>
    <n v="68.5"/>
    <n v="1825.5"/>
    <n v="0"/>
    <n v="0"/>
    <n v="0"/>
    <n v="0"/>
  </r>
  <r>
    <x v="21"/>
    <s v="第 9 場"/>
    <n v="9"/>
    <b v="0"/>
    <s v="日"/>
    <s v="第三班 "/>
    <s v=" 1600米 "/>
    <s v=" (80"/>
    <s v="60) "/>
    <s v=" 草地 "/>
    <s v=" &quot;C&quot; 賽道 "/>
    <n v="10"/>
    <s v="禪勝輝煌"/>
    <s v="希威森"/>
    <n v="1"/>
    <s v="木火兄弟"/>
    <s v="楊明綸"/>
    <n v="8"/>
    <s v="一定美麗"/>
    <s v="賀銘年"/>
    <n v="1"/>
    <n v="0"/>
    <n v="1"/>
    <n v="30.5"/>
    <n v="366"/>
    <n v="0"/>
    <n v="0"/>
    <n v="1"/>
    <n v="0"/>
  </r>
  <r>
    <x v="21"/>
    <s v="第 10 場"/>
    <n v="10"/>
    <b v="1"/>
    <s v="日"/>
    <s v="第三班 "/>
    <s v=" 1200米 "/>
    <s v=" (80"/>
    <s v="60) "/>
    <s v=" 草地 "/>
    <s v=" &quot;C&quot; 賽道 "/>
    <n v="10"/>
    <s v="我為您"/>
    <s v="艾兆禮"/>
    <n v="5"/>
    <s v="新風俠"/>
    <s v="蔡明紹"/>
    <n v="4"/>
    <s v="朗朗乾坤"/>
    <s v="田泰安"/>
    <n v="0"/>
    <n v="1"/>
    <n v="1"/>
    <n v="30.5"/>
    <n v="197"/>
    <n v="0"/>
    <n v="0"/>
    <n v="0"/>
    <n v="0"/>
  </r>
  <r>
    <x v="22"/>
    <s v="第 1 場"/>
    <n v="1"/>
    <b v="0"/>
    <s v="夜"/>
    <s v="第五班 "/>
    <s v=" 1000米 "/>
    <s v=" (40"/>
    <s v="0) "/>
    <s v=" 草地 "/>
    <s v=" &quot;C+3&quot; 賽道 "/>
    <n v="8"/>
    <s v="開心馬"/>
    <s v="鍾易禮"/>
    <n v="6"/>
    <s v="友誼至佳"/>
    <s v="霍宏聲"/>
    <n v="9"/>
    <s v="奮鬥雄才"/>
    <s v="田泰安"/>
    <n v="0"/>
    <n v="2"/>
    <n v="0"/>
    <n v="53"/>
    <n v="212.5"/>
    <n v="0"/>
    <n v="0"/>
    <n v="1"/>
    <n v="0"/>
  </r>
  <r>
    <x v="22"/>
    <s v="第 2 場"/>
    <n v="2"/>
    <b v="0"/>
    <s v="夜"/>
    <s v="第三班 "/>
    <s v=" 1000米 "/>
    <s v=" (80"/>
    <s v="60) "/>
    <s v=" 草地 "/>
    <s v=" &quot;C+3&quot; 賽道 "/>
    <n v="5"/>
    <s v="財才"/>
    <s v="潘頓"/>
    <n v="1"/>
    <s v="平常心"/>
    <s v="艾兆禮"/>
    <n v="4"/>
    <s v="英雄豪邁"/>
    <s v="田泰安"/>
    <n v="1"/>
    <n v="1"/>
    <n v="0"/>
    <n v="29.5"/>
    <n v="134.5"/>
    <n v="1"/>
    <n v="1"/>
    <n v="0"/>
    <n v="1"/>
  </r>
  <r>
    <x v="22"/>
    <s v="第 3 場"/>
    <n v="3"/>
    <b v="0"/>
    <s v="夜"/>
    <s v="第四班 "/>
    <s v=" 2200米 "/>
    <s v=" (60"/>
    <s v="40) "/>
    <s v=" 草地 "/>
    <s v=" &quot;C+3&quot; 賽道 "/>
    <n v="6"/>
    <s v="奇妙年華"/>
    <s v="董明朗"/>
    <n v="11"/>
    <s v="慶萬家"/>
    <s v="巴度"/>
    <n v="2"/>
    <s v="香港精神"/>
    <s v="蔡明紹"/>
    <n v="0"/>
    <n v="1"/>
    <n v="1"/>
    <n v="157"/>
    <n v="384"/>
    <n v="0"/>
    <n v="0"/>
    <n v="0"/>
    <n v="0"/>
  </r>
  <r>
    <x v="22"/>
    <s v="第 4 場"/>
    <n v="4"/>
    <b v="0"/>
    <s v="夜"/>
    <s v="第五班 "/>
    <s v=" 1800米 "/>
    <s v=" (40"/>
    <s v="0) "/>
    <s v=" 草地 "/>
    <s v=" &quot;C+3&quot; 賽道 "/>
    <n v="7"/>
    <s v="滿載歸來"/>
    <s v="梁家俊"/>
    <n v="4"/>
    <s v="金津銀星"/>
    <s v="巴度"/>
    <n v="9"/>
    <s v="鑽石福將"/>
    <s v="賀銘年"/>
    <n v="1"/>
    <n v="1"/>
    <n v="0"/>
    <n v="48"/>
    <n v="563.5"/>
    <n v="0"/>
    <n v="0"/>
    <n v="0"/>
    <n v="0"/>
  </r>
  <r>
    <x v="22"/>
    <s v="第 5 場"/>
    <n v="5"/>
    <b v="0"/>
    <s v="夜"/>
    <s v="第四班 "/>
    <s v=" 1200米 "/>
    <s v=" (60"/>
    <s v="40) "/>
    <s v=" 草地 "/>
    <s v=" &quot;C+3&quot; 賽道 "/>
    <n v="1"/>
    <s v="凌厲"/>
    <s v="艾道拿"/>
    <n v="2"/>
    <s v="國士無雙"/>
    <s v="巴度"/>
    <n v="8"/>
    <s v="多多配合"/>
    <s v="周俊樂"/>
    <n v="2"/>
    <n v="0"/>
    <n v="0"/>
    <n v="46"/>
    <n v="308.5"/>
    <n v="0"/>
    <n v="0"/>
    <n v="0"/>
    <n v="0"/>
  </r>
  <r>
    <x v="22"/>
    <s v="第 6 場"/>
    <n v="6"/>
    <b v="0"/>
    <s v="夜"/>
    <s v="第四班 "/>
    <s v=" 1200米 "/>
    <s v=" (60"/>
    <s v="40) "/>
    <s v=" 草地 "/>
    <s v=" &quot;C+3&quot; 賽道 "/>
    <n v="3"/>
    <s v="錶壇精英"/>
    <s v="巴度"/>
    <n v="12"/>
    <s v="宏才"/>
    <s v="蔡明紹"/>
    <n v="10"/>
    <s v="耀寶駒"/>
    <s v="艾道拿"/>
    <n v="1"/>
    <n v="0"/>
    <n v="1"/>
    <n v="42"/>
    <n v="320"/>
    <n v="0"/>
    <n v="0"/>
    <n v="0"/>
    <n v="0"/>
  </r>
  <r>
    <x v="22"/>
    <s v="第 7 場"/>
    <n v="7"/>
    <b v="0"/>
    <s v="夜"/>
    <s v="第三班 "/>
    <s v=" 1800米 "/>
    <s v=" (80"/>
    <s v="60) "/>
    <s v=" 草地 "/>
    <s v=" &quot;C+3&quot; 賽道 "/>
    <n v="1"/>
    <s v="超超比"/>
    <s v="周俊樂"/>
    <n v="3"/>
    <s v="浪漫老撾"/>
    <s v="麥道朗"/>
    <n v="10"/>
    <s v="手到再來"/>
    <s v="田泰安"/>
    <n v="2"/>
    <n v="0"/>
    <n v="0"/>
    <n v="21.5"/>
    <n v="98.5"/>
    <n v="0"/>
    <n v="0"/>
    <n v="0"/>
    <n v="0"/>
  </r>
  <r>
    <x v="22"/>
    <s v="第 8 場"/>
    <n v="8"/>
    <b v="1"/>
    <s v="夜"/>
    <s v="第二班 "/>
    <s v=" 1200米 "/>
    <s v=" (100"/>
    <s v="80) "/>
    <s v=" 草地 "/>
    <s v=" &quot;C+3&quot; 賽道 "/>
    <n v="5"/>
    <s v="小霸王"/>
    <s v="周俊樂"/>
    <n v="8"/>
    <s v="電氣騎士"/>
    <s v="鍾易禮"/>
    <n v="2"/>
    <s v="嫡愛心"/>
    <s v="艾道拿"/>
    <n v="0"/>
    <n v="2"/>
    <n v="0"/>
    <n v="78"/>
    <n v="144.5"/>
    <n v="0"/>
    <n v="0"/>
    <n v="0"/>
    <n v="0"/>
  </r>
  <r>
    <x v="23"/>
    <s v="第 1 場"/>
    <n v="1"/>
    <b v="0"/>
    <s v="日"/>
    <s v="第五班 "/>
    <s v=" 1650米 "/>
    <s v=" (40"/>
    <s v="0) "/>
    <s v=" 全天候跑道 "/>
    <m/>
    <n v="11"/>
    <s v="活力多多"/>
    <s v="田泰安"/>
    <n v="7"/>
    <s v="天時明駒"/>
    <s v="周俊樂"/>
    <n v="1"/>
    <s v="紅粉豐彩"/>
    <s v="潘頓"/>
    <n v="0"/>
    <n v="1"/>
    <n v="1"/>
    <n v="31.5"/>
    <n v="148"/>
    <n v="0"/>
    <n v="1"/>
    <n v="0"/>
    <n v="1"/>
  </r>
  <r>
    <x v="23"/>
    <s v="第 2 場"/>
    <n v="2"/>
    <b v="0"/>
    <s v="日"/>
    <s v="第五班 "/>
    <s v=" 1200米 "/>
    <s v=" (40"/>
    <s v="0) "/>
    <s v=" 全天候跑道 "/>
    <m/>
    <n v="3"/>
    <s v="佳尊三"/>
    <s v="董明朗"/>
    <n v="11"/>
    <s v="最多歡笑"/>
    <s v="蔡明紹"/>
    <n v="7"/>
    <s v="創奇蹟"/>
    <s v="潘頓"/>
    <n v="1"/>
    <n v="0"/>
    <n v="1"/>
    <n v="248"/>
    <n v="4237.5"/>
    <n v="0"/>
    <n v="1"/>
    <n v="0"/>
    <n v="0"/>
  </r>
  <r>
    <x v="23"/>
    <s v="第 3 場"/>
    <n v="3"/>
    <b v="0"/>
    <s v="日"/>
    <s v="第四班 "/>
    <s v=" 1800米 "/>
    <s v=" (60"/>
    <s v="40) "/>
    <s v=" 全天候跑道 "/>
    <m/>
    <n v="10"/>
    <s v="開心三多"/>
    <s v="鍾易禮"/>
    <n v="9"/>
    <s v="世澤歆星"/>
    <s v="賀銘年"/>
    <n v="2"/>
    <s v="雪山神駒"/>
    <s v="周俊樂"/>
    <n v="0"/>
    <n v="1"/>
    <n v="1"/>
    <n v="66"/>
    <n v="3209"/>
    <n v="0"/>
    <n v="0"/>
    <n v="0"/>
    <n v="0"/>
  </r>
  <r>
    <x v="23"/>
    <s v="第 4 場"/>
    <n v="4"/>
    <b v="0"/>
    <s v="日"/>
    <s v="第四班 "/>
    <s v=" 1200米 "/>
    <s v=" (60"/>
    <s v="40) "/>
    <s v=" 草地 "/>
    <s v=" &quot;C+3&quot; 賽道 "/>
    <n v="6"/>
    <s v="嘉應高昇"/>
    <s v="潘頓"/>
    <n v="12"/>
    <s v="龍城強將"/>
    <s v="董明朗"/>
    <n v="1"/>
    <s v="電訊龍駒"/>
    <s v="麥道朗"/>
    <n v="0"/>
    <n v="1"/>
    <n v="1"/>
    <n v="21"/>
    <n v="56"/>
    <n v="1"/>
    <n v="1"/>
    <n v="0"/>
    <n v="1"/>
  </r>
  <r>
    <x v="23"/>
    <s v="第 5 場"/>
    <n v="5"/>
    <b v="0"/>
    <s v="日"/>
    <s v="第四班 "/>
    <s v=" 1200米 "/>
    <s v=" (60"/>
    <s v="40) "/>
    <s v=" 全天候跑道 "/>
    <m/>
    <n v="8"/>
    <s v="荷花之星"/>
    <s v="麥道朗"/>
    <n v="12"/>
    <s v="友盈友福"/>
    <s v="賀銘年"/>
    <n v="4"/>
    <s v="龍騰飛翔"/>
    <s v="鍾易禮"/>
    <n v="0"/>
    <n v="1"/>
    <n v="1"/>
    <n v="234"/>
    <n v="1317"/>
    <n v="0"/>
    <n v="0"/>
    <n v="0"/>
    <n v="0"/>
  </r>
  <r>
    <x v="23"/>
    <s v="第 6 場"/>
    <n v="6"/>
    <b v="0"/>
    <s v="日"/>
    <s v="第二班 "/>
    <s v=" 1200米 "/>
    <s v=" (105"/>
    <s v="80) "/>
    <s v=" 全天候跑道 "/>
    <m/>
    <n v="6"/>
    <s v="平海歡星"/>
    <s v="巴度"/>
    <n v="4"/>
    <s v="威力奔騰"/>
    <s v="潘頓"/>
    <n v="2"/>
    <s v="包裝必勝"/>
    <s v="希威森"/>
    <n v="1"/>
    <n v="1"/>
    <n v="0"/>
    <n v="252.5"/>
    <n v="463"/>
    <n v="1"/>
    <n v="1"/>
    <n v="0"/>
    <n v="1"/>
  </r>
  <r>
    <x v="23"/>
    <s v="第 7 場"/>
    <n v="7"/>
    <b v="0"/>
    <s v="日"/>
    <s v="第三班 "/>
    <s v=" 1650米 "/>
    <s v=" (80"/>
    <s v="60) "/>
    <s v=" 全天候跑道 "/>
    <m/>
    <n v="5"/>
    <s v="黃腳鱲"/>
    <s v="希威森"/>
    <n v="6"/>
    <s v="無心睡眠"/>
    <s v="艾兆禮"/>
    <n v="8"/>
    <s v="嘉寶神駒"/>
    <s v="嘉里"/>
    <n v="0"/>
    <n v="2"/>
    <n v="0"/>
    <n v="89"/>
    <n v="300.5"/>
    <n v="0"/>
    <n v="0"/>
    <n v="1"/>
    <n v="0"/>
  </r>
  <r>
    <x v="23"/>
    <s v="第 8 場"/>
    <n v="8"/>
    <b v="0"/>
    <s v="日"/>
    <s v="第三班 "/>
    <s v=" 1000米 "/>
    <s v=" (80"/>
    <s v="60) "/>
    <s v=" 草地 "/>
    <s v=" &quot;C+3&quot; 賽道 "/>
    <n v="13"/>
    <s v="攻頂"/>
    <s v="巴度"/>
    <n v="1"/>
    <s v="萬里飛至"/>
    <s v="蔡明紹"/>
    <n v="7"/>
    <s v="幸運之神"/>
    <s v="田泰安"/>
    <n v="1"/>
    <n v="0"/>
    <n v="1"/>
    <n v="85"/>
    <n v="580.5"/>
    <n v="0"/>
    <n v="0"/>
    <n v="0"/>
    <n v="0"/>
  </r>
  <r>
    <x v="23"/>
    <s v="第 9 場"/>
    <n v="9"/>
    <b v="0"/>
    <s v="日"/>
    <s v="第四班 "/>
    <s v=" 1400米 "/>
    <s v=" (60"/>
    <s v="40) "/>
    <s v=" 草地 "/>
    <s v=" &quot;C+3&quot; 賽道 "/>
    <n v="2"/>
    <s v="好勁力"/>
    <s v="何澤堯"/>
    <n v="9"/>
    <s v="金鼓齊昇"/>
    <s v="周俊樂"/>
    <n v="10"/>
    <s v="星河小子"/>
    <s v="黃智弘"/>
    <n v="1"/>
    <n v="1"/>
    <n v="0"/>
    <n v="50"/>
    <n v="345.5"/>
    <n v="0"/>
    <n v="0"/>
    <n v="0"/>
    <n v="0"/>
  </r>
  <r>
    <x v="23"/>
    <s v="第 10 場"/>
    <n v="10"/>
    <b v="1"/>
    <s v="日"/>
    <s v="第三班 "/>
    <s v=" 1400米 "/>
    <s v=" (80"/>
    <s v="60) "/>
    <s v=" 草地 "/>
    <s v=" &quot;C+3&quot; 賽道 "/>
    <n v="11"/>
    <s v="翩翩君子"/>
    <s v="潘頓"/>
    <n v="10"/>
    <s v="綠色好運"/>
    <s v="潘明輝"/>
    <n v="1"/>
    <s v="非惟僥倖"/>
    <s v="陳嘉熙"/>
    <n v="0"/>
    <n v="0"/>
    <n v="2"/>
    <n v="60"/>
    <n v="1769"/>
    <n v="1"/>
    <n v="1"/>
    <n v="0"/>
    <n v="1"/>
  </r>
  <r>
    <x v="24"/>
    <s v="第 1 場"/>
    <n v="1"/>
    <b v="0"/>
    <s v="夜"/>
    <s v="第五班 "/>
    <s v=" 1200米 "/>
    <s v=" (40"/>
    <s v="0) "/>
    <s v=" 草地 "/>
    <s v=" &quot;A&quot; 賽道 "/>
    <n v="1"/>
    <s v="鑽飾璀璨"/>
    <s v="霍宏聲"/>
    <n v="3"/>
    <s v="晉神"/>
    <s v="田泰安"/>
    <n v="9"/>
    <s v="錢途光明"/>
    <s v="周俊樂"/>
    <n v="2"/>
    <n v="0"/>
    <n v="0"/>
    <n v="75.5"/>
    <n v="326.5"/>
    <n v="0"/>
    <n v="0"/>
    <n v="1"/>
    <n v="1"/>
  </r>
  <r>
    <x v="24"/>
    <s v="第 2 場"/>
    <n v="2"/>
    <b v="0"/>
    <s v="夜"/>
    <s v="第五班 "/>
    <s v=" 1650米 "/>
    <s v=" (40"/>
    <s v="0) "/>
    <s v=" 草地 "/>
    <s v=" &quot;A&quot; 賽道 "/>
    <n v="4"/>
    <s v="樂捉鳥"/>
    <s v="周俊樂"/>
    <n v="8"/>
    <s v="無敵精英"/>
    <s v="杜苑欣"/>
    <n v="10"/>
    <s v="恆駿之寶"/>
    <s v="田泰安"/>
    <n v="1"/>
    <n v="1"/>
    <n v="0"/>
    <n v="307.5"/>
    <n v="1330"/>
    <n v="0"/>
    <n v="0"/>
    <n v="0"/>
    <n v="0"/>
  </r>
  <r>
    <x v="24"/>
    <s v="第 3 場"/>
    <n v="3"/>
    <b v="0"/>
    <s v="夜"/>
    <s v="第四班 "/>
    <s v=" 1650米 "/>
    <s v=" (60"/>
    <s v="40) "/>
    <s v=" 草地 "/>
    <s v=" &quot;A&quot; 賽道 "/>
    <n v="10"/>
    <s v="極速奇兵"/>
    <s v="艾兆禮"/>
    <n v="8"/>
    <s v="成才"/>
    <s v="田泰安"/>
    <n v="7"/>
    <s v="都靈勇士"/>
    <s v="潘頓"/>
    <n v="0"/>
    <n v="1"/>
    <n v="1"/>
    <n v="48.5"/>
    <n v="129"/>
    <n v="0"/>
    <n v="1"/>
    <n v="0"/>
    <n v="1"/>
  </r>
  <r>
    <x v="24"/>
    <s v="第 4 場"/>
    <n v="4"/>
    <b v="0"/>
    <s v="夜"/>
    <s v="第四班 "/>
    <s v=" 1000米 "/>
    <s v=" (60"/>
    <s v="40) "/>
    <s v=" 草地 "/>
    <s v=" &quot;A&quot; 賽道 "/>
    <n v="11"/>
    <s v="超額認購"/>
    <s v="金美琪"/>
    <n v="3"/>
    <s v="天火同人"/>
    <s v="希威森"/>
    <n v="9"/>
    <s v="鑽飾翱翔"/>
    <s v="何澤堯"/>
    <n v="1"/>
    <n v="0"/>
    <n v="1"/>
    <n v="105.5"/>
    <n v="1197"/>
    <n v="0"/>
    <n v="0"/>
    <n v="1"/>
    <n v="0"/>
  </r>
  <r>
    <x v="24"/>
    <s v="第 5 場"/>
    <n v="5"/>
    <b v="0"/>
    <s v="夜"/>
    <s v="第四班 "/>
    <s v=" 1650米 "/>
    <s v=" (60"/>
    <s v="40) "/>
    <s v=" 草地 "/>
    <s v=" &quot;A&quot; 賽道 "/>
    <n v="4"/>
    <s v="獨角獸"/>
    <s v="莫雅"/>
    <n v="5"/>
    <s v="赤兔猴王"/>
    <s v="希威森"/>
    <n v="11"/>
    <s v="得意佳作"/>
    <s v="何澤堯"/>
    <n v="1"/>
    <n v="1"/>
    <n v="0"/>
    <n v="26.5"/>
    <n v="88.5"/>
    <n v="0"/>
    <n v="0"/>
    <n v="1"/>
    <n v="0"/>
  </r>
  <r>
    <x v="24"/>
    <s v="第 6 場"/>
    <n v="6"/>
    <b v="0"/>
    <s v="夜"/>
    <s v="第四班 "/>
    <s v=" 1200米 "/>
    <s v=" (60"/>
    <s v="40) "/>
    <s v=" 草地 "/>
    <s v=" &quot;A&quot; 賽道 "/>
    <n v="6"/>
    <s v="添開心"/>
    <s v="潘頓"/>
    <n v="9"/>
    <s v="真感"/>
    <s v="賀銘年"/>
    <n v="12"/>
    <s v="風中勁松"/>
    <s v="巴度"/>
    <n v="0"/>
    <n v="2"/>
    <n v="0"/>
    <n v="57.5"/>
    <n v="323.5"/>
    <n v="1"/>
    <n v="1"/>
    <n v="0"/>
    <n v="1"/>
  </r>
  <r>
    <x v="24"/>
    <s v="第 7 場"/>
    <n v="7"/>
    <b v="0"/>
    <s v="夜"/>
    <s v="第三班 "/>
    <s v=" 1650米 "/>
    <s v=" (80"/>
    <s v="60) "/>
    <s v=" 草地 "/>
    <s v=" &quot;A&quot; 賽道 "/>
    <n v="8"/>
    <s v="銀亮光速"/>
    <s v="潘頓"/>
    <n v="4"/>
    <s v="錶之量子"/>
    <s v="巴米高"/>
    <n v="6"/>
    <s v="美麗滿滿"/>
    <s v="希威森"/>
    <n v="1"/>
    <n v="1"/>
    <n v="0"/>
    <n v="92.5"/>
    <n v="207.5"/>
    <n v="1"/>
    <n v="1"/>
    <n v="0"/>
    <n v="1"/>
  </r>
  <r>
    <x v="24"/>
    <s v="第 8 場"/>
    <n v="8"/>
    <b v="0"/>
    <s v="夜"/>
    <s v="第三班 "/>
    <s v=" 1200米 "/>
    <s v=" (80"/>
    <s v="60) "/>
    <s v=" 草地 "/>
    <s v=" &quot;A&quot; 賽道 "/>
    <n v="5"/>
    <s v="好友心得"/>
    <s v="何澤堯"/>
    <n v="11"/>
    <s v="鈦易搵"/>
    <s v="潘頓"/>
    <n v="10"/>
    <s v="旋風飛影"/>
    <s v="金美琪"/>
    <n v="0"/>
    <n v="1"/>
    <n v="1"/>
    <n v="72"/>
    <n v="208.5"/>
    <n v="1"/>
    <n v="1"/>
    <n v="0"/>
    <n v="1"/>
  </r>
  <r>
    <x v="24"/>
    <s v="第 9 場"/>
    <n v="9"/>
    <b v="1"/>
    <s v="夜"/>
    <s v="第二班 "/>
    <s v=" 1800米 "/>
    <s v=" (100"/>
    <s v="80) "/>
    <s v=" 草地 "/>
    <s v=" &quot;A&quot; 賽道 "/>
    <n v="6"/>
    <s v="喜蓮勇感"/>
    <s v="麥道朗"/>
    <n v="9"/>
    <s v="勇猛神駒"/>
    <s v="馬昆"/>
    <n v="7"/>
    <s v="桃花雲"/>
    <s v="潘頓"/>
    <n v="0"/>
    <n v="2"/>
    <n v="0"/>
    <n v="24"/>
    <n v="319.5"/>
    <n v="0"/>
    <n v="1"/>
    <n v="0"/>
    <n v="0"/>
  </r>
  <r>
    <x v="25"/>
    <s v="第 1 場"/>
    <n v="1"/>
    <b v="0"/>
    <s v="日"/>
    <s v="第四班 "/>
    <s v=" 1200米 "/>
    <s v=" (60"/>
    <s v="40) "/>
    <s v=" 草地 "/>
    <s v=" &quot;A&quot; 賽道 "/>
    <n v="6"/>
    <s v="華麗再勝"/>
    <s v="潘頓"/>
    <n v="10"/>
    <s v="風雲武士"/>
    <s v="梁家俊"/>
    <n v="13"/>
    <s v="幸運星球"/>
    <s v="田泰安"/>
    <n v="0"/>
    <n v="1"/>
    <n v="1"/>
    <n v="16.5"/>
    <n v="73"/>
    <n v="1"/>
    <n v="1"/>
    <n v="0"/>
    <n v="1"/>
  </r>
  <r>
    <x v="25"/>
    <s v="第 2 場"/>
    <n v="2"/>
    <b v="0"/>
    <s v="日"/>
    <s v="第四班 "/>
    <s v=" 1400米 "/>
    <s v=" (60"/>
    <s v="40) "/>
    <s v=" 草地 "/>
    <s v=" &quot;A&quot; 賽道 "/>
    <n v="9"/>
    <s v="大數據"/>
    <s v="田泰安"/>
    <n v="2"/>
    <s v="連連歡呼"/>
    <s v="董明朗"/>
    <n v="3"/>
    <s v="光年八十"/>
    <s v="周俊樂"/>
    <n v="1"/>
    <n v="1"/>
    <n v="0"/>
    <n v="33"/>
    <n v="256"/>
    <n v="0"/>
    <n v="0"/>
    <n v="0"/>
    <n v="1"/>
  </r>
  <r>
    <x v="25"/>
    <s v="第 3 場"/>
    <n v="3"/>
    <b v="0"/>
    <s v="日"/>
    <s v="第三班 "/>
    <s v=" 1400米 "/>
    <s v=" (80"/>
    <s v="60) "/>
    <s v=" 草地 "/>
    <s v=" &quot;A&quot; 賽道 "/>
    <n v="6"/>
    <s v="潮州精神"/>
    <s v="巴度"/>
    <n v="9"/>
    <s v="朗朗乾坤"/>
    <s v="田泰安"/>
    <n v="4"/>
    <s v="同樣美麗"/>
    <s v="麥道朗"/>
    <n v="0"/>
    <n v="2"/>
    <n v="0"/>
    <n v="174"/>
    <n v="309"/>
    <n v="0"/>
    <n v="0"/>
    <n v="0"/>
    <n v="1"/>
  </r>
  <r>
    <x v="25"/>
    <s v="第 4 場"/>
    <n v="4"/>
    <b v="0"/>
    <s v="日"/>
    <s v="一級賽 "/>
    <s v=" 2400米 "/>
    <m/>
    <m/>
    <s v=" 草地 "/>
    <s v=" &quot;A&quot; 賽道 "/>
    <n v="1"/>
    <s v="真強"/>
    <s v="紀仁安"/>
    <n v="3"/>
    <s v="輕風飛"/>
    <s v="連達文"/>
    <n v="9"/>
    <s v="熱心"/>
    <s v="莫雅"/>
    <n v="2"/>
    <n v="0"/>
    <n v="0"/>
    <n v="55.5"/>
    <n v="179"/>
    <n v="0"/>
    <n v="0"/>
    <n v="0"/>
    <n v="0"/>
  </r>
  <r>
    <x v="25"/>
    <s v="第 5 場"/>
    <n v="5"/>
    <b v="0"/>
    <s v="日"/>
    <s v="一級賽 "/>
    <s v=" 1200米 "/>
    <m/>
    <m/>
    <s v=" 草地 "/>
    <s v=" &quot;A&quot; 賽道 "/>
    <n v="1"/>
    <s v="金鑽貴人"/>
    <s v="潘頓"/>
    <n v="9"/>
    <s v="幸運有您"/>
    <s v="艾兆禮"/>
    <n v="2"/>
    <s v="福逸"/>
    <s v="巴度"/>
    <n v="1"/>
    <n v="1"/>
    <n v="0"/>
    <n v="13.5"/>
    <n v="149.5"/>
    <n v="1"/>
    <n v="1"/>
    <n v="0"/>
    <n v="1"/>
  </r>
  <r>
    <x v="25"/>
    <s v="第 6 場"/>
    <n v="6"/>
    <b v="0"/>
    <s v="日"/>
    <s v="第三班 "/>
    <s v=" 1800米 "/>
    <s v=" (80"/>
    <s v="55) "/>
    <s v=" 草地 "/>
    <s v=" &quot;A&quot; 賽道 "/>
    <n v="10"/>
    <s v="常拼常勇"/>
    <s v="巴米高"/>
    <n v="8"/>
    <s v="浪漫風采"/>
    <s v="希威森"/>
    <n v="5"/>
    <s v="魅力知遇"/>
    <s v="艾兆禮"/>
    <n v="0"/>
    <n v="1"/>
    <n v="1"/>
    <n v="89.5"/>
    <n v="949.5"/>
    <n v="0"/>
    <n v="0"/>
    <n v="1"/>
    <n v="0"/>
  </r>
  <r>
    <x v="25"/>
    <s v="第 7 場"/>
    <n v="7"/>
    <b v="0"/>
    <s v="日"/>
    <s v="一級賽 "/>
    <s v=" 1600米 "/>
    <m/>
    <m/>
    <s v=" 草地 "/>
    <s v=" &quot;A&quot; 賽道 "/>
    <n v="1"/>
    <s v="金鎗六十"/>
    <s v="何澤堯"/>
    <n v="10"/>
    <s v="遨遊氣泡"/>
    <s v="麥道朗"/>
    <n v="13"/>
    <s v="匯兩川"/>
    <s v="布宜學"/>
    <n v="1"/>
    <n v="0"/>
    <n v="1"/>
    <n v="23.5"/>
    <n v="399.5"/>
    <n v="0"/>
    <n v="0"/>
    <n v="0"/>
    <n v="0"/>
  </r>
  <r>
    <x v="25"/>
    <s v="第 8 場"/>
    <n v="8"/>
    <b v="0"/>
    <s v="日"/>
    <s v="一級賽 "/>
    <s v=" 2000米 "/>
    <m/>
    <m/>
    <s v=" 草地 "/>
    <s v=" &quot;A&quot; 賽道 "/>
    <n v="2"/>
    <s v="浪漫勇士"/>
    <s v="麥道朗"/>
    <n v="1"/>
    <s v="盧森堡"/>
    <s v="莫雅"/>
    <n v="5"/>
    <s v="滂薄無比"/>
    <s v="莫雷拉"/>
    <n v="2"/>
    <n v="0"/>
    <n v="0"/>
    <n v="23.5"/>
    <n v="93"/>
    <n v="0"/>
    <n v="0"/>
    <n v="0"/>
    <n v="0"/>
  </r>
  <r>
    <x v="25"/>
    <s v="第 9 場"/>
    <n v="9"/>
    <b v="0"/>
    <s v="日"/>
    <s v="第三班 "/>
    <s v=" 1200米 "/>
    <s v=" (80"/>
    <s v="60) "/>
    <s v=" 草地 "/>
    <s v=" &quot;A&quot; 賽道 "/>
    <n v="1"/>
    <s v="錶之銀河"/>
    <s v="田泰安"/>
    <n v="4"/>
    <s v="星運少爵"/>
    <s v="何澤堯"/>
    <n v="5"/>
    <s v="美麗第一"/>
    <s v="潘頓"/>
    <n v="2"/>
    <n v="0"/>
    <n v="0"/>
    <n v="31"/>
    <n v="148.5"/>
    <n v="0"/>
    <n v="1"/>
    <n v="0"/>
    <n v="1"/>
  </r>
  <r>
    <x v="25"/>
    <s v="第 10 場"/>
    <n v="10"/>
    <b v="1"/>
    <s v="日"/>
    <s v="第二班 "/>
    <s v=" 1400米 "/>
    <s v=" (105"/>
    <s v="80) "/>
    <s v=" 草地 "/>
    <s v=" &quot;A&quot; 賽道 "/>
    <n v="12"/>
    <s v="神虎龍駒"/>
    <s v="艾兆禮"/>
    <n v="9"/>
    <s v="舞林密碼"/>
    <s v="何澤堯"/>
    <n v="7"/>
    <s v="驕陽明駒"/>
    <s v="艾道拿"/>
    <n v="0"/>
    <n v="1"/>
    <n v="1"/>
    <n v="67.5"/>
    <n v="235.5"/>
    <n v="0"/>
    <n v="0"/>
    <n v="0"/>
    <n v="0"/>
  </r>
  <r>
    <x v="26"/>
    <s v="第 1 場"/>
    <n v="1"/>
    <b v="0"/>
    <s v="夜"/>
    <s v="第五班 "/>
    <s v=" 1000米 "/>
    <s v=" (40"/>
    <s v="0) "/>
    <s v=" 草地 "/>
    <s v=" &quot;B&quot; 賽道 "/>
    <n v="11"/>
    <s v="飛躍凱旋"/>
    <s v="田泰安"/>
    <n v="5"/>
    <s v="開心馬"/>
    <s v="鍾易禮"/>
    <n v="9"/>
    <s v="鑽石寶寶"/>
    <s v="艾兆禮"/>
    <n v="0"/>
    <n v="1"/>
    <n v="1"/>
    <n v="72"/>
    <n v="138"/>
    <n v="0"/>
    <n v="0"/>
    <n v="0"/>
    <n v="1"/>
  </r>
  <r>
    <x v="26"/>
    <s v="第 2 場"/>
    <n v="2"/>
    <b v="0"/>
    <s v="夜"/>
    <s v="第五班 "/>
    <s v=" 1650米 "/>
    <s v=" (40"/>
    <s v="0) "/>
    <s v=" 草地 "/>
    <s v=" &quot;B&quot; 賽道 "/>
    <n v="5"/>
    <s v="滿多福"/>
    <s v="董明朗"/>
    <n v="6"/>
    <s v="帝豪歡星"/>
    <s v="鍾易禮"/>
    <n v="9"/>
    <s v="無敵精英"/>
    <s v="周俊樂"/>
    <n v="0"/>
    <n v="2"/>
    <n v="0"/>
    <n v="116.5"/>
    <n v="437"/>
    <n v="0"/>
    <n v="0"/>
    <n v="0"/>
    <n v="0"/>
  </r>
  <r>
    <x v="26"/>
    <s v="第 3 場"/>
    <n v="3"/>
    <b v="0"/>
    <s v="夜"/>
    <s v="第四班 "/>
    <s v=" 1800米 "/>
    <s v=" (60"/>
    <s v="40) "/>
    <s v=" 草地 "/>
    <s v=" &quot;B&quot; 賽道 "/>
    <n v="3"/>
    <s v="建測羣英"/>
    <s v="周俊樂"/>
    <n v="9"/>
    <s v="但求快活"/>
    <s v="董明朗"/>
    <n v="7"/>
    <s v="龍船快"/>
    <s v="潘頓"/>
    <n v="1"/>
    <n v="1"/>
    <n v="0"/>
    <n v="137.5"/>
    <n v="229.5"/>
    <n v="0"/>
    <n v="1"/>
    <n v="0"/>
    <n v="0"/>
  </r>
  <r>
    <x v="26"/>
    <s v="第 4 場"/>
    <n v="4"/>
    <b v="0"/>
    <s v="夜"/>
    <s v="第四班 "/>
    <s v=" 1200米 "/>
    <s v=" (60"/>
    <s v="40) "/>
    <s v=" 草地 "/>
    <s v=" &quot;B&quot; 賽道 "/>
    <n v="3"/>
    <s v="小刺蛋"/>
    <s v="霍宏聲"/>
    <n v="7"/>
    <s v="皇帝英明"/>
    <s v="田泰安"/>
    <n v="6"/>
    <s v="時間寶"/>
    <s v="麥道朗"/>
    <n v="1"/>
    <n v="1"/>
    <n v="0"/>
    <n v="139.5"/>
    <n v="1105"/>
    <n v="0"/>
    <n v="0"/>
    <n v="1"/>
    <n v="1"/>
  </r>
  <r>
    <x v="26"/>
    <s v="第 5 場"/>
    <n v="5"/>
    <b v="0"/>
    <s v="夜"/>
    <s v="第三班 "/>
    <s v=" 1000米 "/>
    <s v=" (80"/>
    <s v="60) "/>
    <s v=" 草地 "/>
    <s v=" &quot;B&quot; 賽道 "/>
    <n v="4"/>
    <s v="帖木兒"/>
    <s v="麥道朗"/>
    <n v="10"/>
    <s v="運來勇士"/>
    <s v="田泰安"/>
    <n v="9"/>
    <s v="萬眾開心"/>
    <s v="何澤堯"/>
    <n v="1"/>
    <n v="0"/>
    <n v="1"/>
    <n v="87"/>
    <n v="283"/>
    <n v="0"/>
    <n v="0"/>
    <n v="0"/>
    <n v="1"/>
  </r>
  <r>
    <x v="26"/>
    <s v="第 6 場"/>
    <n v="6"/>
    <b v="0"/>
    <s v="夜"/>
    <s v="第四班 "/>
    <s v=" 1200米 "/>
    <s v=" (60"/>
    <s v="40) "/>
    <s v=" 草地 "/>
    <s v=" &quot;B&quot; 賽道 "/>
    <n v="6"/>
    <s v="郎善好施"/>
    <s v="蔡明紹"/>
    <n v="12"/>
    <s v="新幹線"/>
    <s v="田泰安"/>
    <n v="7"/>
    <s v="想見你"/>
    <s v="周俊樂"/>
    <n v="0"/>
    <n v="1"/>
    <n v="1"/>
    <n v="89.5"/>
    <n v="952"/>
    <n v="0"/>
    <n v="0"/>
    <n v="0"/>
    <n v="1"/>
  </r>
  <r>
    <x v="26"/>
    <s v="第 7 場"/>
    <n v="7"/>
    <b v="0"/>
    <s v="夜"/>
    <s v="第四班 "/>
    <s v=" 1650米 "/>
    <s v=" (60"/>
    <s v="40) "/>
    <s v=" 草地 "/>
    <s v=" &quot;B&quot; 賽道 "/>
    <n v="8"/>
    <s v="皇仁福星"/>
    <s v="田泰安"/>
    <n v="9"/>
    <s v="武林至尊"/>
    <s v="潘頓"/>
    <n v="7"/>
    <s v="威威鬥士"/>
    <s v="何澤堯"/>
    <n v="0"/>
    <n v="2"/>
    <n v="0"/>
    <n v="23"/>
    <n v="90.5"/>
    <n v="1"/>
    <n v="1"/>
    <n v="0"/>
    <n v="2"/>
  </r>
  <r>
    <x v="26"/>
    <s v="第 8 場"/>
    <n v="8"/>
    <b v="0"/>
    <s v="夜"/>
    <s v="第三班 "/>
    <s v=" 1650米 "/>
    <s v=" (80"/>
    <s v="60) "/>
    <s v=" 草地 "/>
    <s v=" &quot;B&quot; 賽道 "/>
    <n v="5"/>
    <s v="飛輪步"/>
    <s v="潘頓"/>
    <n v="3"/>
    <s v="威武覺醒"/>
    <s v="何澤堯"/>
    <n v="9"/>
    <s v="馬爾代夫"/>
    <s v="董明朗"/>
    <n v="1"/>
    <n v="1"/>
    <n v="0"/>
    <n v="29"/>
    <n v="147"/>
    <n v="1"/>
    <n v="1"/>
    <n v="0"/>
    <n v="1"/>
  </r>
  <r>
    <x v="26"/>
    <s v="第 9 場"/>
    <n v="9"/>
    <b v="1"/>
    <s v="夜"/>
    <s v="第三班 "/>
    <s v=" 1200米 "/>
    <s v=" (80"/>
    <s v="60) "/>
    <s v=" 草地 "/>
    <s v=" &quot;B&quot; 賽道 "/>
    <n v="7"/>
    <s v="合夥雄心"/>
    <s v="麥道朗"/>
    <n v="3"/>
    <s v="勇敢巨星"/>
    <s v="希威森"/>
    <n v="6"/>
    <s v="有財有勢"/>
    <s v="潘頓"/>
    <n v="1"/>
    <n v="1"/>
    <n v="0"/>
    <n v="36.5"/>
    <n v="242.5"/>
    <n v="0"/>
    <n v="1"/>
    <n v="1"/>
    <n v="0"/>
  </r>
  <r>
    <x v="27"/>
    <s v="第 1 場"/>
    <n v="1"/>
    <b v="0"/>
    <s v="日"/>
    <s v="第五班 "/>
    <s v=" 1400米 "/>
    <s v=" (40"/>
    <s v="0) "/>
    <s v=" 草地 "/>
    <s v=" &quot;B&quot; 賽道 "/>
    <n v="4"/>
    <s v="都柏名駒"/>
    <s v="梁家俊"/>
    <n v="5"/>
    <s v="領航神駒"/>
    <s v="麥道朗"/>
    <n v="7"/>
    <s v="創高峰"/>
    <s v="霍宏聲"/>
    <n v="1"/>
    <n v="1"/>
    <n v="0"/>
    <n v="223"/>
    <n v="978"/>
    <n v="0"/>
    <n v="0"/>
    <n v="0"/>
    <n v="0"/>
  </r>
  <r>
    <x v="27"/>
    <s v="第 2 場"/>
    <n v="2"/>
    <b v="0"/>
    <s v="日"/>
    <s v="第四班 "/>
    <s v=" 1200米 "/>
    <s v=" (60"/>
    <s v="40) "/>
    <s v=" 全天候跑道 "/>
    <m/>
    <n v="10"/>
    <s v="寶麗生輝"/>
    <s v="潘頓"/>
    <n v="2"/>
    <s v="駿皇星"/>
    <s v="黃智弘"/>
    <n v="8"/>
    <s v="精益大師"/>
    <s v="鍾易禮"/>
    <n v="1"/>
    <n v="0"/>
    <n v="1"/>
    <n v="68"/>
    <n v="601"/>
    <n v="1"/>
    <n v="1"/>
    <n v="0"/>
    <n v="1"/>
  </r>
  <r>
    <x v="27"/>
    <s v="第 3 場"/>
    <n v="3"/>
    <b v="0"/>
    <s v="日"/>
    <s v="第四班 "/>
    <s v=" 1000米 "/>
    <s v=" (60"/>
    <s v="40) "/>
    <s v=" 草地 "/>
    <s v=" &quot;B&quot; 賽道 "/>
    <n v="9"/>
    <s v="占士德"/>
    <s v="周俊樂"/>
    <n v="14"/>
    <s v="連連勝利"/>
    <s v="賀銘年"/>
    <n v="11"/>
    <s v="手機錶霸"/>
    <s v="何澤堯"/>
    <n v="0"/>
    <n v="1"/>
    <n v="1"/>
    <n v="65.5"/>
    <n v="541.5"/>
    <n v="0"/>
    <n v="0"/>
    <n v="0"/>
    <n v="0"/>
  </r>
  <r>
    <x v="27"/>
    <s v="第 4 場"/>
    <n v="4"/>
    <b v="0"/>
    <s v="日"/>
    <s v="第五班 "/>
    <s v=" 1800米 "/>
    <s v=" (40"/>
    <s v="0) "/>
    <s v=" 草地 "/>
    <s v=" &quot;B&quot; 賽道 "/>
    <n v="7"/>
    <s v="豐盛多彩"/>
    <s v="希威森"/>
    <n v="2"/>
    <s v="滿載歸來"/>
    <s v="梁家俊"/>
    <n v="9"/>
    <s v="鑽石福將"/>
    <s v="賀銘年"/>
    <n v="1"/>
    <n v="1"/>
    <n v="0"/>
    <n v="75.5"/>
    <n v="346.5"/>
    <n v="0"/>
    <n v="0"/>
    <n v="1"/>
    <n v="0"/>
  </r>
  <r>
    <x v="27"/>
    <s v="第 5 場"/>
    <n v="5"/>
    <b v="0"/>
    <s v="日"/>
    <s v="第三班 "/>
    <s v=" 1200米 "/>
    <s v=" (80"/>
    <s v="60) "/>
    <s v=" 全天候跑道 "/>
    <m/>
    <n v="7"/>
    <s v="旋風飛影"/>
    <s v="潘頓"/>
    <n v="4"/>
    <s v="龍之心"/>
    <s v="何澤堯"/>
    <n v="2"/>
    <s v="爆熱"/>
    <s v="麥道朗"/>
    <n v="1"/>
    <n v="1"/>
    <n v="0"/>
    <n v="105.5"/>
    <n v="219.5"/>
    <n v="1"/>
    <n v="1"/>
    <n v="0"/>
    <n v="1"/>
  </r>
  <r>
    <x v="27"/>
    <s v="第 6 場"/>
    <n v="6"/>
    <b v="0"/>
    <s v="日"/>
    <s v="第四班 "/>
    <s v=" 1400米 "/>
    <s v=" (60"/>
    <s v="40) "/>
    <s v=" 草地 "/>
    <s v=" &quot;B&quot; 賽道 "/>
    <n v="2"/>
    <s v="連連歡呼"/>
    <s v="田泰安"/>
    <n v="7"/>
    <s v="安泰"/>
    <s v="潘頓"/>
    <n v="14"/>
    <s v="得意醒"/>
    <s v="董明朗"/>
    <n v="1"/>
    <n v="1"/>
    <n v="0"/>
    <n v="39.5"/>
    <n v="136.5"/>
    <n v="1"/>
    <n v="1"/>
    <n v="0"/>
    <n v="2"/>
  </r>
  <r>
    <x v="27"/>
    <s v="第 7 場"/>
    <n v="7"/>
    <b v="0"/>
    <s v="日"/>
    <s v="第二班 "/>
    <s v=" 1000米 "/>
    <s v=" (105"/>
    <s v="80) "/>
    <s v=" 草地 "/>
    <s v=" &quot;B&quot; 賽道 "/>
    <n v="7"/>
    <s v="賢者無敵"/>
    <s v="潘頓"/>
    <n v="6"/>
    <s v="當家精神"/>
    <s v="田泰安"/>
    <n v="9"/>
    <s v="傑出漢子"/>
    <s v="希威森"/>
    <n v="0"/>
    <n v="2"/>
    <n v="0"/>
    <n v="22"/>
    <n v="79"/>
    <n v="1"/>
    <n v="1"/>
    <n v="0"/>
    <n v="2"/>
  </r>
  <r>
    <x v="27"/>
    <s v="第 8 場"/>
    <n v="8"/>
    <b v="0"/>
    <s v="日"/>
    <s v="第四班 "/>
    <s v=" 1600米 "/>
    <s v=" (60"/>
    <s v="40) "/>
    <s v=" 草地 "/>
    <s v=" &quot;B&quot; 賽道 "/>
    <n v="2"/>
    <s v="唯美主義"/>
    <s v="潘頓"/>
    <n v="12"/>
    <s v="智勝龍"/>
    <s v="麥道朗"/>
    <n v="3"/>
    <s v="將俠"/>
    <s v="希威森"/>
    <n v="1"/>
    <n v="0"/>
    <n v="1"/>
    <n v="25"/>
    <n v="81.5"/>
    <n v="1"/>
    <n v="1"/>
    <n v="0"/>
    <n v="1"/>
  </r>
  <r>
    <x v="27"/>
    <s v="第 9 場"/>
    <n v="9"/>
    <b v="0"/>
    <s v="日"/>
    <s v="第三班 "/>
    <s v=" 1600米 "/>
    <s v=" (80"/>
    <s v="60) "/>
    <s v=" 草地 "/>
    <s v=" &quot;B&quot; 賽道 "/>
    <n v="4"/>
    <s v="勁速威龍"/>
    <s v="麥道朗"/>
    <n v="7"/>
    <s v="一定美麗"/>
    <s v="賀銘年"/>
    <n v="14"/>
    <s v="久久為尊"/>
    <s v="梁家俊"/>
    <n v="1"/>
    <n v="1"/>
    <n v="0"/>
    <n v="86.5"/>
    <n v="431"/>
    <n v="0"/>
    <n v="0"/>
    <n v="0"/>
    <n v="0"/>
  </r>
  <r>
    <x v="27"/>
    <s v="第 10 場"/>
    <n v="10"/>
    <b v="1"/>
    <s v="日"/>
    <s v="第三班 "/>
    <s v=" 1200米 "/>
    <s v=" (80"/>
    <s v="60) "/>
    <s v=" 草地 "/>
    <s v=" &quot;B&quot; 賽道 "/>
    <n v="7"/>
    <s v="綠族無限"/>
    <s v="田泰安"/>
    <n v="11"/>
    <s v="氣勢"/>
    <s v="麥道朗"/>
    <n v="3"/>
    <s v="你知我拼"/>
    <s v="艾兆禮"/>
    <n v="0"/>
    <n v="1"/>
    <n v="1"/>
    <n v="28.5"/>
    <n v="97.5"/>
    <n v="0"/>
    <n v="0"/>
    <n v="0"/>
    <n v="1"/>
  </r>
  <r>
    <x v="28"/>
    <s v="第 1 場"/>
    <n v="1"/>
    <b v="0"/>
    <s v="夜"/>
    <s v="第三班 "/>
    <s v=" 2200米 "/>
    <s v=" (80"/>
    <s v="55) "/>
    <s v=" 草地 "/>
    <s v=" &quot;C&quot; 賽道 "/>
    <n v="8"/>
    <s v="多多勇駒"/>
    <s v="董明朗"/>
    <n v="1"/>
    <s v="自然力量"/>
    <s v="麥道朗"/>
    <n v="2"/>
    <s v="都靈福星"/>
    <s v="潘頓"/>
    <n v="1"/>
    <n v="1"/>
    <n v="0"/>
    <n v="100"/>
    <n v="394.5"/>
    <n v="0"/>
    <n v="1"/>
    <n v="0"/>
    <n v="0"/>
  </r>
  <r>
    <x v="28"/>
    <s v="第 2 場"/>
    <n v="2"/>
    <b v="0"/>
    <s v="夜"/>
    <s v="第五班 "/>
    <s v=" 1200米 "/>
    <s v=" (40"/>
    <s v="0) "/>
    <s v=" 草地 "/>
    <s v=" &quot;C&quot; 賽道 "/>
    <n v="6"/>
    <s v="妙玲瓏"/>
    <s v="艾兆禮"/>
    <n v="11"/>
    <s v="綫路光明"/>
    <s v="楊明綸"/>
    <n v="10"/>
    <s v="歡樂好友"/>
    <s v="潘頓"/>
    <n v="0"/>
    <n v="1"/>
    <n v="1"/>
    <n v="91.5"/>
    <n v="480.5"/>
    <n v="0"/>
    <n v="1"/>
    <n v="0"/>
    <n v="0"/>
  </r>
  <r>
    <x v="28"/>
    <s v="第 3 場"/>
    <n v="3"/>
    <b v="0"/>
    <s v="夜"/>
    <s v="第四班 "/>
    <s v=" 1200米 "/>
    <s v=" (60"/>
    <s v="40) "/>
    <s v=" 草地 "/>
    <s v=" &quot;C&quot; 賽道 "/>
    <n v="8"/>
    <s v="耀寶駒"/>
    <s v="麥道朗"/>
    <n v="12"/>
    <s v="宏才"/>
    <s v="田泰安"/>
    <n v="5"/>
    <s v="合夥奔馳"/>
    <s v="董明朗"/>
    <n v="0"/>
    <n v="1"/>
    <n v="1"/>
    <n v="19.5"/>
    <n v="118"/>
    <n v="0"/>
    <n v="0"/>
    <n v="0"/>
    <n v="1"/>
  </r>
  <r>
    <x v="28"/>
    <s v="第 4 場"/>
    <n v="4"/>
    <b v="0"/>
    <s v="夜"/>
    <s v="第四班 "/>
    <s v=" 1000米 "/>
    <s v=" (60"/>
    <s v="40) "/>
    <s v=" 草地 "/>
    <s v=" &quot;C&quot; 賽道 "/>
    <n v="11"/>
    <s v="心花放"/>
    <s v="鍾易禮"/>
    <n v="8"/>
    <s v="戰鬥英雄"/>
    <s v="陳嘉熙"/>
    <n v="2"/>
    <s v="奇寶"/>
    <s v="潘頓"/>
    <n v="0"/>
    <n v="1"/>
    <n v="1"/>
    <n v="186.5"/>
    <n v="1560"/>
    <n v="0"/>
    <n v="1"/>
    <n v="0"/>
    <n v="0"/>
  </r>
  <r>
    <x v="28"/>
    <s v="第 5 場"/>
    <n v="5"/>
    <b v="0"/>
    <s v="夜"/>
    <s v="第二班 "/>
    <s v=" 1650米 "/>
    <s v=" (100"/>
    <s v="75) "/>
    <s v=" 草地 "/>
    <s v=" &quot;C&quot; 賽道 "/>
    <n v="7"/>
    <s v="越駿歡欣"/>
    <s v="巴度"/>
    <n v="8"/>
    <s v="喜旺駒"/>
    <s v="何澤堯"/>
    <n v="6"/>
    <s v="超超比"/>
    <s v="周俊樂"/>
    <n v="0"/>
    <n v="2"/>
    <n v="0"/>
    <n v="83.5"/>
    <n v="279"/>
    <n v="0"/>
    <n v="0"/>
    <n v="0"/>
    <n v="0"/>
  </r>
  <r>
    <x v="28"/>
    <s v="第 6 場"/>
    <n v="6"/>
    <b v="0"/>
    <s v="夜"/>
    <s v="第四班 "/>
    <s v=" 1650米 "/>
    <s v=" (60"/>
    <s v="40) "/>
    <s v=" 草地 "/>
    <s v=" &quot;C&quot; 賽道 "/>
    <n v="10"/>
    <s v="極速滿貫"/>
    <s v="潘頓"/>
    <n v="4"/>
    <s v="赤兔猴王"/>
    <s v="希威森"/>
    <n v="2"/>
    <s v="極速奇兵"/>
    <s v="艾兆禮"/>
    <n v="1"/>
    <n v="0"/>
    <n v="1"/>
    <n v="73.5"/>
    <n v="145.5"/>
    <n v="1"/>
    <n v="1"/>
    <n v="1"/>
    <n v="1"/>
  </r>
  <r>
    <x v="28"/>
    <s v="第 7 場"/>
    <n v="7"/>
    <b v="0"/>
    <s v="夜"/>
    <s v="第四班 "/>
    <s v=" 1200米 "/>
    <s v=" (60"/>
    <s v="40) "/>
    <s v=" 草地 "/>
    <s v=" &quot;C&quot; 賽道 "/>
    <n v="9"/>
    <s v="多多配合"/>
    <s v="田泰安"/>
    <n v="1"/>
    <s v="銀進"/>
    <s v="何澤堯"/>
    <n v="4"/>
    <s v="無限美麗"/>
    <s v="艾兆禮"/>
    <n v="1"/>
    <n v="1"/>
    <n v="0"/>
    <n v="45"/>
    <n v="106.5"/>
    <n v="0"/>
    <n v="0"/>
    <n v="0"/>
    <n v="1"/>
  </r>
  <r>
    <x v="28"/>
    <s v="第 8 場"/>
    <n v="8"/>
    <b v="1"/>
    <s v="夜"/>
    <s v="第三班 "/>
    <s v=" 1200米 "/>
    <s v=" (80"/>
    <s v="60) "/>
    <s v=" 草地 "/>
    <s v=" &quot;C&quot; 賽道 "/>
    <n v="12"/>
    <s v="添開心"/>
    <s v="巴度"/>
    <n v="6"/>
    <s v="縱橫萬里"/>
    <s v="潘頓"/>
    <n v="4"/>
    <s v="閃電"/>
    <s v="周俊樂"/>
    <n v="0"/>
    <n v="1"/>
    <n v="1"/>
    <n v="38"/>
    <n v="98.5"/>
    <n v="1"/>
    <n v="1"/>
    <n v="0"/>
    <n v="1"/>
  </r>
  <r>
    <x v="29"/>
    <s v="第 1 場"/>
    <n v="1"/>
    <b v="0"/>
    <s v="日"/>
    <s v="第四班 "/>
    <s v=" 2000米 "/>
    <s v=" (60"/>
    <s v="35) "/>
    <s v=" 草地 "/>
    <s v=" &quot;C&quot; 賽道 "/>
    <n v="11"/>
    <s v="慶萬家"/>
    <s v="楊明綸"/>
    <n v="4"/>
    <s v="奇妙年華"/>
    <s v="董明朗"/>
    <n v="2"/>
    <s v="翔龍再現"/>
    <s v="潘頓"/>
    <n v="1"/>
    <n v="0"/>
    <n v="1"/>
    <n v="77"/>
    <n v="399.5"/>
    <n v="0"/>
    <n v="1"/>
    <n v="0"/>
    <n v="0"/>
  </r>
  <r>
    <x v="29"/>
    <s v="第 2 場"/>
    <n v="2"/>
    <b v="0"/>
    <s v="日"/>
    <s v="第四班 "/>
    <s v=" 1200米 "/>
    <s v=" (60"/>
    <s v="40) "/>
    <s v=" 草地 "/>
    <s v=" &quot;C&quot; 賽道 "/>
    <n v="12"/>
    <s v="勝利神駒"/>
    <s v="巴度"/>
    <n v="5"/>
    <s v="紅海風帆"/>
    <s v="楊明綸"/>
    <n v="7"/>
    <s v="翹峯"/>
    <s v="周俊樂"/>
    <n v="0"/>
    <n v="1"/>
    <n v="1"/>
    <n v="75"/>
    <n v="698"/>
    <n v="0"/>
    <n v="0"/>
    <n v="0"/>
    <n v="0"/>
  </r>
  <r>
    <x v="29"/>
    <s v="第 3 場"/>
    <n v="3"/>
    <b v="0"/>
    <s v="日"/>
    <s v="第四班（條件限制） "/>
    <s v=" 1400米 "/>
    <s v=" (60"/>
    <s v="40) "/>
    <s v=" 草地 "/>
    <s v=" &quot;C&quot; 賽道 "/>
    <n v="10"/>
    <s v="定數"/>
    <s v="霍宏聲"/>
    <n v="1"/>
    <s v="非凡達"/>
    <s v="潘頓"/>
    <n v="3"/>
    <s v="金獅勝將"/>
    <s v="梁家俊"/>
    <n v="1"/>
    <n v="0"/>
    <n v="1"/>
    <n v="65.5"/>
    <n v="67.5"/>
    <n v="1"/>
    <n v="1"/>
    <n v="1"/>
    <n v="1"/>
  </r>
  <r>
    <x v="29"/>
    <s v="第 4 場"/>
    <n v="4"/>
    <b v="0"/>
    <s v="日"/>
    <s v="第五班 "/>
    <s v=" 1600米 "/>
    <s v=" (40"/>
    <s v="0) "/>
    <s v=" 草地 "/>
    <s v=" &quot;C&quot; 賽道 "/>
    <n v="11"/>
    <s v="活力多多"/>
    <s v="田泰安"/>
    <n v="13"/>
    <s v="天使獵人"/>
    <s v="蔡明紹"/>
    <n v="1"/>
    <s v="喜勝威龍"/>
    <s v="黃智弘"/>
    <n v="0"/>
    <n v="0"/>
    <n v="2"/>
    <n v="54"/>
    <n v="223.5"/>
    <n v="0"/>
    <n v="0"/>
    <n v="0"/>
    <n v="1"/>
  </r>
  <r>
    <x v="29"/>
    <s v="第 5 場"/>
    <n v="5"/>
    <b v="0"/>
    <s v="日"/>
    <s v="第四班 "/>
    <s v=" 1650米 "/>
    <s v=" (60"/>
    <s v="35) "/>
    <s v=" 全天候跑道 "/>
    <m/>
    <n v="2"/>
    <s v="雪山神駒"/>
    <s v="潘頓"/>
    <n v="7"/>
    <s v="歡喜福星"/>
    <s v="麥道朗"/>
    <n v="5"/>
    <s v="世澤歆星"/>
    <s v="賀銘年"/>
    <n v="1"/>
    <n v="1"/>
    <n v="0"/>
    <n v="49"/>
    <n v="136.5"/>
    <n v="1"/>
    <n v="1"/>
    <n v="0"/>
    <n v="1"/>
  </r>
  <r>
    <x v="29"/>
    <s v="第 6 場"/>
    <n v="6"/>
    <b v="0"/>
    <s v="日"/>
    <s v="第四班 "/>
    <s v=" 1400米 "/>
    <s v=" (60"/>
    <s v="40) "/>
    <s v=" 草地 "/>
    <s v=" &quot;C&quot; 賽道 "/>
    <n v="10"/>
    <s v="堅闖"/>
    <s v="潘頓"/>
    <n v="3"/>
    <s v="一絕"/>
    <s v="賀銘年"/>
    <n v="4"/>
    <s v="四喜鳥"/>
    <s v="梁家俊"/>
    <n v="1"/>
    <n v="0"/>
    <n v="1"/>
    <n v="20.5"/>
    <n v="287.5"/>
    <n v="1"/>
    <n v="1"/>
    <n v="0"/>
    <n v="1"/>
  </r>
  <r>
    <x v="29"/>
    <s v="第 7 場"/>
    <n v="7"/>
    <b v="0"/>
    <s v="日"/>
    <s v="第二班 "/>
    <s v=" 2000米 "/>
    <s v=" (100"/>
    <s v="75) "/>
    <s v=" 草地 "/>
    <s v=" &quot;C&quot; 賽道 "/>
    <n v="10"/>
    <s v="安騁"/>
    <s v="田泰安"/>
    <n v="2"/>
    <s v="錶之五知"/>
    <s v="潘頓"/>
    <n v="9"/>
    <s v="木火兄弟"/>
    <s v="楊明綸"/>
    <n v="1"/>
    <n v="0"/>
    <n v="1"/>
    <n v="27"/>
    <n v="111"/>
    <n v="1"/>
    <n v="1"/>
    <n v="0"/>
    <n v="2"/>
  </r>
  <r>
    <x v="29"/>
    <s v="第 8 場"/>
    <n v="8"/>
    <b v="0"/>
    <s v="日"/>
    <s v="第三班 "/>
    <s v=" 1200米 "/>
    <s v=" (80"/>
    <s v="60) "/>
    <s v=" 草地 "/>
    <s v=" &quot;C&quot; 賽道 "/>
    <n v="6"/>
    <s v="歡樂至寶"/>
    <s v="何澤堯"/>
    <n v="7"/>
    <s v="穿甲戰鷹"/>
    <s v="楊明綸"/>
    <n v="11"/>
    <s v="駿步騰飛"/>
    <s v="田泰安"/>
    <n v="0"/>
    <n v="2"/>
    <n v="0"/>
    <n v="43"/>
    <n v="2498.5"/>
    <n v="0"/>
    <n v="0"/>
    <n v="0"/>
    <n v="0"/>
  </r>
  <r>
    <x v="29"/>
    <s v="第 9 場"/>
    <n v="9"/>
    <b v="0"/>
    <s v="日"/>
    <s v="第三班 "/>
    <s v=" 1650米 "/>
    <s v=" (85"/>
    <s v="60) "/>
    <s v=" 全天候跑道 "/>
    <m/>
    <n v="7"/>
    <s v="魅影獵飛"/>
    <s v="麥道朗"/>
    <n v="14"/>
    <s v="手到再來"/>
    <s v="田泰安"/>
    <n v="6"/>
    <s v="精彩動力"/>
    <s v="黃智弘"/>
    <n v="0"/>
    <n v="1"/>
    <n v="1"/>
    <n v="36"/>
    <n v="122"/>
    <n v="0"/>
    <n v="0"/>
    <n v="0"/>
    <n v="1"/>
  </r>
  <r>
    <x v="29"/>
    <s v="第 10 場"/>
    <n v="10"/>
    <b v="1"/>
    <s v="日"/>
    <s v="第三班 "/>
    <s v=" 1400米 "/>
    <s v=" (80"/>
    <s v="60) "/>
    <s v=" 草地 "/>
    <s v=" &quot;C&quot; 賽道 "/>
    <n v="13"/>
    <s v="風繼續吹"/>
    <s v="梁家俊"/>
    <n v="2"/>
    <s v="同樣美麗"/>
    <s v="麥道朗"/>
    <n v="6"/>
    <s v="星運少爵"/>
    <s v="何澤堯"/>
    <n v="1"/>
    <n v="0"/>
    <n v="1"/>
    <n v="562"/>
    <n v="926.5"/>
    <n v="0"/>
    <n v="0"/>
    <n v="0"/>
    <n v="0"/>
  </r>
  <r>
    <x v="30"/>
    <s v="第 1 場"/>
    <n v="1"/>
    <b v="0"/>
    <s v="日"/>
    <s v="第五班 "/>
    <s v=" 1200米 "/>
    <s v=" (40"/>
    <s v="0) "/>
    <s v=" 全天候跑道 "/>
    <m/>
    <n v="7"/>
    <s v="創奇蹟"/>
    <s v="麥道朗"/>
    <n v="11"/>
    <s v="最多歡笑"/>
    <s v="蔡明紹"/>
    <n v="2"/>
    <s v="威望"/>
    <s v="陳嘉熙"/>
    <n v="0"/>
    <n v="1"/>
    <n v="1"/>
    <n v="49.5"/>
    <n v="179"/>
    <n v="0"/>
    <n v="0"/>
    <n v="0"/>
    <n v="0"/>
  </r>
  <r>
    <x v="30"/>
    <s v="第 2 場"/>
    <n v="2"/>
    <b v="0"/>
    <s v="日"/>
    <s v="第五班 "/>
    <s v=" 1400米 "/>
    <s v=" (40"/>
    <s v="0) "/>
    <s v=" 草地 "/>
    <s v=" &quot;C+3&quot; 賽道 "/>
    <n v="3"/>
    <s v="魅力一丁"/>
    <s v="潘頓"/>
    <n v="12"/>
    <s v="荃程路通"/>
    <s v="巴度"/>
    <n v="5"/>
    <s v="富存大師"/>
    <s v="希威森"/>
    <n v="1"/>
    <n v="0"/>
    <n v="1"/>
    <n v="39.5"/>
    <n v="259.5"/>
    <n v="1"/>
    <n v="1"/>
    <n v="0"/>
    <n v="1"/>
  </r>
  <r>
    <x v="30"/>
    <s v="第 3 場"/>
    <n v="3"/>
    <b v="0"/>
    <s v="日"/>
    <s v="第二班 "/>
    <s v=" 1200米 "/>
    <s v=" (100"/>
    <s v="75) "/>
    <s v=" 全天候跑道 "/>
    <m/>
    <n v="8"/>
    <s v="量化歡騰"/>
    <s v="田泰安"/>
    <n v="2"/>
    <s v="四季醒"/>
    <s v="潘頓"/>
    <n v="3"/>
    <s v="禪勝寶駒"/>
    <s v="艾兆禮"/>
    <n v="1"/>
    <n v="1"/>
    <n v="0"/>
    <n v="153.5"/>
    <n v="242"/>
    <n v="1"/>
    <n v="1"/>
    <n v="0"/>
    <n v="2"/>
  </r>
  <r>
    <x v="30"/>
    <s v="第 4 場"/>
    <n v="4"/>
    <b v="0"/>
    <s v="日"/>
    <s v="第四班 "/>
    <s v=" 1000米 "/>
    <s v=" (60"/>
    <s v="40) "/>
    <s v=" 草地 "/>
    <s v=" &quot;C+3&quot; 賽道 "/>
    <n v="5"/>
    <s v="中環精英"/>
    <s v="希威森"/>
    <n v="1"/>
    <s v="水晶酒杯"/>
    <s v="何澤堯"/>
    <n v="6"/>
    <s v="健康快車"/>
    <s v="艾兆禮"/>
    <n v="1"/>
    <n v="1"/>
    <n v="0"/>
    <n v="106.5"/>
    <n v="175"/>
    <n v="0"/>
    <n v="0"/>
    <n v="1"/>
    <n v="0"/>
  </r>
  <r>
    <x v="30"/>
    <s v="第 5 場"/>
    <n v="5"/>
    <b v="0"/>
    <s v="日"/>
    <s v="第四班 "/>
    <s v=" 1200米 "/>
    <s v=" (60"/>
    <s v="40) "/>
    <s v=" 草地 "/>
    <s v=" &quot;C+3&quot; 賽道 "/>
    <n v="6"/>
    <s v="誠好運"/>
    <s v="梁家俊"/>
    <n v="8"/>
    <s v="金榜之星"/>
    <s v="潘頓"/>
    <n v="2"/>
    <s v="大才"/>
    <s v="布文"/>
    <n v="0"/>
    <n v="2"/>
    <n v="0"/>
    <n v="51.5"/>
    <n v="103"/>
    <n v="1"/>
    <n v="2"/>
    <n v="0"/>
    <n v="1"/>
  </r>
  <r>
    <x v="30"/>
    <s v="第 6 場"/>
    <n v="6"/>
    <b v="0"/>
    <s v="日"/>
    <s v="第四班 "/>
    <s v=" 1200米 "/>
    <s v=" (60"/>
    <s v="40) "/>
    <s v=" 全天候跑道 "/>
    <m/>
    <n v="10"/>
    <s v="鑽飾璀璨"/>
    <s v="霍宏聲"/>
    <n v="6"/>
    <s v="伶俐驫駒"/>
    <s v="周俊樂"/>
    <n v="8"/>
    <s v="澳華威威"/>
    <s v="巴度"/>
    <n v="0"/>
    <n v="1"/>
    <n v="1"/>
    <n v="136"/>
    <n v="894.5"/>
    <n v="0"/>
    <n v="0"/>
    <n v="1"/>
    <n v="0"/>
  </r>
  <r>
    <x v="30"/>
    <s v="第 7 場"/>
    <n v="7"/>
    <b v="0"/>
    <s v="日"/>
    <s v="第四班 "/>
    <s v=" 1600米 "/>
    <s v=" (60"/>
    <s v="40) "/>
    <s v=" 草地 "/>
    <s v=" &quot;C+3&quot; 賽道 "/>
    <n v="2"/>
    <s v="快路"/>
    <s v="楊明綸"/>
    <n v="11"/>
    <s v="豪堡"/>
    <s v="艾兆禮"/>
    <n v="14"/>
    <s v="縱橫大進"/>
    <s v="何澤堯"/>
    <n v="1"/>
    <n v="0"/>
    <n v="1"/>
    <n v="694"/>
    <n v="6632"/>
    <n v="0"/>
    <n v="0"/>
    <n v="0"/>
    <n v="0"/>
  </r>
  <r>
    <x v="30"/>
    <s v="第 8 場"/>
    <n v="8"/>
    <b v="0"/>
    <s v="日"/>
    <s v="第三班 "/>
    <s v=" 1200米 "/>
    <s v=" (80"/>
    <s v="60) "/>
    <s v=" 草地 "/>
    <s v=" &quot;C+3&quot; 賽道 "/>
    <n v="10"/>
    <s v="精算暴雪"/>
    <s v="田泰安"/>
    <n v="9"/>
    <s v="華麗再勝"/>
    <s v="潘頓"/>
    <n v="2"/>
    <s v="愛馬善"/>
    <s v="麥道朗"/>
    <n v="0"/>
    <n v="1"/>
    <n v="1"/>
    <n v="26.5"/>
    <n v="28.5"/>
    <n v="1"/>
    <n v="1"/>
    <n v="0"/>
    <n v="2"/>
  </r>
  <r>
    <x v="30"/>
    <s v="第 9 場"/>
    <n v="9"/>
    <b v="0"/>
    <s v="日"/>
    <s v="第三班 "/>
    <s v=" 1000米 "/>
    <s v=" (80"/>
    <s v="60) "/>
    <s v=" 草地 "/>
    <s v=" &quot;C+3&quot; 賽道 "/>
    <n v="10"/>
    <s v="爵登"/>
    <s v="希威森"/>
    <n v="7"/>
    <s v="加州德至"/>
    <s v="何澤堯"/>
    <n v="2"/>
    <s v="英雄豪邁"/>
    <s v="麥道朗"/>
    <n v="0"/>
    <n v="1"/>
    <n v="1"/>
    <n v="37"/>
    <n v="1067"/>
    <n v="0"/>
    <n v="0"/>
    <n v="1"/>
    <n v="0"/>
  </r>
  <r>
    <x v="30"/>
    <s v="第 10 場"/>
    <n v="10"/>
    <b v="1"/>
    <s v="日"/>
    <s v="第三班 "/>
    <s v=" 1600米 "/>
    <s v=" (80"/>
    <s v="60) "/>
    <s v=" 草地 "/>
    <s v=" &quot;C+3&quot; 賽道 "/>
    <n v="4"/>
    <s v="禪勝輝煌"/>
    <s v="希威森"/>
    <n v="11"/>
    <s v="港林福將"/>
    <s v="梁家俊"/>
    <n v="2"/>
    <s v="精算謀略"/>
    <s v="潘頓"/>
    <n v="1"/>
    <n v="0"/>
    <n v="1"/>
    <n v="34"/>
    <n v="215.5"/>
    <n v="0"/>
    <n v="1"/>
    <n v="1"/>
    <n v="0"/>
  </r>
  <r>
    <x v="31"/>
    <s v="第 1 場"/>
    <n v="1"/>
    <b v="0"/>
    <s v="夜"/>
    <s v="第五班 "/>
    <s v=" 2200米 "/>
    <s v=" (40"/>
    <s v="0) "/>
    <s v=" 草地 "/>
    <s v=" &quot;C+3&quot; 賽道 "/>
    <n v="9"/>
    <s v="綠登"/>
    <s v="楊明綸"/>
    <n v="2"/>
    <s v="樂捉鳥"/>
    <s v="周俊樂"/>
    <n v="3"/>
    <s v="紅粉豐彩"/>
    <s v="潘頓"/>
    <n v="1"/>
    <n v="1"/>
    <n v="0"/>
    <n v="378.5"/>
    <n v="1497.5"/>
    <n v="0"/>
    <n v="1"/>
    <n v="0"/>
    <n v="0"/>
  </r>
  <r>
    <x v="31"/>
    <s v="第 2 場"/>
    <n v="2"/>
    <b v="0"/>
    <s v="夜"/>
    <s v="第五班 "/>
    <s v=" 1200米 "/>
    <s v=" (40"/>
    <s v="0) "/>
    <s v=" 草地 "/>
    <s v=" &quot;C+3&quot; 賽道 "/>
    <n v="2"/>
    <s v="九秒九"/>
    <s v="布文"/>
    <n v="3"/>
    <s v="前風"/>
    <s v="蔡明紹"/>
    <n v="1"/>
    <s v="晉神"/>
    <s v="巴度"/>
    <n v="2"/>
    <n v="0"/>
    <n v="0"/>
    <n v="43"/>
    <n v="385"/>
    <n v="1"/>
    <n v="1"/>
    <n v="0"/>
    <n v="1"/>
  </r>
  <r>
    <x v="31"/>
    <s v="第 3 場"/>
    <n v="3"/>
    <b v="0"/>
    <s v="夜"/>
    <s v="第四班 "/>
    <s v=" 1650米 "/>
    <s v=" (60"/>
    <s v="40) "/>
    <s v=" 草地 "/>
    <s v=" &quot;C+3&quot; 賽道 "/>
    <n v="6"/>
    <s v="超勁寶寶"/>
    <s v="霍宏聲"/>
    <n v="4"/>
    <s v="都靈勇士"/>
    <s v="潘頓"/>
    <n v="10"/>
    <s v="綠族威"/>
    <s v="潘明輝"/>
    <n v="1"/>
    <n v="1"/>
    <n v="0"/>
    <n v="251"/>
    <n v="286.5"/>
    <n v="1"/>
    <n v="1"/>
    <n v="1"/>
    <n v="1"/>
  </r>
  <r>
    <x v="31"/>
    <s v="第 4 場"/>
    <n v="4"/>
    <b v="0"/>
    <s v="夜"/>
    <s v="第四班 "/>
    <s v=" 1650米 "/>
    <s v=" (60"/>
    <s v="40) "/>
    <s v=" 草地 "/>
    <s v=" &quot;C+3&quot; 賽道 "/>
    <n v="12"/>
    <s v="美麗歡聲"/>
    <s v="陳嘉熙"/>
    <n v="3"/>
    <s v="鐵三角"/>
    <s v="麥道朗"/>
    <n v="5"/>
    <s v="龍船快"/>
    <s v="希威森"/>
    <n v="1"/>
    <n v="0"/>
    <n v="1"/>
    <n v="484"/>
    <n v="1133.5"/>
    <n v="0"/>
    <n v="0"/>
    <n v="0"/>
    <n v="0"/>
  </r>
  <r>
    <x v="31"/>
    <s v="第 5 場"/>
    <n v="5"/>
    <b v="0"/>
    <s v="夜"/>
    <s v="第四班 "/>
    <s v=" 1200米 "/>
    <s v=" (60"/>
    <s v="40) "/>
    <s v=" 草地 "/>
    <s v=" &quot;C+3&quot; 賽道 "/>
    <n v="12"/>
    <s v="風中勁松"/>
    <s v="巴度"/>
    <n v="3"/>
    <s v="樂加福"/>
    <s v="霍宏聲"/>
    <n v="4"/>
    <s v="高明駿將"/>
    <s v="潘頓"/>
    <n v="1"/>
    <n v="0"/>
    <n v="1"/>
    <n v="32.5"/>
    <n v="311"/>
    <n v="0"/>
    <n v="1"/>
    <n v="1"/>
    <n v="0"/>
  </r>
  <r>
    <x v="31"/>
    <s v="第 6 場"/>
    <n v="6"/>
    <b v="0"/>
    <s v="夜"/>
    <s v="第四班 "/>
    <s v=" 1200米 "/>
    <s v=" (60"/>
    <s v="40) "/>
    <s v=" 草地 "/>
    <s v=" &quot;C+3&quot; 賽道 "/>
    <n v="6"/>
    <s v="真感"/>
    <s v="賀銘年"/>
    <n v="12"/>
    <s v="宏才"/>
    <s v="巴度"/>
    <n v="10"/>
    <s v="寶安威"/>
    <s v="蔡明紹"/>
    <n v="0"/>
    <n v="1"/>
    <n v="1"/>
    <n v="20.5"/>
    <n v="215"/>
    <n v="0"/>
    <n v="0"/>
    <n v="0"/>
    <n v="0"/>
  </r>
  <r>
    <x v="31"/>
    <s v="第 7 場"/>
    <n v="7"/>
    <b v="0"/>
    <s v="夜"/>
    <s v="第三班 "/>
    <s v=" 1200米 "/>
    <s v=" (80"/>
    <s v="60) "/>
    <s v=" 草地 "/>
    <s v=" &quot;C+3&quot; 賽道 "/>
    <n v="5"/>
    <s v="穿甲鷹"/>
    <s v="麥道朗"/>
    <n v="4"/>
    <s v="一代天嬌"/>
    <s v="艾兆禮"/>
    <n v="10"/>
    <s v="炯炯有神"/>
    <s v="楊明綸"/>
    <n v="1"/>
    <n v="1"/>
    <n v="0"/>
    <n v="39"/>
    <n v="514"/>
    <n v="0"/>
    <n v="0"/>
    <n v="0"/>
    <n v="0"/>
  </r>
  <r>
    <x v="31"/>
    <s v="第 8 場"/>
    <n v="8"/>
    <b v="1"/>
    <s v="夜"/>
    <s v="第三班 "/>
    <s v=" 1650米 "/>
    <s v=" (80"/>
    <s v="60) "/>
    <s v=" 草地 "/>
    <s v=" &quot;C+3&quot; 賽道 "/>
    <n v="12"/>
    <s v="久久為攻"/>
    <s v="希威森"/>
    <n v="2"/>
    <s v="飛輪步"/>
    <s v="霍宏聲"/>
    <n v="9"/>
    <s v="十八掌"/>
    <s v="巴度"/>
    <n v="1"/>
    <n v="0"/>
    <n v="1"/>
    <n v="268"/>
    <n v="883.5"/>
    <n v="0"/>
    <n v="0"/>
    <n v="2"/>
    <n v="0"/>
  </r>
  <r>
    <x v="32"/>
    <s v="第 1 場"/>
    <n v="1"/>
    <b v="0"/>
    <s v="日"/>
    <s v="第四班 "/>
    <s v=" 1200米 "/>
    <s v=" (60"/>
    <s v="40) "/>
    <s v=" 草地 "/>
    <s v=" &quot;A&quot; 賽道 "/>
    <n v="1"/>
    <s v="光年八十"/>
    <s v="黃智弘"/>
    <n v="13"/>
    <s v="快狠準"/>
    <s v="艾兆禮"/>
    <n v="4"/>
    <s v="帥炸"/>
    <s v="麥道朗"/>
    <n v="1"/>
    <n v="0"/>
    <n v="1"/>
    <n v="23.5"/>
    <n v="113.5"/>
    <n v="0"/>
    <n v="0"/>
    <n v="0"/>
    <n v="0"/>
  </r>
  <r>
    <x v="32"/>
    <s v="第 2 場"/>
    <n v="2"/>
    <b v="0"/>
    <s v="日"/>
    <s v="第四班 "/>
    <s v=" 1200米 "/>
    <s v=" (60"/>
    <s v="40) "/>
    <s v=" 草地 "/>
    <s v=" &quot;A&quot; 賽道 "/>
    <n v="5"/>
    <s v="風雲武士"/>
    <s v="潘頓"/>
    <n v="2"/>
    <s v="電訊龍駒"/>
    <s v="布文"/>
    <n v="9"/>
    <s v="連連勝利"/>
    <s v="艾道拿"/>
    <n v="1"/>
    <n v="1"/>
    <n v="0"/>
    <n v="18"/>
    <n v="33.5"/>
    <n v="2"/>
    <n v="2"/>
    <n v="0"/>
    <n v="2"/>
  </r>
  <r>
    <x v="32"/>
    <s v="第 3 場"/>
    <n v="3"/>
    <b v="0"/>
    <s v="日"/>
    <s v="第三班 "/>
    <s v=" 1800米 "/>
    <s v=" (80"/>
    <s v="60) "/>
    <s v=" 草地 "/>
    <s v=" &quot;A&quot; 賽道 "/>
    <n v="1"/>
    <s v="常拼常勇"/>
    <s v="麥道朗"/>
    <n v="6"/>
    <s v="博才"/>
    <s v="田泰安"/>
    <n v="5"/>
    <s v="浪漫風采"/>
    <s v="希威森"/>
    <n v="1"/>
    <n v="1"/>
    <n v="0"/>
    <n v="32"/>
    <n v="129.5"/>
    <n v="0"/>
    <n v="0"/>
    <n v="0"/>
    <n v="1"/>
  </r>
  <r>
    <x v="32"/>
    <s v="第 4 場"/>
    <n v="4"/>
    <b v="0"/>
    <s v="日"/>
    <s v="第五班 "/>
    <s v=" 1400米 "/>
    <s v=" (40"/>
    <s v="0) "/>
    <s v=" 草地 "/>
    <s v=" &quot;A&quot; 賽道 "/>
    <n v="11"/>
    <s v="紅鬃烈馬"/>
    <s v="潘頓"/>
    <n v="4"/>
    <s v="活力多多"/>
    <s v="布文"/>
    <n v="10"/>
    <s v="洪運派彩"/>
    <s v="蔡明紹"/>
    <n v="1"/>
    <n v="0"/>
    <n v="1"/>
    <n v="61.5"/>
    <n v="148"/>
    <n v="2"/>
    <n v="2"/>
    <n v="0"/>
    <n v="2"/>
  </r>
  <r>
    <x v="32"/>
    <s v="第 5 場"/>
    <n v="5"/>
    <b v="0"/>
    <s v="日"/>
    <s v="第四班 "/>
    <s v=" 1400米 "/>
    <s v=" (60"/>
    <s v="40) "/>
    <s v=" 草地 "/>
    <s v=" &quot;A&quot; 賽道 "/>
    <n v="5"/>
    <s v="逐夢年代"/>
    <s v="布文"/>
    <n v="12"/>
    <s v="幸運星球"/>
    <s v="田泰安"/>
    <n v="8"/>
    <s v="金匯昇昇"/>
    <s v="潘頓"/>
    <n v="0"/>
    <n v="1"/>
    <n v="1"/>
    <n v="144"/>
    <n v="313"/>
    <n v="1"/>
    <n v="2"/>
    <n v="0"/>
    <n v="2"/>
  </r>
  <r>
    <x v="32"/>
    <s v="第 6 場"/>
    <n v="6"/>
    <b v="0"/>
    <s v="日"/>
    <s v="第四班 "/>
    <s v=" 1400米 "/>
    <s v=" (60"/>
    <s v="40) "/>
    <s v=" 草地 "/>
    <s v=" &quot;A&quot; 賽道 "/>
    <n v="3"/>
    <s v="安泰"/>
    <s v="潘頓"/>
    <n v="5"/>
    <s v="佳福駒"/>
    <s v="布文"/>
    <n v="2"/>
    <s v="時時稱心"/>
    <s v="麥道朗"/>
    <n v="1"/>
    <n v="1"/>
    <n v="0"/>
    <n v="30.5"/>
    <n v="112.5"/>
    <n v="2"/>
    <n v="2"/>
    <n v="0"/>
    <n v="2"/>
  </r>
  <r>
    <x v="32"/>
    <s v="第 7 場"/>
    <n v="7"/>
    <b v="0"/>
    <s v="日"/>
    <s v="三級賽 "/>
    <s v=" 1400米 "/>
    <m/>
    <m/>
    <s v=" 草地 "/>
    <s v=" &quot;A&quot; 賽道 "/>
    <n v="8"/>
    <s v="神虎龍駒"/>
    <s v="艾兆禮"/>
    <n v="3"/>
    <s v="健康愉快"/>
    <s v="巴度"/>
    <n v="2"/>
    <s v="美麗同享"/>
    <s v="麥道朗"/>
    <n v="1"/>
    <n v="1"/>
    <n v="0"/>
    <n v="68"/>
    <n v="388"/>
    <n v="0"/>
    <n v="0"/>
    <n v="0"/>
    <n v="0"/>
  </r>
  <r>
    <x v="32"/>
    <s v="第 8 場"/>
    <n v="8"/>
    <b v="0"/>
    <s v="日"/>
    <s v="第三班 "/>
    <s v=" 1400米 "/>
    <s v=" (80"/>
    <s v="60) "/>
    <s v=" 草地 "/>
    <s v=" &quot;A&quot; 賽道 "/>
    <n v="4"/>
    <s v="朗朗乾坤"/>
    <s v="麥道朗"/>
    <n v="3"/>
    <s v="魅力知遇"/>
    <s v="艾兆禮"/>
    <n v="11"/>
    <s v="滿歡笑"/>
    <s v="艾道拿"/>
    <n v="2"/>
    <n v="0"/>
    <n v="0"/>
    <n v="24"/>
    <n v="151"/>
    <n v="0"/>
    <n v="0"/>
    <n v="0"/>
    <n v="0"/>
  </r>
  <r>
    <x v="32"/>
    <s v="第 9 場"/>
    <n v="9"/>
    <b v="0"/>
    <s v="日"/>
    <s v="第三班 "/>
    <s v=" 1200米 "/>
    <s v=" (80"/>
    <s v="60) "/>
    <s v=" 草地 "/>
    <s v=" &quot;A&quot; 賽道 "/>
    <n v="7"/>
    <s v="氣勢"/>
    <s v="麥道朗"/>
    <n v="13"/>
    <s v="嘉應高昇"/>
    <s v="潘頓"/>
    <n v="1"/>
    <s v="綠族無限"/>
    <s v="田泰安"/>
    <n v="0"/>
    <n v="1"/>
    <n v="1"/>
    <n v="51"/>
    <n v="54"/>
    <n v="1"/>
    <n v="1"/>
    <n v="0"/>
    <n v="1"/>
  </r>
  <r>
    <x v="32"/>
    <s v="第 10 場"/>
    <n v="10"/>
    <b v="1"/>
    <s v="日"/>
    <s v="第三班 "/>
    <s v=" 1400米 "/>
    <s v=" (80"/>
    <s v="60) "/>
    <s v=" 草地 "/>
    <s v=" &quot;A&quot; 賽道 "/>
    <n v="11"/>
    <s v="時尚歡欣"/>
    <s v="周俊樂"/>
    <n v="8"/>
    <s v="一定美麗"/>
    <s v="賀銘年"/>
    <n v="10"/>
    <s v="瑰麗人生"/>
    <s v="希威森"/>
    <n v="0"/>
    <n v="1"/>
    <n v="1"/>
    <n v="65"/>
    <n v="341.5"/>
    <n v="0"/>
    <n v="0"/>
    <n v="0"/>
    <n v="0"/>
  </r>
  <r>
    <x v="33"/>
    <s v="第 1 場"/>
    <n v="1"/>
    <b v="0"/>
    <s v="夜"/>
    <s v="第四班 "/>
    <s v=" 1200米 "/>
    <s v=" (60"/>
    <s v="35) "/>
    <s v=" 草地 "/>
    <s v=" &quot;A&quot; 賽道 "/>
    <n v="5"/>
    <s v="無限美麗"/>
    <s v="艾兆禮"/>
    <n v="3"/>
    <s v="皇帝英明"/>
    <s v="田泰安"/>
    <n v="6"/>
    <s v="欣感"/>
    <s v="賀銘年"/>
    <n v="1"/>
    <n v="1"/>
    <n v="0"/>
    <n v="25"/>
    <n v="67"/>
    <n v="0"/>
    <n v="0"/>
    <n v="0"/>
    <n v="1"/>
  </r>
  <r>
    <x v="33"/>
    <s v="第 2 場"/>
    <n v="2"/>
    <b v="0"/>
    <s v="夜"/>
    <s v="第四班 "/>
    <s v=" 1200米 "/>
    <s v=" (60"/>
    <s v="35) "/>
    <s v=" 草地 "/>
    <s v=" &quot;A&quot; 賽道 "/>
    <n v="10"/>
    <s v="新幹線"/>
    <s v="田泰安"/>
    <n v="3"/>
    <s v="旅遊高球"/>
    <s v="艾道拿"/>
    <n v="9"/>
    <s v="上校"/>
    <s v="巫顯東"/>
    <n v="1"/>
    <n v="0"/>
    <n v="1"/>
    <n v="58"/>
    <n v="129"/>
    <n v="0"/>
    <n v="0"/>
    <n v="0"/>
    <n v="1"/>
  </r>
  <r>
    <x v="33"/>
    <s v="第 3 場"/>
    <n v="3"/>
    <b v="0"/>
    <s v="夜"/>
    <s v="第五班 "/>
    <s v=" 1650米 "/>
    <s v=" (40"/>
    <s v="0) "/>
    <s v=" 草地 "/>
    <s v=" &quot;A&quot; 賽道 "/>
    <n v="5"/>
    <s v="蟲草之凰"/>
    <s v="何澤堯"/>
    <n v="9"/>
    <s v="無敵精英"/>
    <s v="巴度"/>
    <n v="8"/>
    <s v="團結一心"/>
    <s v="希威森"/>
    <n v="0"/>
    <n v="2"/>
    <n v="0"/>
    <n v="88"/>
    <n v="293"/>
    <n v="0"/>
    <n v="0"/>
    <n v="0"/>
    <n v="0"/>
  </r>
  <r>
    <x v="33"/>
    <s v="第 4 場"/>
    <n v="4"/>
    <b v="0"/>
    <s v="夜"/>
    <s v="第四班 "/>
    <s v=" 1650米 "/>
    <s v=" (60"/>
    <s v="40) "/>
    <s v=" 草地 "/>
    <s v=" &quot;A&quot; 賽道 "/>
    <n v="10"/>
    <s v="得意佳作"/>
    <s v="潘明輝"/>
    <n v="7"/>
    <s v="威威鬥士"/>
    <s v="何澤堯"/>
    <n v="11"/>
    <s v="勁叻仔"/>
    <s v="梁家俊"/>
    <n v="0"/>
    <n v="1"/>
    <n v="1"/>
    <n v="66.5"/>
    <n v="249.5"/>
    <n v="0"/>
    <n v="0"/>
    <n v="0"/>
    <n v="0"/>
  </r>
  <r>
    <x v="33"/>
    <s v="第 5 場"/>
    <n v="5"/>
    <b v="0"/>
    <s v="夜"/>
    <s v="第四班 "/>
    <s v=" 1000米 "/>
    <s v=" (60"/>
    <s v="40) "/>
    <s v=" 草地 "/>
    <s v=" &quot;A&quot; 賽道 "/>
    <n v="12"/>
    <s v="快如龍"/>
    <s v="希威森"/>
    <n v="10"/>
    <s v="美麗緣分"/>
    <s v="蔡明紹"/>
    <n v="9"/>
    <s v="超額認購"/>
    <s v="巴度"/>
    <n v="0"/>
    <n v="0"/>
    <n v="2"/>
    <n v="38"/>
    <n v="178.5"/>
    <n v="0"/>
    <n v="0"/>
    <n v="1"/>
    <n v="0"/>
  </r>
  <r>
    <x v="33"/>
    <s v="第 6 場"/>
    <n v="6"/>
    <b v="0"/>
    <s v="夜"/>
    <s v="第三班 "/>
    <s v=" 1650米 "/>
    <s v=" (80"/>
    <s v="60) "/>
    <s v=" 草地 "/>
    <s v=" &quot;A&quot; 賽道 "/>
    <n v="4"/>
    <s v="威武覺醒"/>
    <s v="何澤堯"/>
    <n v="1"/>
    <s v="智取神駒"/>
    <s v="鍾易禮"/>
    <n v="7"/>
    <s v="論文"/>
    <s v="巴度"/>
    <n v="2"/>
    <n v="0"/>
    <n v="0"/>
    <n v="64.5"/>
    <n v="310.5"/>
    <n v="0"/>
    <n v="0"/>
    <n v="0"/>
    <n v="0"/>
  </r>
  <r>
    <x v="33"/>
    <s v="第 7 場"/>
    <n v="7"/>
    <b v="0"/>
    <s v="夜"/>
    <s v="第三班 "/>
    <s v=" 1200米 "/>
    <s v=" (80"/>
    <s v="60) "/>
    <s v=" 草地 "/>
    <s v=" &quot;A&quot; 賽道 "/>
    <n v="4"/>
    <s v="一代天嬌"/>
    <s v="巴度"/>
    <n v="7"/>
    <s v="美麗第一"/>
    <s v="田泰安"/>
    <n v="3"/>
    <s v="八駿巨昇"/>
    <s v="鍾易禮"/>
    <n v="1"/>
    <n v="1"/>
    <n v="0"/>
    <n v="74"/>
    <n v="79.5"/>
    <n v="0"/>
    <n v="0"/>
    <n v="0"/>
    <n v="1"/>
  </r>
  <r>
    <x v="33"/>
    <s v="第 8 場"/>
    <n v="8"/>
    <b v="1"/>
    <s v="夜"/>
    <s v="第二班 "/>
    <s v=" 1200米 "/>
    <s v=" (100"/>
    <s v="80) "/>
    <s v=" 草地 "/>
    <s v=" &quot;A&quot; 賽道 "/>
    <n v="6"/>
    <s v="電氣騎士"/>
    <s v="田泰安"/>
    <n v="8"/>
    <s v="傑出漢子"/>
    <s v="希威森"/>
    <n v="1"/>
    <s v="嫡愛心"/>
    <s v="艾道拿"/>
    <n v="0"/>
    <n v="2"/>
    <n v="0"/>
    <n v="43.5"/>
    <n v="145"/>
    <n v="0"/>
    <n v="0"/>
    <n v="1"/>
    <n v="1"/>
  </r>
  <r>
    <x v="34"/>
    <s v="第 1 場"/>
    <n v="1"/>
    <b v="0"/>
    <s v="日"/>
    <s v="第五班 "/>
    <s v=" 1200米 "/>
    <s v=" (40"/>
    <s v="0) "/>
    <s v=" 全天候跑道 "/>
    <m/>
    <n v="5"/>
    <s v="洪運派彩"/>
    <s v="鍾易禮"/>
    <n v="10"/>
    <s v="最多歡笑"/>
    <s v="蔡明紹"/>
    <n v="8"/>
    <s v="東風壹號"/>
    <s v="霍宏聲"/>
    <n v="0"/>
    <n v="1"/>
    <n v="1"/>
    <n v="60.5"/>
    <n v="181.5"/>
    <n v="0"/>
    <n v="0"/>
    <n v="0"/>
    <n v="0"/>
  </r>
  <r>
    <x v="34"/>
    <s v="第 2 場"/>
    <n v="2"/>
    <b v="0"/>
    <s v="日"/>
    <s v="第四班 "/>
    <s v=" 1200米 "/>
    <s v=" (60"/>
    <s v="40) "/>
    <s v=" 草地 "/>
    <s v=" &quot;B+2&quot; 賽道 "/>
    <n v="1"/>
    <s v="福國寶"/>
    <s v="布文"/>
    <n v="10"/>
    <s v="仁心星"/>
    <s v="班德禮"/>
    <n v="8"/>
    <s v="手機錶霸"/>
    <s v="何澤堯"/>
    <n v="1"/>
    <n v="0"/>
    <n v="1"/>
    <n v="50"/>
    <n v="185.5"/>
    <n v="1"/>
    <n v="1"/>
    <n v="0"/>
    <n v="1"/>
  </r>
  <r>
    <x v="34"/>
    <s v="第 3 場"/>
    <n v="3"/>
    <b v="0"/>
    <s v="日"/>
    <s v="第四班 "/>
    <s v=" 1400米 "/>
    <s v=" (60"/>
    <s v="40) "/>
    <s v=" 草地 "/>
    <s v=" &quot;B+2&quot; 賽道 "/>
    <n v="2"/>
    <s v="紫荊綻放"/>
    <s v="艾兆禮"/>
    <n v="4"/>
    <s v="大數據"/>
    <s v="田泰安"/>
    <n v="5"/>
    <s v="加州動員"/>
    <s v="鍾易禮"/>
    <n v="2"/>
    <n v="0"/>
    <n v="0"/>
    <n v="32"/>
    <n v="85"/>
    <n v="0"/>
    <n v="0"/>
    <n v="0"/>
    <n v="1"/>
  </r>
  <r>
    <x v="34"/>
    <s v="第 4 場"/>
    <n v="4"/>
    <b v="0"/>
    <s v="日"/>
    <s v="第四班 "/>
    <s v=" 1800米 "/>
    <s v=" (60"/>
    <s v="40) "/>
    <s v=" 草地 "/>
    <s v=" &quot;B+2&quot; 賽道 "/>
    <n v="12"/>
    <s v="精算特殊"/>
    <s v="周俊樂"/>
    <n v="14"/>
    <s v="滿多福"/>
    <s v="董明朗"/>
    <n v="9"/>
    <s v="年年友福"/>
    <s v="賀銘年"/>
    <n v="0"/>
    <n v="0"/>
    <n v="2"/>
    <n v="93"/>
    <n v="533"/>
    <n v="0"/>
    <n v="0"/>
    <n v="0"/>
    <n v="0"/>
  </r>
  <r>
    <x v="34"/>
    <s v="第 5 場"/>
    <n v="5"/>
    <b v="0"/>
    <s v="日"/>
    <s v="第三班 "/>
    <s v=" 1000米 "/>
    <s v=" (80"/>
    <s v="60) "/>
    <s v=" 草地 "/>
    <s v=" &quot;B+2&quot; 賽道 "/>
    <n v="3"/>
    <s v="怡心聲"/>
    <s v="黃智弘"/>
    <n v="1"/>
    <s v="萬里飛至"/>
    <s v="蔡明紹"/>
    <n v="10"/>
    <s v="不可擋"/>
    <s v="鍾易禮"/>
    <n v="2"/>
    <n v="0"/>
    <n v="0"/>
    <n v="194.5"/>
    <n v="935"/>
    <n v="0"/>
    <n v="0"/>
    <n v="0"/>
    <n v="0"/>
  </r>
  <r>
    <x v="34"/>
    <s v="第 6 場"/>
    <n v="6"/>
    <b v="0"/>
    <s v="日"/>
    <s v="第四班 "/>
    <s v=" 1200米 "/>
    <s v=" (60"/>
    <s v="40) "/>
    <s v=" 全天候跑道 "/>
    <m/>
    <n v="6"/>
    <s v="快錢"/>
    <s v="艾兆禮"/>
    <n v="4"/>
    <s v="鑽飾璀璨"/>
    <s v="鍾易禮"/>
    <n v="3"/>
    <s v="顏色王子"/>
    <s v="布文"/>
    <n v="1"/>
    <n v="1"/>
    <n v="0"/>
    <n v="107.5"/>
    <n v="193"/>
    <n v="0"/>
    <n v="1"/>
    <n v="0"/>
    <n v="0"/>
  </r>
  <r>
    <x v="34"/>
    <s v="第 7 場"/>
    <n v="7"/>
    <b v="0"/>
    <s v="日"/>
    <s v="三級賽 "/>
    <s v=" 1000米 "/>
    <m/>
    <m/>
    <s v=" 草地 "/>
    <s v=" &quot;B+2&quot; 賽道 "/>
    <n v="9"/>
    <s v="狀元及第"/>
    <s v="班德禮"/>
    <n v="8"/>
    <s v="賢者無敵"/>
    <s v="巴度"/>
    <n v="4"/>
    <s v="包裝必勝"/>
    <s v="希威森"/>
    <n v="0"/>
    <n v="2"/>
    <n v="0"/>
    <n v="253.5"/>
    <n v="586.5"/>
    <n v="0"/>
    <n v="0"/>
    <n v="0"/>
    <n v="0"/>
  </r>
  <r>
    <x v="34"/>
    <s v="第 8 場"/>
    <n v="8"/>
    <b v="0"/>
    <s v="日"/>
    <s v="第三班 "/>
    <s v=" 1200米 "/>
    <s v=" (80"/>
    <s v="60) "/>
    <s v=" 全天候跑道 "/>
    <m/>
    <n v="4"/>
    <s v="喜至寶"/>
    <s v="何澤堯"/>
    <n v="8"/>
    <s v="好拍檔"/>
    <s v="巴度"/>
    <n v="9"/>
    <s v="八心八箭"/>
    <s v="希威森"/>
    <n v="1"/>
    <n v="1"/>
    <n v="0"/>
    <n v="120"/>
    <n v="761.5"/>
    <n v="0"/>
    <n v="0"/>
    <n v="0"/>
    <n v="0"/>
  </r>
  <r>
    <x v="34"/>
    <s v="第 9 場"/>
    <n v="9"/>
    <b v="0"/>
    <s v="日"/>
    <s v="第三班 "/>
    <s v=" 1400米 "/>
    <s v=" (80"/>
    <s v="60) "/>
    <s v=" 草地 "/>
    <s v=" &quot;B+2&quot; 賽道 "/>
    <n v="4"/>
    <s v="馬林"/>
    <s v="班德禮"/>
    <n v="1"/>
    <s v="巴閉哥"/>
    <s v="布文"/>
    <n v="11"/>
    <s v="銀騰"/>
    <s v="蔡明紹"/>
    <n v="2"/>
    <n v="0"/>
    <n v="0"/>
    <n v="28.5"/>
    <n v="84.5"/>
    <n v="1"/>
    <n v="1"/>
    <n v="0"/>
    <n v="1"/>
  </r>
  <r>
    <x v="34"/>
    <s v="第 10 場"/>
    <n v="10"/>
    <b v="1"/>
    <s v="日"/>
    <s v="第二班 "/>
    <s v=" 1600米 "/>
    <s v=" (100"/>
    <s v="80) "/>
    <s v=" 草地 "/>
    <s v=" &quot;B+2&quot; 賽道 "/>
    <n v="5"/>
    <s v="驕陽明駒"/>
    <s v="布文"/>
    <n v="9"/>
    <s v="駿馬快車"/>
    <s v="巴度"/>
    <n v="11"/>
    <s v="桃花雲"/>
    <s v="霍宏聲"/>
    <n v="0"/>
    <n v="2"/>
    <n v="0"/>
    <n v="21"/>
    <n v="348"/>
    <n v="1"/>
    <n v="1"/>
    <n v="0"/>
    <n v="1"/>
  </r>
  <r>
    <x v="35"/>
    <s v="第 1 場"/>
    <n v="1"/>
    <b v="0"/>
    <s v="夜"/>
    <s v="第五班 "/>
    <s v=" 1000米 "/>
    <s v=" (40"/>
    <s v="0) "/>
    <s v=" 草地 "/>
    <s v=" &quot;B&quot; 賽道 "/>
    <n v="8"/>
    <s v="謙謙君子"/>
    <s v="艾兆禮"/>
    <n v="7"/>
    <s v="中華威威"/>
    <s v="希威森"/>
    <n v="2"/>
    <s v="月球"/>
    <s v="鍾易禮"/>
    <n v="0"/>
    <n v="2"/>
    <n v="0"/>
    <n v="42"/>
    <n v="121"/>
    <n v="0"/>
    <n v="0"/>
    <n v="1"/>
    <n v="0"/>
  </r>
  <r>
    <x v="35"/>
    <s v="第 2 場"/>
    <n v="2"/>
    <b v="0"/>
    <s v="夜"/>
    <s v="第四班 "/>
    <s v=" 1650米 "/>
    <s v=" (60"/>
    <s v="40) "/>
    <s v=" 草地 "/>
    <s v=" &quot;B&quot; 賽道 "/>
    <n v="2"/>
    <s v="極速奇兵"/>
    <s v="何澤堯"/>
    <n v="1"/>
    <s v="開心勇駒"/>
    <s v="鍾易禮"/>
    <n v="5"/>
    <s v="成才"/>
    <s v="田泰安"/>
    <n v="2"/>
    <n v="0"/>
    <n v="0"/>
    <n v="13.5"/>
    <n v="251.5"/>
    <n v="0"/>
    <n v="0"/>
    <n v="0"/>
    <n v="0"/>
  </r>
  <r>
    <x v="35"/>
    <s v="第 3 場"/>
    <n v="3"/>
    <b v="0"/>
    <s v="夜"/>
    <s v="第四班 "/>
    <s v=" 1650米 "/>
    <s v=" (60"/>
    <s v="40) "/>
    <s v=" 草地 "/>
    <s v=" &quot;B&quot; 賽道 "/>
    <n v="4"/>
    <s v="赤兔猴王"/>
    <s v="希威森"/>
    <n v="3"/>
    <s v="華卓晴"/>
    <s v="艾兆禮"/>
    <n v="1"/>
    <s v="建測羣英"/>
    <s v="周俊樂"/>
    <n v="2"/>
    <n v="0"/>
    <n v="0"/>
    <n v="24.5"/>
    <n v="281"/>
    <n v="0"/>
    <n v="0"/>
    <n v="1"/>
    <n v="0"/>
  </r>
  <r>
    <x v="35"/>
    <s v="第 4 場"/>
    <n v="4"/>
    <b v="0"/>
    <s v="夜"/>
    <s v="第四班 "/>
    <s v=" 1200米 "/>
    <s v=" (60"/>
    <s v="40) "/>
    <s v=" 草地 "/>
    <s v=" &quot;B&quot; 賽道 "/>
    <n v="3"/>
    <s v="有鴻利"/>
    <s v="霍宏聲"/>
    <n v="4"/>
    <s v="高明駿將"/>
    <s v="何澤堯"/>
    <n v="5"/>
    <s v="共創成果"/>
    <s v="周俊樂"/>
    <n v="2"/>
    <n v="0"/>
    <n v="0"/>
    <n v="185.5"/>
    <n v="335.5"/>
    <n v="0"/>
    <n v="0"/>
    <n v="1"/>
    <n v="0"/>
  </r>
  <r>
    <x v="35"/>
    <s v="第 5 場"/>
    <n v="5"/>
    <b v="0"/>
    <s v="夜"/>
    <s v="第四班 "/>
    <s v=" 1200米 "/>
    <s v=" (60"/>
    <s v="40) "/>
    <s v=" 草地 "/>
    <s v=" &quot;B&quot; 賽道 "/>
    <n v="6"/>
    <s v="風中勁松"/>
    <s v="黃智弘"/>
    <n v="11"/>
    <s v="宏才"/>
    <s v="巴度"/>
    <n v="4"/>
    <s v="耀寶駒"/>
    <s v="艾道拿"/>
    <n v="0"/>
    <n v="1"/>
    <n v="1"/>
    <n v="28.5"/>
    <n v="173"/>
    <n v="0"/>
    <n v="0"/>
    <n v="0"/>
    <n v="0"/>
  </r>
  <r>
    <x v="35"/>
    <s v="第 6 場"/>
    <n v="6"/>
    <b v="0"/>
    <s v="夜"/>
    <s v="三級賽 "/>
    <s v=" 1800米 "/>
    <m/>
    <m/>
    <s v=" 草地 "/>
    <s v=" &quot;B&quot; 賽道 "/>
    <n v="9"/>
    <s v="越駿歡欣"/>
    <s v="巴度"/>
    <n v="11"/>
    <s v="當年情"/>
    <s v="田泰安"/>
    <n v="7"/>
    <s v="喜蓮勇感"/>
    <s v="何澤堯"/>
    <n v="0"/>
    <n v="1"/>
    <n v="1"/>
    <n v="41.5"/>
    <n v="160"/>
    <n v="0"/>
    <n v="0"/>
    <n v="0"/>
    <n v="1"/>
  </r>
  <r>
    <x v="35"/>
    <s v="第 7 場"/>
    <n v="7"/>
    <b v="0"/>
    <s v="夜"/>
    <s v="第三班 "/>
    <s v=" 1800米 "/>
    <s v=" (80"/>
    <s v="60) "/>
    <s v=" 草地 "/>
    <s v=" &quot;B&quot; 賽道 "/>
    <n v="10"/>
    <s v="總理"/>
    <s v="潘明輝"/>
    <n v="6"/>
    <s v="中華英雄"/>
    <s v="梁家俊"/>
    <n v="1"/>
    <s v="精彩生活"/>
    <s v="希威森"/>
    <n v="0"/>
    <n v="1"/>
    <n v="1"/>
    <n v="374.5"/>
    <n v="1270"/>
    <n v="0"/>
    <n v="0"/>
    <n v="0"/>
    <n v="0"/>
  </r>
  <r>
    <x v="35"/>
    <s v="第 8 場"/>
    <n v="8"/>
    <b v="1"/>
    <s v="夜"/>
    <s v="第三班 "/>
    <s v=" 1200米 "/>
    <s v=" (80"/>
    <s v="60) "/>
    <s v=" 草地 "/>
    <s v=" &quot;B&quot; 賽道 "/>
    <n v="4"/>
    <s v="合夥雄心"/>
    <s v="布文"/>
    <n v="5"/>
    <s v="寰宇豐采"/>
    <s v="希威森"/>
    <n v="8"/>
    <s v="有財有勢"/>
    <s v="艾兆禮"/>
    <n v="1"/>
    <n v="1"/>
    <n v="0"/>
    <n v="64"/>
    <n v="277.5"/>
    <n v="1"/>
    <n v="1"/>
    <n v="1"/>
    <n v="1"/>
  </r>
  <r>
    <x v="36"/>
    <s v="第 1 場"/>
    <n v="1"/>
    <b v="0"/>
    <s v="日"/>
    <s v="第五班 "/>
    <s v=" 1400米 "/>
    <s v=" (40"/>
    <s v="0) "/>
    <s v=" 草地 "/>
    <s v=" &quot;C+3&quot; 賽道 "/>
    <n v="13"/>
    <s v="荃程路通"/>
    <s v="蔡明紹"/>
    <n v="14"/>
    <s v="美麗多盈"/>
    <s v="鍾易禮"/>
    <n v="1"/>
    <s v="閃耀將神"/>
    <s v="希威森"/>
    <n v="0"/>
    <n v="0"/>
    <n v="2"/>
    <n v="72"/>
    <n v="183"/>
    <n v="0"/>
    <n v="0"/>
    <n v="0"/>
    <n v="0"/>
  </r>
  <r>
    <x v="36"/>
    <s v="第 2 場"/>
    <n v="2"/>
    <b v="0"/>
    <s v="日"/>
    <s v="第四班 "/>
    <s v=" 1200米 "/>
    <s v=" (60"/>
    <s v="40) "/>
    <s v=" 草地 "/>
    <s v=" &quot;C+3&quot; 賽道 "/>
    <n v="9"/>
    <s v="獨步天下"/>
    <s v="何澤堯"/>
    <n v="1"/>
    <s v="金榜之星"/>
    <s v="潘頓"/>
    <n v="8"/>
    <s v="智智多寶"/>
    <s v="田泰安"/>
    <n v="1"/>
    <n v="1"/>
    <n v="0"/>
    <n v="88"/>
    <n v="87"/>
    <n v="1"/>
    <n v="1"/>
    <n v="0"/>
    <n v="1"/>
  </r>
  <r>
    <x v="36"/>
    <s v="第 3 場"/>
    <n v="3"/>
    <b v="0"/>
    <s v="日"/>
    <s v="第四班 "/>
    <s v=" 1200米 "/>
    <s v=" (60"/>
    <s v="40) "/>
    <s v=" 草地 "/>
    <s v=" &quot;C+3&quot; 賽道 "/>
    <n v="3"/>
    <s v="時間寶"/>
    <s v="班德禮"/>
    <n v="4"/>
    <s v="合夥奔馳"/>
    <s v="董明朗"/>
    <n v="7"/>
    <s v="旺旺快駒"/>
    <s v="蔡明紹"/>
    <n v="2"/>
    <n v="0"/>
    <n v="0"/>
    <n v="34"/>
    <n v="141"/>
    <n v="0"/>
    <n v="0"/>
    <n v="0"/>
    <n v="0"/>
  </r>
  <r>
    <x v="36"/>
    <s v="第 4 場"/>
    <n v="4"/>
    <b v="0"/>
    <s v="日"/>
    <s v="第四班 "/>
    <s v=" 1000米 "/>
    <s v=" (60"/>
    <s v="40) "/>
    <s v=" 草地 "/>
    <s v=" &quot;C+3&quot; 賽道 "/>
    <n v="5"/>
    <s v="令才"/>
    <s v="田泰安"/>
    <n v="9"/>
    <s v="健康快車"/>
    <s v="艾兆禮"/>
    <n v="1"/>
    <s v="占士德"/>
    <s v="黃智弘"/>
    <n v="0"/>
    <n v="2"/>
    <n v="0"/>
    <n v="78"/>
    <n v="260.5"/>
    <n v="0"/>
    <n v="0"/>
    <n v="0"/>
    <n v="1"/>
  </r>
  <r>
    <x v="36"/>
    <s v="第 5 場"/>
    <n v="5"/>
    <b v="0"/>
    <s v="日"/>
    <s v="第四班 "/>
    <s v=" 1400米 "/>
    <s v=" (60"/>
    <s v="40) "/>
    <s v=" 草地 "/>
    <s v=" &quot;C+3&quot; 賽道 "/>
    <n v="8"/>
    <s v="風火恆雲"/>
    <s v="布文"/>
    <n v="7"/>
    <s v="馬梟雄"/>
    <s v="田泰安"/>
    <n v="9"/>
    <s v="手錶之星"/>
    <s v="霍宏聲"/>
    <n v="0"/>
    <n v="2"/>
    <n v="0"/>
    <n v="32"/>
    <n v="174.5"/>
    <n v="1"/>
    <n v="1"/>
    <n v="0"/>
    <n v="2"/>
  </r>
  <r>
    <x v="36"/>
    <s v="第 6 場"/>
    <n v="6"/>
    <b v="0"/>
    <s v="日"/>
    <s v="第四班 "/>
    <s v=" 1600米 "/>
    <s v=" (60"/>
    <s v="40) "/>
    <s v=" 草地 "/>
    <s v=" &quot;C+3&quot; 賽道 "/>
    <n v="1"/>
    <s v="好勁力"/>
    <s v="何澤堯"/>
    <n v="4"/>
    <s v="艾莉奧"/>
    <s v="霍宏聲"/>
    <n v="7"/>
    <s v="幸運雄威"/>
    <s v="布文"/>
    <n v="2"/>
    <n v="0"/>
    <n v="0"/>
    <n v="110.5"/>
    <n v="494"/>
    <n v="0"/>
    <n v="1"/>
    <n v="1"/>
    <n v="0"/>
  </r>
  <r>
    <x v="36"/>
    <s v="第 7 場"/>
    <n v="7"/>
    <b v="0"/>
    <s v="日"/>
    <s v="第二班 "/>
    <s v=" 1200米 "/>
    <s v=" (100"/>
    <s v="80) "/>
    <s v=" 草地 "/>
    <s v=" &quot;C+3&quot; 賽道 "/>
    <n v="6"/>
    <s v="錶之銀河"/>
    <s v="田泰安"/>
    <n v="8"/>
    <s v="晶晶日上"/>
    <s v="希威森"/>
    <n v="7"/>
    <s v="幸運遇見"/>
    <s v="艾兆禮"/>
    <n v="0"/>
    <n v="2"/>
    <n v="0"/>
    <n v="12.5"/>
    <n v="79"/>
    <n v="0"/>
    <n v="0"/>
    <n v="1"/>
    <n v="1"/>
  </r>
  <r>
    <x v="36"/>
    <s v="第 8 場"/>
    <n v="8"/>
    <b v="0"/>
    <s v="日"/>
    <s v="第三班 "/>
    <s v=" 1200米 "/>
    <s v=" (80"/>
    <s v="60) "/>
    <s v=" 草地 "/>
    <s v=" &quot;C+3&quot; 賽道 "/>
    <n v="4"/>
    <s v="我為您"/>
    <s v="艾兆禮"/>
    <n v="10"/>
    <s v="鐵金剛"/>
    <s v="潘頓"/>
    <n v="5"/>
    <s v="連連有盈"/>
    <s v="潘明輝"/>
    <n v="1"/>
    <n v="0"/>
    <n v="1"/>
    <n v="56.5"/>
    <n v="111"/>
    <n v="1"/>
    <n v="1"/>
    <n v="0"/>
    <n v="1"/>
  </r>
  <r>
    <x v="36"/>
    <s v="第 9 場"/>
    <n v="9"/>
    <b v="0"/>
    <s v="日"/>
    <s v="第三班（條件限制） "/>
    <s v=" 1600米 "/>
    <s v=" (85"/>
    <s v="60) "/>
    <s v=" 草地 "/>
    <s v=" &quot;C+3&quot; 賽道 "/>
    <n v="11"/>
    <s v="快路"/>
    <s v="楊明綸"/>
    <n v="5"/>
    <s v="精算謀略"/>
    <s v="潘頓"/>
    <n v="6"/>
    <s v="金佰令"/>
    <s v="艾兆禮"/>
    <n v="0"/>
    <n v="1"/>
    <n v="1"/>
    <n v="154.5"/>
    <n v="302"/>
    <n v="1"/>
    <n v="1"/>
    <n v="0"/>
    <n v="1"/>
  </r>
  <r>
    <x v="36"/>
    <s v="第 10 場"/>
    <n v="10"/>
    <b v="1"/>
    <s v="日"/>
    <s v="第三班 "/>
    <s v=" 1400米 "/>
    <s v=" (80"/>
    <s v="60) "/>
    <s v=" 草地 "/>
    <s v=" &quot;C+3&quot; 賽道 "/>
    <n v="14"/>
    <s v="君達得"/>
    <s v="潘明輝"/>
    <n v="1"/>
    <s v="同樣美麗"/>
    <s v="潘頓"/>
    <n v="6"/>
    <s v="一定美麗"/>
    <s v="賀銘年"/>
    <n v="1"/>
    <n v="0"/>
    <n v="1"/>
    <n v="473.5"/>
    <n v="808"/>
    <n v="1"/>
    <n v="1"/>
    <n v="0"/>
    <n v="1"/>
  </r>
  <r>
    <x v="37"/>
    <s v="第 1 場"/>
    <n v="1"/>
    <b v="0"/>
    <s v="夜"/>
    <s v="第五班 "/>
    <s v=" 1800米 "/>
    <s v=" (40"/>
    <s v="0) "/>
    <s v=" 草地 "/>
    <s v=" &quot;C&quot; 賽道 "/>
    <n v="5"/>
    <s v="樂天派"/>
    <s v="潘頓"/>
    <n v="10"/>
    <s v="鑽石福將"/>
    <s v="賀銘年"/>
    <n v="2"/>
    <s v="滿載歸來"/>
    <s v="梁家俊"/>
    <n v="0"/>
    <n v="1"/>
    <n v="1"/>
    <n v="57"/>
    <n v="284.5"/>
    <n v="1"/>
    <n v="1"/>
    <n v="0"/>
    <n v="1"/>
  </r>
  <r>
    <x v="37"/>
    <s v="第 2 場"/>
    <n v="2"/>
    <b v="0"/>
    <s v="夜"/>
    <s v="第四班 "/>
    <s v=" 1800米 "/>
    <s v=" (60"/>
    <s v="40) "/>
    <s v=" 草地 "/>
    <s v=" &quot;C&quot; 賽道 "/>
    <n v="10"/>
    <s v="滿多福"/>
    <s v="董明朗"/>
    <n v="7"/>
    <s v="同寶寶"/>
    <s v="田泰安"/>
    <n v="4"/>
    <s v="八駿笑昇"/>
    <s v="班德禮"/>
    <n v="0"/>
    <n v="1"/>
    <n v="1"/>
    <n v="26.5"/>
    <n v="118"/>
    <n v="0"/>
    <n v="0"/>
    <n v="0"/>
    <n v="1"/>
  </r>
  <r>
    <x v="37"/>
    <s v="第 3 場"/>
    <n v="3"/>
    <b v="0"/>
    <s v="夜"/>
    <s v="第四班 "/>
    <s v=" 1200米 "/>
    <s v=" (60"/>
    <s v="40) "/>
    <s v=" 草地 "/>
    <s v=" &quot;C&quot; 賽道 "/>
    <n v="11"/>
    <s v="妙玲瓏"/>
    <s v="艾兆禮"/>
    <n v="5"/>
    <s v="旋風飛颺"/>
    <s v="艾道拿"/>
    <n v="12"/>
    <s v="飛躍精英"/>
    <s v="楊明綸"/>
    <n v="0"/>
    <n v="1"/>
    <n v="1"/>
    <n v="63.5"/>
    <n v="544.5"/>
    <n v="0"/>
    <n v="0"/>
    <n v="0"/>
    <n v="0"/>
  </r>
  <r>
    <x v="37"/>
    <s v="第 4 場"/>
    <n v="4"/>
    <b v="0"/>
    <s v="夜"/>
    <s v="第三班 "/>
    <s v=" 1000米 "/>
    <s v=" (80"/>
    <s v="60) "/>
    <s v=" 草地 "/>
    <s v=" &quot;C&quot; 賽道 "/>
    <n v="9"/>
    <s v="萬眾開心"/>
    <s v="潘頓"/>
    <n v="2"/>
    <s v="英雄豪邁"/>
    <s v="艾兆禮"/>
    <n v="5"/>
    <s v="浪茄仔"/>
    <s v="鍾易禮"/>
    <n v="1"/>
    <n v="1"/>
    <n v="0"/>
    <n v="28"/>
    <n v="112"/>
    <n v="1"/>
    <n v="1"/>
    <n v="0"/>
    <n v="1"/>
  </r>
  <r>
    <x v="37"/>
    <s v="第 5 場"/>
    <n v="5"/>
    <b v="0"/>
    <s v="夜"/>
    <s v="第四班 "/>
    <s v=" 1650米 "/>
    <s v=" (60"/>
    <s v="40) "/>
    <s v=" 草地 "/>
    <s v=" &quot;C&quot; 賽道 "/>
    <n v="7"/>
    <s v="威威鬥士"/>
    <s v="何澤堯"/>
    <n v="2"/>
    <s v="皇仁福星"/>
    <s v="田泰安"/>
    <n v="9"/>
    <s v="美麗歡聲"/>
    <s v="陳嘉熙"/>
    <n v="1"/>
    <n v="1"/>
    <n v="0"/>
    <n v="42.5"/>
    <n v="219.5"/>
    <n v="0"/>
    <n v="0"/>
    <n v="0"/>
    <n v="1"/>
  </r>
  <r>
    <x v="37"/>
    <s v="第 6 場"/>
    <n v="6"/>
    <b v="0"/>
    <s v="夜"/>
    <s v="第四班 "/>
    <s v=" 1200米 "/>
    <s v=" (60"/>
    <s v="40) "/>
    <s v=" 草地 "/>
    <s v=" &quot;C&quot; 賽道 "/>
    <n v="3"/>
    <s v="樂加福"/>
    <s v="田泰安"/>
    <n v="4"/>
    <s v="真感"/>
    <s v="賀銘年"/>
    <n v="10"/>
    <s v="宏才"/>
    <s v="潘頓"/>
    <n v="2"/>
    <n v="0"/>
    <n v="0"/>
    <n v="68.5"/>
    <n v="393"/>
    <n v="0"/>
    <n v="1"/>
    <n v="0"/>
    <n v="1"/>
  </r>
  <r>
    <x v="37"/>
    <s v="第 7 場"/>
    <n v="7"/>
    <b v="0"/>
    <s v="夜"/>
    <s v="第三班 "/>
    <s v=" 1650米 "/>
    <s v=" (80"/>
    <s v="60) "/>
    <s v=" 草地 "/>
    <s v=" &quot;C&quot; 賽道 "/>
    <n v="12"/>
    <s v="獨角獸"/>
    <s v="何澤堯"/>
    <n v="4"/>
    <s v="錶之量子"/>
    <s v="田泰安"/>
    <n v="3"/>
    <s v="加州偟者"/>
    <s v="艾道拿"/>
    <n v="1"/>
    <n v="0"/>
    <n v="1"/>
    <n v="27"/>
    <n v="90.5"/>
    <n v="0"/>
    <n v="0"/>
    <n v="0"/>
    <n v="1"/>
  </r>
  <r>
    <x v="37"/>
    <s v="第 8 場"/>
    <n v="8"/>
    <b v="1"/>
    <s v="夜"/>
    <s v="第三班 "/>
    <s v=" 1200米 "/>
    <s v=" (80"/>
    <s v="60) "/>
    <s v=" 草地 "/>
    <s v=" &quot;C&quot; 賽道 "/>
    <n v="8"/>
    <s v="錶壇精英"/>
    <s v="班德禮"/>
    <n v="5"/>
    <s v="精算暴雪"/>
    <s v="田泰安"/>
    <n v="6"/>
    <s v="鈁糖武士"/>
    <s v="霍宏聲"/>
    <n v="0"/>
    <n v="2"/>
    <n v="0"/>
    <n v="75.5"/>
    <n v="53.5"/>
    <n v="0"/>
    <n v="0"/>
    <n v="0"/>
    <n v="1"/>
  </r>
  <r>
    <x v="38"/>
    <s v="第 1 場"/>
    <n v="1"/>
    <b v="0"/>
    <s v="日"/>
    <s v="第五班 "/>
    <s v=" 1200米 "/>
    <s v=" (40"/>
    <s v="0) "/>
    <s v=" 草地 "/>
    <s v=" &quot;A&quot; 賽道 "/>
    <n v="7"/>
    <s v="世界籐王"/>
    <s v="潘頓"/>
    <n v="5"/>
    <s v="鑽石寶寶"/>
    <s v="巴度"/>
    <n v="14"/>
    <s v="星際精英"/>
    <s v="希威森"/>
    <n v="0"/>
    <n v="2"/>
    <n v="0"/>
    <n v="68.5"/>
    <n v="297"/>
    <n v="1"/>
    <n v="1"/>
    <n v="0"/>
    <n v="1"/>
  </r>
  <r>
    <x v="38"/>
    <s v="第 2 場"/>
    <n v="2"/>
    <b v="0"/>
    <s v="日"/>
    <s v="第四班 "/>
    <s v=" 1400米 "/>
    <s v=" (60"/>
    <s v="40) "/>
    <s v=" 草地 "/>
    <s v=" &quot;A&quot; 賽道 "/>
    <n v="7"/>
    <s v="金匯昇昇"/>
    <s v="潘頓"/>
    <n v="9"/>
    <s v="星河小子"/>
    <s v="田泰安"/>
    <n v="5"/>
    <s v="凱旋幸運"/>
    <s v="潘明輝"/>
    <n v="0"/>
    <n v="2"/>
    <n v="0"/>
    <n v="22.5"/>
    <n v="92"/>
    <n v="1"/>
    <n v="1"/>
    <n v="0"/>
    <n v="2"/>
  </r>
  <r>
    <x v="38"/>
    <s v="第 3 場"/>
    <n v="3"/>
    <b v="0"/>
    <s v="日"/>
    <s v="第三班 "/>
    <s v=" 1200米 "/>
    <s v=" (80"/>
    <s v="60) "/>
    <s v=" 草地 "/>
    <s v=" &quot;A&quot; 賽道 "/>
    <n v="2"/>
    <s v="氣勢"/>
    <s v="麥道朗"/>
    <n v="4"/>
    <s v="嘉應高昇"/>
    <s v="潘頓"/>
    <n v="8"/>
    <s v="以戰得勝"/>
    <s v="巴度"/>
    <n v="2"/>
    <n v="0"/>
    <n v="0"/>
    <n v="20.5"/>
    <n v="16"/>
    <n v="1"/>
    <n v="1"/>
    <n v="0"/>
    <n v="1"/>
  </r>
  <r>
    <x v="38"/>
    <s v="第 4 場"/>
    <n v="4"/>
    <b v="0"/>
    <s v="日"/>
    <s v="第四班 "/>
    <s v=" 1000米 "/>
    <s v=" (60"/>
    <s v="40) "/>
    <s v=" 草地 "/>
    <s v=" &quot;A&quot; 賽道 "/>
    <n v="4"/>
    <s v="球星"/>
    <s v="布文"/>
    <n v="1"/>
    <s v="綠色有料"/>
    <s v="董明朗"/>
    <n v="12"/>
    <s v="連連勝利"/>
    <s v="潘頓"/>
    <n v="2"/>
    <n v="0"/>
    <n v="0"/>
    <n v="74"/>
    <n v="1269.5"/>
    <n v="1"/>
    <n v="2"/>
    <n v="0"/>
    <n v="1"/>
  </r>
  <r>
    <x v="38"/>
    <s v="第 5 場"/>
    <n v="5"/>
    <b v="0"/>
    <s v="日"/>
    <s v="第四班 "/>
    <s v=" 1400米 "/>
    <s v=" (60"/>
    <s v="40) "/>
    <s v=" 草地 "/>
    <s v=" &quot;A&quot; 賽道 "/>
    <n v="3"/>
    <s v="巴閉仔"/>
    <s v="布文"/>
    <n v="10"/>
    <s v="陽光勇士"/>
    <s v="班德禮"/>
    <n v="11"/>
    <s v="電路九號"/>
    <s v="艾兆禮"/>
    <n v="1"/>
    <n v="0"/>
    <n v="1"/>
    <n v="66"/>
    <n v="565"/>
    <n v="1"/>
    <n v="1"/>
    <n v="0"/>
    <n v="1"/>
  </r>
  <r>
    <x v="38"/>
    <s v="第 6 場"/>
    <n v="6"/>
    <b v="0"/>
    <s v="日"/>
    <s v="第四班 "/>
    <s v=" 1200米 "/>
    <s v=" (60"/>
    <s v="40) "/>
    <s v=" 草地 "/>
    <s v=" &quot;A&quot; 賽道 "/>
    <n v="11"/>
    <s v="大英才"/>
    <s v="蔡明紹"/>
    <n v="3"/>
    <s v="增強"/>
    <s v="布文"/>
    <n v="1"/>
    <s v="誠好運"/>
    <s v="梁家俊"/>
    <n v="1"/>
    <n v="0"/>
    <n v="1"/>
    <n v="116"/>
    <n v="137.5"/>
    <n v="1"/>
    <n v="1"/>
    <n v="0"/>
    <n v="1"/>
  </r>
  <r>
    <x v="38"/>
    <s v="第 7 場"/>
    <n v="7"/>
    <b v="0"/>
    <s v="日"/>
    <s v="一級賽 "/>
    <s v=" 1600米 "/>
    <m/>
    <m/>
    <s v=" 草地 "/>
    <s v=" &quot;A&quot; 賽道 "/>
    <n v="2"/>
    <s v="遨遊氣泡"/>
    <s v="麥道朗"/>
    <n v="5"/>
    <s v="永遠美麗"/>
    <s v="潘頓"/>
    <n v="6"/>
    <s v="美麗同享"/>
    <s v="梁家俊"/>
    <n v="1"/>
    <n v="1"/>
    <n v="0"/>
    <n v="19"/>
    <n v="31.5"/>
    <n v="1"/>
    <n v="1"/>
    <n v="0"/>
    <n v="1"/>
  </r>
  <r>
    <x v="38"/>
    <s v="第 8 場"/>
    <n v="8"/>
    <b v="0"/>
    <s v="日"/>
    <s v="第二班 "/>
    <s v=" 2000米 "/>
    <s v=" (90"/>
    <s v="65) "/>
    <s v=" 草地 "/>
    <s v=" &quot;A&quot; 賽道 "/>
    <n v="10"/>
    <s v="自然力量"/>
    <s v="賀銘年"/>
    <n v="5"/>
    <s v="安騁"/>
    <s v="田泰安"/>
    <n v="4"/>
    <s v="常拼常勇"/>
    <s v="麥道朗"/>
    <n v="0"/>
    <n v="1"/>
    <n v="1"/>
    <n v="557.5"/>
    <n v="684"/>
    <n v="0"/>
    <n v="0"/>
    <n v="0"/>
    <n v="1"/>
  </r>
  <r>
    <x v="38"/>
    <s v="第 9 場"/>
    <n v="9"/>
    <b v="0"/>
    <s v="日"/>
    <s v="第二班 "/>
    <s v=" 1400米 "/>
    <s v=" (105"/>
    <s v="80) "/>
    <s v=" 草地 "/>
    <s v=" &quot;A&quot; 賽道 "/>
    <n v="12"/>
    <s v="綠族無限"/>
    <s v="田泰安"/>
    <n v="11"/>
    <s v="巴閉哥"/>
    <s v="巴度"/>
    <n v="6"/>
    <s v="增有"/>
    <s v="潘頓"/>
    <n v="0"/>
    <n v="0"/>
    <n v="2"/>
    <n v="42.5"/>
    <n v="304"/>
    <n v="0"/>
    <n v="1"/>
    <n v="0"/>
    <n v="1"/>
  </r>
  <r>
    <x v="38"/>
    <s v="第 10 場"/>
    <n v="10"/>
    <b v="1"/>
    <s v="日"/>
    <s v="第三班 "/>
    <s v=" 1400米 "/>
    <s v=" (80"/>
    <s v="60) "/>
    <s v=" 草地 "/>
    <s v=" &quot;A&quot; 賽道 "/>
    <n v="13"/>
    <s v="風雲武士"/>
    <s v="潘頓"/>
    <n v="2"/>
    <s v="星運少爵"/>
    <s v="布文"/>
    <n v="5"/>
    <s v="銀騰"/>
    <s v="蔡明紹"/>
    <n v="1"/>
    <n v="0"/>
    <n v="1"/>
    <n v="26"/>
    <n v="49"/>
    <n v="2"/>
    <n v="2"/>
    <n v="0"/>
    <n v="2"/>
  </r>
  <r>
    <x v="39"/>
    <s v="第 1 場"/>
    <n v="1"/>
    <b v="0"/>
    <s v="夜"/>
    <s v="第四班 "/>
    <s v=" 1800米 "/>
    <s v=" (60"/>
    <s v="40) "/>
    <s v=" 全天候跑道 "/>
    <m/>
    <n v="5"/>
    <s v="世澤歆星"/>
    <s v="賀銘年"/>
    <n v="6"/>
    <s v="逐步贏"/>
    <s v="班德禮"/>
    <n v="8"/>
    <s v="大道至正"/>
    <s v="希威森"/>
    <n v="0"/>
    <n v="2"/>
    <n v="0"/>
    <n v="37"/>
    <n v="128"/>
    <n v="0"/>
    <n v="0"/>
    <n v="0"/>
    <n v="0"/>
  </r>
  <r>
    <x v="39"/>
    <s v="第 2 場"/>
    <n v="2"/>
    <b v="0"/>
    <s v="夜"/>
    <s v="第二班 "/>
    <s v=" 1650米 "/>
    <s v=" (100"/>
    <s v="80) "/>
    <s v=" 全天候跑道 "/>
    <m/>
    <n v="2"/>
    <s v="保羅承傳"/>
    <s v="鍾易禮"/>
    <n v="6"/>
    <s v="敏捷神駒"/>
    <s v="田泰安"/>
    <n v="5"/>
    <s v="一先生"/>
    <s v="班德禮"/>
    <n v="1"/>
    <n v="1"/>
    <n v="0"/>
    <n v="82"/>
    <n v="198.5"/>
    <n v="0"/>
    <n v="0"/>
    <n v="0"/>
    <n v="1"/>
  </r>
  <r>
    <x v="39"/>
    <s v="第 3 場"/>
    <n v="3"/>
    <b v="0"/>
    <s v="夜"/>
    <s v="第四班 "/>
    <s v=" 1650米 "/>
    <s v=" (60"/>
    <s v="40) "/>
    <s v=" 全天候跑道 "/>
    <m/>
    <n v="12"/>
    <s v="縱橫大進"/>
    <s v="田泰安"/>
    <n v="4"/>
    <s v="妙算歡騰"/>
    <s v="霍宏聲"/>
    <n v="1"/>
    <s v="怪獸奇兵"/>
    <s v="黃智弘"/>
    <n v="1"/>
    <n v="0"/>
    <n v="1"/>
    <n v="140.5"/>
    <n v="690.5"/>
    <n v="0"/>
    <n v="0"/>
    <n v="1"/>
    <n v="1"/>
  </r>
  <r>
    <x v="39"/>
    <s v="第 4 場"/>
    <n v="4"/>
    <b v="0"/>
    <s v="夜"/>
    <s v="第五班 "/>
    <s v=" 1650米 "/>
    <s v=" (40"/>
    <s v="0) "/>
    <s v=" 全天候跑道 "/>
    <m/>
    <n v="13"/>
    <s v="麒麟"/>
    <s v="梁家俊"/>
    <n v="9"/>
    <s v="飛騰騅"/>
    <s v="巴度"/>
    <n v="3"/>
    <s v="亞洲力量"/>
    <s v="艾兆禮"/>
    <n v="0"/>
    <n v="1"/>
    <n v="1"/>
    <n v="185.5"/>
    <n v="2544"/>
    <n v="0"/>
    <n v="0"/>
    <n v="0"/>
    <n v="0"/>
  </r>
  <r>
    <x v="39"/>
    <s v="第 5 場"/>
    <n v="5"/>
    <b v="0"/>
    <s v="夜"/>
    <s v="第四班 "/>
    <s v=" 1200米 "/>
    <s v=" (60"/>
    <s v="40) "/>
    <s v=" 全天候跑道 "/>
    <m/>
    <n v="2"/>
    <s v="天行健"/>
    <s v="艾道拿"/>
    <n v="12"/>
    <s v="型到爆"/>
    <s v="田泰安"/>
    <n v="9"/>
    <s v="鑽飾翱翔"/>
    <s v="鍾易禮"/>
    <n v="1"/>
    <n v="0"/>
    <n v="1"/>
    <n v="133.5"/>
    <n v="445"/>
    <n v="0"/>
    <n v="0"/>
    <n v="0"/>
    <n v="1"/>
  </r>
  <r>
    <x v="39"/>
    <s v="第 6 場"/>
    <n v="6"/>
    <b v="0"/>
    <s v="夜"/>
    <s v="第四班 "/>
    <s v=" 1200米 "/>
    <s v=" (60"/>
    <s v="40) "/>
    <s v=" 全天候跑道 "/>
    <m/>
    <n v="12"/>
    <s v="佳尊三"/>
    <s v="董明朗"/>
    <n v="8"/>
    <s v="伶俐驫駒"/>
    <s v="希威森"/>
    <n v="5"/>
    <s v="實力哥"/>
    <s v="田泰安"/>
    <n v="0"/>
    <n v="1"/>
    <n v="1"/>
    <n v="400"/>
    <n v="1233.5"/>
    <n v="0"/>
    <n v="0"/>
    <n v="1"/>
    <n v="0"/>
  </r>
  <r>
    <x v="39"/>
    <s v="第 7 場"/>
    <n v="7"/>
    <b v="0"/>
    <s v="夜"/>
    <s v="第三班 "/>
    <s v=" 1200米 "/>
    <s v=" (80"/>
    <s v="60) "/>
    <s v=" 全天候跑道 "/>
    <m/>
    <n v="3"/>
    <s v="怡勁力"/>
    <s v="布文"/>
    <n v="6"/>
    <s v="泉龍駒"/>
    <s v="董明朗"/>
    <n v="2"/>
    <s v="喜至寶"/>
    <s v="何澤堯"/>
    <n v="1"/>
    <n v="1"/>
    <n v="0"/>
    <n v="36.5"/>
    <n v="276.5"/>
    <n v="1"/>
    <n v="1"/>
    <n v="0"/>
    <n v="1"/>
  </r>
  <r>
    <x v="39"/>
    <s v="第 8 場"/>
    <n v="8"/>
    <b v="1"/>
    <s v="夜"/>
    <s v="第三班 "/>
    <s v=" 1650米 "/>
    <s v=" (80"/>
    <s v="60) "/>
    <s v=" 全天候跑道 "/>
    <m/>
    <n v="9"/>
    <s v="無心睡眠"/>
    <s v="艾兆禮"/>
    <n v="4"/>
    <s v="魅影獵飛"/>
    <s v="布文"/>
    <n v="2"/>
    <s v="黃腳鱲"/>
    <s v="希威森"/>
    <n v="1"/>
    <n v="1"/>
    <n v="0"/>
    <n v="231.5"/>
    <n v="403.5"/>
    <n v="1"/>
    <n v="1"/>
    <n v="0"/>
    <n v="1"/>
  </r>
  <r>
    <x v="40"/>
    <s v="第 1 場"/>
    <n v="1"/>
    <b v="0"/>
    <s v="日"/>
    <s v="第四班 "/>
    <s v=" 2000米 "/>
    <s v=" (60"/>
    <s v="40) "/>
    <s v=" 草地 "/>
    <s v=" &quot;A+3&quot; 賽道 "/>
    <n v="2"/>
    <s v="翔龍再現"/>
    <s v="潘頓"/>
    <n v="9"/>
    <s v="一支箭"/>
    <s v="霍宏聲"/>
    <n v="4"/>
    <s v="夢照發"/>
    <s v="巴度"/>
    <n v="1"/>
    <n v="1"/>
    <n v="0"/>
    <n v="47"/>
    <n v="400"/>
    <n v="1"/>
    <n v="1"/>
    <n v="1"/>
    <n v="1"/>
  </r>
  <r>
    <x v="40"/>
    <s v="第 2 場"/>
    <n v="2"/>
    <b v="0"/>
    <s v="日"/>
    <s v="第五班 "/>
    <s v=" 1600米 "/>
    <s v=" (40"/>
    <s v="0) "/>
    <s v=" 草地 "/>
    <s v=" &quot;A+3&quot; 賽道 "/>
    <n v="14"/>
    <s v="美麗多盈"/>
    <s v="鍾易禮"/>
    <n v="2"/>
    <s v="閃耀將神"/>
    <s v="希威森"/>
    <n v="5"/>
    <s v="喜報圍家"/>
    <s v="潘頓"/>
    <n v="1"/>
    <n v="0"/>
    <n v="1"/>
    <n v="100.5"/>
    <n v="508"/>
    <n v="0"/>
    <n v="1"/>
    <n v="1"/>
    <n v="0"/>
  </r>
  <r>
    <x v="40"/>
    <s v="第 3 場"/>
    <n v="3"/>
    <b v="0"/>
    <s v="日"/>
    <s v="第四班 "/>
    <s v=" 1200米 "/>
    <s v=" (60"/>
    <s v="40) "/>
    <s v=" 草地 "/>
    <s v=" &quot;A+3&quot; 賽道 "/>
    <n v="1"/>
    <s v="高進明駒"/>
    <s v="潘頓"/>
    <n v="10"/>
    <s v="忠誠寶寶"/>
    <s v="梁家俊"/>
    <n v="2"/>
    <s v="獨步天下"/>
    <s v="賈傑美"/>
    <n v="1"/>
    <n v="0"/>
    <n v="1"/>
    <n v="48"/>
    <n v="168.5"/>
    <n v="1"/>
    <n v="1"/>
    <n v="0"/>
    <n v="1"/>
  </r>
  <r>
    <x v="40"/>
    <s v="第 4 場"/>
    <n v="4"/>
    <b v="0"/>
    <s v="日"/>
    <s v="第四班 "/>
    <s v=" 1400米 "/>
    <s v=" (60"/>
    <s v="40) "/>
    <s v=" 草地 "/>
    <s v=" &quot;A+3&quot; 賽道 "/>
    <n v="10"/>
    <s v="熊噹噹"/>
    <s v="董明朗"/>
    <n v="11"/>
    <s v="你知我得"/>
    <s v="田泰安"/>
    <n v="2"/>
    <s v="我做到"/>
    <s v="鍾易禮"/>
    <n v="0"/>
    <n v="0"/>
    <n v="2"/>
    <n v="340"/>
    <n v="917.5"/>
    <n v="0"/>
    <n v="0"/>
    <n v="0"/>
    <n v="1"/>
  </r>
  <r>
    <x v="40"/>
    <s v="第 5 場"/>
    <n v="5"/>
    <b v="0"/>
    <s v="日"/>
    <s v="第四班 "/>
    <s v=" 1600米 "/>
    <s v=" (60"/>
    <s v="40) "/>
    <s v=" 草地 "/>
    <s v=" &quot;A+3&quot; 賽道 "/>
    <n v="5"/>
    <s v="時時稱心"/>
    <s v="潘頓"/>
    <n v="12"/>
    <s v="富喜來"/>
    <s v="梁家俊"/>
    <n v="10"/>
    <s v="烈火駿馬"/>
    <s v="田泰安"/>
    <n v="0"/>
    <n v="1"/>
    <n v="1"/>
    <n v="32"/>
    <n v="103"/>
    <n v="1"/>
    <n v="1"/>
    <n v="0"/>
    <n v="1"/>
  </r>
  <r>
    <x v="40"/>
    <s v="第 6 場"/>
    <n v="6"/>
    <b v="0"/>
    <s v="日"/>
    <s v="第四班 "/>
    <s v=" 1200米 "/>
    <s v=" (60"/>
    <s v="40) "/>
    <s v=" 草地 "/>
    <s v=" &quot;A+3&quot; 賽道 "/>
    <n v="13"/>
    <s v="快狠準"/>
    <s v="艾兆禮"/>
    <n v="7"/>
    <s v="手機錶霸"/>
    <s v="董明朗"/>
    <n v="2"/>
    <s v="非凡達"/>
    <s v="鍾易禮"/>
    <n v="0"/>
    <n v="1"/>
    <n v="1"/>
    <n v="66"/>
    <n v="260"/>
    <n v="0"/>
    <n v="0"/>
    <n v="0"/>
    <n v="0"/>
  </r>
  <r>
    <x v="40"/>
    <s v="第 7 場"/>
    <n v="7"/>
    <b v="0"/>
    <s v="日"/>
    <s v="第三班 "/>
    <s v=" 1200米 "/>
    <s v=" (80"/>
    <s v="60) "/>
    <s v=" 草地 "/>
    <s v=" &quot;A+3&quot; 賽道 "/>
    <n v="9"/>
    <s v="華麗再勝"/>
    <s v="潘頓"/>
    <n v="11"/>
    <s v="光年八十"/>
    <s v="周俊樂"/>
    <n v="5"/>
    <s v="顏色大皇"/>
    <s v="希威森"/>
    <n v="0"/>
    <n v="1"/>
    <n v="1"/>
    <n v="14"/>
    <n v="52"/>
    <n v="1"/>
    <n v="1"/>
    <n v="0"/>
    <n v="1"/>
  </r>
  <r>
    <x v="40"/>
    <s v="第 8 場"/>
    <n v="8"/>
    <b v="0"/>
    <s v="日"/>
    <s v="一級賽 "/>
    <s v=" 1200米 "/>
    <m/>
    <m/>
    <s v=" 草地 "/>
    <s v=" &quot;A+3&quot; 賽道 "/>
    <n v="6"/>
    <s v="維港智能"/>
    <s v="梁家俊"/>
    <n v="5"/>
    <s v="幸運有您"/>
    <s v="艾兆禮"/>
    <n v="2"/>
    <s v="福逸"/>
    <s v="布文"/>
    <n v="0"/>
    <n v="2"/>
    <n v="0"/>
    <n v="387.5"/>
    <n v="1308"/>
    <n v="0"/>
    <n v="1"/>
    <n v="0"/>
    <n v="0"/>
  </r>
  <r>
    <x v="40"/>
    <s v="第 9 場"/>
    <n v="9"/>
    <b v="0"/>
    <s v="日"/>
    <s v="第三班 "/>
    <s v=" 1600米 "/>
    <s v=" (80"/>
    <s v="60) "/>
    <s v=" 草地 "/>
    <s v=" &quot;A+3&quot; 賽道 "/>
    <n v="1"/>
    <s v="魅力知遇"/>
    <s v="潘頓"/>
    <n v="11"/>
    <s v="港林福將"/>
    <s v="梁家俊"/>
    <n v="13"/>
    <s v="久久為尊"/>
    <s v="田泰安"/>
    <n v="1"/>
    <n v="0"/>
    <n v="1"/>
    <n v="47"/>
    <n v="91"/>
    <n v="1"/>
    <n v="1"/>
    <n v="0"/>
    <n v="1"/>
  </r>
  <r>
    <x v="40"/>
    <s v="第 10 場"/>
    <n v="10"/>
    <b v="1"/>
    <s v="日"/>
    <s v="第三班 "/>
    <s v=" 1400米 "/>
    <s v=" (80"/>
    <s v="60) "/>
    <s v=" 草地 "/>
    <s v=" &quot;A+3&quot; 賽道 "/>
    <n v="8"/>
    <s v="堅又威"/>
    <s v="潘頓"/>
    <n v="11"/>
    <s v="電子傳奇"/>
    <s v="蔡明紹"/>
    <n v="10"/>
    <s v="瑰麗人生"/>
    <s v="希威森"/>
    <n v="0"/>
    <n v="1"/>
    <n v="1"/>
    <n v="37.5"/>
    <n v="4331"/>
    <n v="1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4EEDD-439A-4F76-ABCC-286C5C7762E1}" name="樞紐分析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L31" firstHeaderRow="1" firstDataRow="2" firstDataCol="1"/>
  <pivotFields count="26">
    <pivotField showAll="0"/>
    <pivotField dataField="1" showAll="0"/>
    <pivotField showAll="0"/>
    <pivotField showAll="0"/>
    <pivotField showAll="0"/>
    <pivotField axis="axisCol" showAll="0">
      <items count="11">
        <item x="8"/>
        <item x="7"/>
        <item x="6"/>
        <item x="2"/>
        <item x="4"/>
        <item x="3"/>
        <item x="9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計數 - Ra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6BC65-370E-4200-AF5A-8E3D011FABEE}" name="樞紐分析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K31" firstHeaderRow="1" firstDataRow="2" firstDataCol="1"/>
  <pivotFields count="26">
    <pivotField showAll="0"/>
    <pivotField dataField="1" showAll="0"/>
    <pivotField showAll="0"/>
    <pivotField showAll="0"/>
    <pivotField showAll="0"/>
    <pivotField showAll="0"/>
    <pivotField axis="axisCol" showAll="0">
      <items count="10">
        <item x="2"/>
        <item x="1"/>
        <item x="3"/>
        <item x="0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計數 - Ra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88858-10EF-4EE9-B58D-1E03C960930F}" name="樞紐分析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5" firstHeaderRow="1" firstDataRow="1" firstDataCol="1"/>
  <pivotFields count="26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加總 - 潘布入Q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BEFC5-4DF4-4677-BEFF-E68D43637D1C}" name="樞紐分析表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8" firstHeaderRow="0" firstDataRow="1" firstDataCol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5"/>
        <item x="0"/>
        <item x="3"/>
        <item x="6"/>
        <item x="2"/>
        <item x="1"/>
        <item x="11"/>
        <item x="4"/>
        <item x="10"/>
        <item x="7"/>
        <item x="8"/>
        <item x="12"/>
        <item x="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計數 - Race No" fld="1" subtotal="count" baseField="0" baseItem="0"/>
    <dataField name="平均值 - Win" fld="23" subtotal="average" baseField="10" baseItem="3"/>
    <dataField name="加總 - Win" fld="23" baseField="0" baseItem="0"/>
  </dataFields>
  <formats count="3">
    <format dxfId="34">
      <pivotArea collapsedLevelsAreSubtotals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11" count="0"/>
        </references>
      </pivotArea>
    </format>
    <format dxfId="32">
      <pivotArea field="1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354F8-B998-48E8-BFB7-A446B219C2C8}" name="樞紐分析表2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M31" firstHeaderRow="1" firstDataRow="2" firstDataCol="1"/>
  <pivotFields count="28">
    <pivotField showAll="0"/>
    <pivotField showAll="0"/>
    <pivotField axis="axisCol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計數 - Race" fld="2" subtotal="count" baseField="1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DC37A-A596-4A47-8919-7E87BDF92F1E}" name="樞紐分析表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31" firstHeaderRow="1" firstDataRow="2" firstDataCol="1"/>
  <pivotFields count="28"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25"/>
        <item x="16"/>
        <item x="0"/>
        <item x="2"/>
        <item x="8"/>
        <item x="6"/>
        <item x="14"/>
        <item x="19"/>
        <item x="13"/>
        <item x="3"/>
        <item x="22"/>
        <item x="24"/>
        <item x="5"/>
        <item x="11"/>
        <item x="23"/>
        <item x="20"/>
        <item x="21"/>
        <item x="17"/>
        <item x="12"/>
        <item x="9"/>
        <item x="7"/>
        <item x="18"/>
        <item x="4"/>
        <item x="15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計數 - Race" fld="2" subtotal="count" baseField="1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B397-BAFC-411C-9E1F-F6D9EBF5D6FF}" name="樞紐分析表5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5" firstHeaderRow="1" firstDataRow="1" firstDataCol="1"/>
  <pivotFields count="29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加總 - 潘布田入Q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CD4D-C959-4262-8AC2-6780FF5C0E66}">
  <dimension ref="A3:L31"/>
  <sheetViews>
    <sheetView workbookViewId="0">
      <selection activeCell="I8" sqref="I7:I8"/>
    </sheetView>
  </sheetViews>
  <sheetFormatPr defaultRowHeight="15" x14ac:dyDescent="0.25"/>
  <cols>
    <col min="1" max="1" width="14.140625" bestFit="1" customWidth="1"/>
    <col min="2" max="2" width="9.7109375" bestFit="1" customWidth="1"/>
    <col min="3" max="7" width="7.85546875" bestFit="1" customWidth="1"/>
    <col min="8" max="8" width="21" bestFit="1" customWidth="1"/>
    <col min="9" max="10" width="7.85546875" bestFit="1" customWidth="1"/>
    <col min="11" max="11" width="21" bestFit="1" customWidth="1"/>
    <col min="12" max="12" width="5.28515625" bestFit="1" customWidth="1"/>
  </cols>
  <sheetData>
    <row r="3" spans="1:12" x14ac:dyDescent="0.25">
      <c r="A3" s="4" t="s">
        <v>717</v>
      </c>
      <c r="B3" s="4" t="s">
        <v>656</v>
      </c>
    </row>
    <row r="4" spans="1:12" x14ac:dyDescent="0.25">
      <c r="A4" s="4" t="s">
        <v>654</v>
      </c>
      <c r="B4" t="s">
        <v>707</v>
      </c>
      <c r="C4" t="s">
        <v>689</v>
      </c>
      <c r="D4" t="s">
        <v>685</v>
      </c>
      <c r="E4" t="s">
        <v>668</v>
      </c>
      <c r="F4" t="s">
        <v>675</v>
      </c>
      <c r="G4" t="s">
        <v>671</v>
      </c>
      <c r="H4" t="s">
        <v>710</v>
      </c>
      <c r="I4" t="s">
        <v>658</v>
      </c>
      <c r="J4" t="s">
        <v>664</v>
      </c>
      <c r="K4" t="s">
        <v>683</v>
      </c>
      <c r="L4" t="s">
        <v>655</v>
      </c>
    </row>
    <row r="5" spans="1:12" x14ac:dyDescent="0.25">
      <c r="A5" s="5" t="s">
        <v>499</v>
      </c>
      <c r="G5">
        <v>1</v>
      </c>
      <c r="L5">
        <v>1</v>
      </c>
    </row>
    <row r="6" spans="1:12" x14ac:dyDescent="0.25">
      <c r="A6" s="5" t="s">
        <v>33</v>
      </c>
      <c r="D6">
        <v>2</v>
      </c>
      <c r="F6">
        <v>4</v>
      </c>
      <c r="G6">
        <v>5</v>
      </c>
      <c r="I6">
        <v>2</v>
      </c>
      <c r="J6">
        <v>4</v>
      </c>
      <c r="L6">
        <v>17</v>
      </c>
    </row>
    <row r="7" spans="1:12" x14ac:dyDescent="0.25">
      <c r="A7" s="5" t="s">
        <v>11</v>
      </c>
      <c r="C7">
        <v>1</v>
      </c>
      <c r="F7">
        <v>1</v>
      </c>
      <c r="G7">
        <v>5</v>
      </c>
      <c r="I7">
        <v>8</v>
      </c>
      <c r="J7">
        <v>15</v>
      </c>
      <c r="L7">
        <v>30</v>
      </c>
    </row>
    <row r="8" spans="1:12" x14ac:dyDescent="0.25">
      <c r="A8" s="5" t="s">
        <v>30</v>
      </c>
      <c r="E8">
        <v>1</v>
      </c>
      <c r="F8">
        <v>6</v>
      </c>
      <c r="G8">
        <v>11</v>
      </c>
      <c r="I8">
        <v>7</v>
      </c>
      <c r="J8">
        <v>15</v>
      </c>
      <c r="L8">
        <v>40</v>
      </c>
    </row>
    <row r="9" spans="1:12" x14ac:dyDescent="0.25">
      <c r="A9" s="5" t="s">
        <v>57</v>
      </c>
      <c r="D9">
        <v>1</v>
      </c>
      <c r="F9">
        <v>3</v>
      </c>
      <c r="G9">
        <v>6</v>
      </c>
      <c r="I9">
        <v>2</v>
      </c>
      <c r="J9">
        <v>12</v>
      </c>
      <c r="L9">
        <v>24</v>
      </c>
    </row>
    <row r="10" spans="1:12" x14ac:dyDescent="0.25">
      <c r="A10" s="5" t="s">
        <v>22</v>
      </c>
      <c r="C10">
        <v>1</v>
      </c>
      <c r="F10">
        <v>2</v>
      </c>
      <c r="G10">
        <v>1</v>
      </c>
      <c r="J10">
        <v>8</v>
      </c>
      <c r="L10">
        <v>12</v>
      </c>
    </row>
    <row r="11" spans="1:12" x14ac:dyDescent="0.25">
      <c r="A11" s="5" t="s">
        <v>114</v>
      </c>
      <c r="B11">
        <v>1</v>
      </c>
      <c r="C11">
        <v>1</v>
      </c>
      <c r="F11">
        <v>1</v>
      </c>
      <c r="G11">
        <v>8</v>
      </c>
      <c r="I11">
        <v>2</v>
      </c>
      <c r="J11">
        <v>11</v>
      </c>
      <c r="K11">
        <v>1</v>
      </c>
      <c r="L11">
        <v>25</v>
      </c>
    </row>
    <row r="12" spans="1:12" x14ac:dyDescent="0.25">
      <c r="A12" s="5" t="s">
        <v>201</v>
      </c>
      <c r="J12">
        <v>1</v>
      </c>
      <c r="L12">
        <v>1</v>
      </c>
    </row>
    <row r="13" spans="1:12" x14ac:dyDescent="0.25">
      <c r="A13" s="5" t="s">
        <v>13</v>
      </c>
      <c r="F13">
        <v>1</v>
      </c>
      <c r="G13">
        <v>11</v>
      </c>
      <c r="I13">
        <v>2</v>
      </c>
      <c r="J13">
        <v>5</v>
      </c>
      <c r="L13">
        <v>19</v>
      </c>
    </row>
    <row r="14" spans="1:12" x14ac:dyDescent="0.25">
      <c r="A14" s="5" t="s">
        <v>15</v>
      </c>
      <c r="F14">
        <v>2</v>
      </c>
      <c r="G14">
        <v>3</v>
      </c>
      <c r="I14">
        <v>2</v>
      </c>
      <c r="J14">
        <v>7</v>
      </c>
      <c r="L14">
        <v>14</v>
      </c>
    </row>
    <row r="15" spans="1:12" x14ac:dyDescent="0.25">
      <c r="A15" s="5" t="s">
        <v>496</v>
      </c>
      <c r="J15">
        <v>1</v>
      </c>
      <c r="L15">
        <v>1</v>
      </c>
    </row>
    <row r="16" spans="1:12" x14ac:dyDescent="0.25">
      <c r="A16" s="5" t="s">
        <v>506</v>
      </c>
      <c r="B16">
        <v>1</v>
      </c>
      <c r="L16">
        <v>1</v>
      </c>
    </row>
    <row r="17" spans="1:12" x14ac:dyDescent="0.25">
      <c r="A17" s="5" t="s">
        <v>20</v>
      </c>
      <c r="D17">
        <v>1</v>
      </c>
      <c r="G17">
        <v>3</v>
      </c>
      <c r="I17">
        <v>1</v>
      </c>
      <c r="J17">
        <v>6</v>
      </c>
      <c r="L17">
        <v>11</v>
      </c>
    </row>
    <row r="18" spans="1:12" x14ac:dyDescent="0.25">
      <c r="A18" s="5" t="s">
        <v>50</v>
      </c>
      <c r="B18">
        <v>1</v>
      </c>
      <c r="D18">
        <v>1</v>
      </c>
      <c r="G18">
        <v>3</v>
      </c>
      <c r="I18">
        <v>4</v>
      </c>
      <c r="J18">
        <v>2</v>
      </c>
      <c r="L18">
        <v>11</v>
      </c>
    </row>
    <row r="19" spans="1:12" x14ac:dyDescent="0.25">
      <c r="A19" s="5" t="s">
        <v>498</v>
      </c>
      <c r="J19">
        <v>1</v>
      </c>
      <c r="L19">
        <v>1</v>
      </c>
    </row>
    <row r="20" spans="1:12" x14ac:dyDescent="0.25">
      <c r="A20" s="5" t="s">
        <v>89</v>
      </c>
      <c r="J20">
        <v>2</v>
      </c>
      <c r="L20">
        <v>2</v>
      </c>
    </row>
    <row r="21" spans="1:12" x14ac:dyDescent="0.25">
      <c r="A21" s="5" t="s">
        <v>455</v>
      </c>
      <c r="B21">
        <v>2</v>
      </c>
      <c r="E21">
        <v>1</v>
      </c>
      <c r="F21">
        <v>1</v>
      </c>
      <c r="G21">
        <v>9</v>
      </c>
      <c r="I21">
        <v>1</v>
      </c>
      <c r="J21">
        <v>3</v>
      </c>
      <c r="L21">
        <v>17</v>
      </c>
    </row>
    <row r="22" spans="1:12" x14ac:dyDescent="0.25">
      <c r="A22" s="5" t="s">
        <v>161</v>
      </c>
      <c r="F22">
        <v>1</v>
      </c>
      <c r="G22">
        <v>2</v>
      </c>
      <c r="I22">
        <v>2</v>
      </c>
      <c r="J22">
        <v>3</v>
      </c>
      <c r="L22">
        <v>8</v>
      </c>
    </row>
    <row r="23" spans="1:12" x14ac:dyDescent="0.25">
      <c r="A23" s="5" t="s">
        <v>95</v>
      </c>
      <c r="F23">
        <v>1</v>
      </c>
      <c r="G23">
        <v>2</v>
      </c>
      <c r="J23">
        <v>2</v>
      </c>
      <c r="K23">
        <v>1</v>
      </c>
      <c r="L23">
        <v>6</v>
      </c>
    </row>
    <row r="24" spans="1:12" x14ac:dyDescent="0.25">
      <c r="A24" s="5" t="s">
        <v>55</v>
      </c>
      <c r="H24">
        <v>1</v>
      </c>
      <c r="I24">
        <v>2</v>
      </c>
      <c r="J24">
        <v>4</v>
      </c>
      <c r="L24">
        <v>7</v>
      </c>
    </row>
    <row r="25" spans="1:12" x14ac:dyDescent="0.25">
      <c r="A25" s="5" t="s">
        <v>65</v>
      </c>
      <c r="F25">
        <v>2</v>
      </c>
      <c r="G25">
        <v>5</v>
      </c>
      <c r="I25">
        <v>3</v>
      </c>
      <c r="J25">
        <v>4</v>
      </c>
      <c r="L25">
        <v>14</v>
      </c>
    </row>
    <row r="26" spans="1:12" x14ac:dyDescent="0.25">
      <c r="A26" s="5" t="s">
        <v>77</v>
      </c>
      <c r="F26">
        <v>1</v>
      </c>
      <c r="G26">
        <v>3</v>
      </c>
      <c r="J26">
        <v>2</v>
      </c>
      <c r="L26">
        <v>6</v>
      </c>
    </row>
    <row r="27" spans="1:12" x14ac:dyDescent="0.25">
      <c r="A27" s="5" t="s">
        <v>26</v>
      </c>
      <c r="B27">
        <v>1</v>
      </c>
      <c r="C27">
        <v>2</v>
      </c>
      <c r="D27">
        <v>1</v>
      </c>
      <c r="F27">
        <v>2</v>
      </c>
      <c r="G27">
        <v>21</v>
      </c>
      <c r="I27">
        <v>7</v>
      </c>
      <c r="J27">
        <v>27</v>
      </c>
      <c r="L27">
        <v>61</v>
      </c>
    </row>
    <row r="28" spans="1:12" x14ac:dyDescent="0.25">
      <c r="A28" s="5" t="s">
        <v>62</v>
      </c>
      <c r="I28">
        <v>4</v>
      </c>
      <c r="J28">
        <v>6</v>
      </c>
      <c r="L28">
        <v>10</v>
      </c>
    </row>
    <row r="29" spans="1:12" x14ac:dyDescent="0.25">
      <c r="A29" s="5" t="s">
        <v>42</v>
      </c>
      <c r="E29">
        <v>1</v>
      </c>
      <c r="G29">
        <v>3</v>
      </c>
      <c r="I29">
        <v>4</v>
      </c>
      <c r="J29">
        <v>8</v>
      </c>
      <c r="K29">
        <v>1</v>
      </c>
      <c r="L29">
        <v>17</v>
      </c>
    </row>
    <row r="30" spans="1:12" x14ac:dyDescent="0.25">
      <c r="A30" s="5" t="s">
        <v>18</v>
      </c>
      <c r="F30">
        <v>2</v>
      </c>
      <c r="G30">
        <v>6</v>
      </c>
      <c r="I30">
        <v>5</v>
      </c>
      <c r="J30">
        <v>9</v>
      </c>
      <c r="L30">
        <v>22</v>
      </c>
    </row>
    <row r="31" spans="1:12" x14ac:dyDescent="0.25">
      <c r="A31" s="5" t="s">
        <v>655</v>
      </c>
      <c r="B31">
        <v>6</v>
      </c>
      <c r="C31">
        <v>5</v>
      </c>
      <c r="D31">
        <v>6</v>
      </c>
      <c r="E31">
        <v>3</v>
      </c>
      <c r="F31">
        <v>30</v>
      </c>
      <c r="G31">
        <v>108</v>
      </c>
      <c r="H31">
        <v>1</v>
      </c>
      <c r="I31">
        <v>58</v>
      </c>
      <c r="J31">
        <v>158</v>
      </c>
      <c r="K31">
        <v>3</v>
      </c>
      <c r="L31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3AC5-70C4-4A34-8576-D016DAC19951}">
  <dimension ref="A3:K31"/>
  <sheetViews>
    <sheetView workbookViewId="0">
      <selection activeCell="B7" sqref="B7:B8"/>
    </sheetView>
  </sheetViews>
  <sheetFormatPr defaultRowHeight="15" x14ac:dyDescent="0.25"/>
  <cols>
    <col min="1" max="1" width="14.140625" bestFit="1" customWidth="1"/>
    <col min="2" max="2" width="9.7109375" bestFit="1" customWidth="1"/>
    <col min="3" max="10" width="8" bestFit="1" customWidth="1"/>
    <col min="11" max="11" width="5.28515625" bestFit="1" customWidth="1"/>
  </cols>
  <sheetData>
    <row r="3" spans="1:11" x14ac:dyDescent="0.25">
      <c r="A3" s="4" t="s">
        <v>717</v>
      </c>
      <c r="B3" s="4" t="s">
        <v>656</v>
      </c>
    </row>
    <row r="4" spans="1:11" x14ac:dyDescent="0.25">
      <c r="A4" s="4" t="s">
        <v>654</v>
      </c>
      <c r="B4" t="s">
        <v>670</v>
      </c>
      <c r="C4" t="s">
        <v>665</v>
      </c>
      <c r="D4" t="s">
        <v>672</v>
      </c>
      <c r="E4" t="s">
        <v>659</v>
      </c>
      <c r="F4" t="s">
        <v>678</v>
      </c>
      <c r="G4" t="s">
        <v>682</v>
      </c>
      <c r="H4" t="s">
        <v>687</v>
      </c>
      <c r="I4" t="s">
        <v>698</v>
      </c>
      <c r="J4" t="s">
        <v>708</v>
      </c>
      <c r="K4" t="s">
        <v>655</v>
      </c>
    </row>
    <row r="5" spans="1:11" x14ac:dyDescent="0.25">
      <c r="A5" s="5" t="s">
        <v>499</v>
      </c>
      <c r="G5">
        <v>1</v>
      </c>
      <c r="K5">
        <v>1</v>
      </c>
    </row>
    <row r="6" spans="1:11" x14ac:dyDescent="0.25">
      <c r="A6" s="5" t="s">
        <v>33</v>
      </c>
      <c r="B6">
        <v>1</v>
      </c>
      <c r="C6">
        <v>8</v>
      </c>
      <c r="D6">
        <v>2</v>
      </c>
      <c r="E6">
        <v>2</v>
      </c>
      <c r="F6">
        <v>2</v>
      </c>
      <c r="G6">
        <v>2</v>
      </c>
      <c r="K6">
        <v>17</v>
      </c>
    </row>
    <row r="7" spans="1:11" x14ac:dyDescent="0.25">
      <c r="A7" s="5" t="s">
        <v>11</v>
      </c>
      <c r="B7">
        <v>4</v>
      </c>
      <c r="C7">
        <v>8</v>
      </c>
      <c r="D7">
        <v>7</v>
      </c>
      <c r="E7">
        <v>3</v>
      </c>
      <c r="F7">
        <v>6</v>
      </c>
      <c r="G7">
        <v>1</v>
      </c>
      <c r="H7">
        <v>1</v>
      </c>
      <c r="K7">
        <v>30</v>
      </c>
    </row>
    <row r="8" spans="1:11" x14ac:dyDescent="0.25">
      <c r="A8" s="5" t="s">
        <v>30</v>
      </c>
      <c r="B8">
        <v>5</v>
      </c>
      <c r="C8">
        <v>18</v>
      </c>
      <c r="D8">
        <v>5</v>
      </c>
      <c r="E8">
        <v>2</v>
      </c>
      <c r="F8">
        <v>8</v>
      </c>
      <c r="G8">
        <v>1</v>
      </c>
      <c r="H8">
        <v>1</v>
      </c>
      <c r="K8">
        <v>40</v>
      </c>
    </row>
    <row r="9" spans="1:11" x14ac:dyDescent="0.25">
      <c r="A9" s="5" t="s">
        <v>57</v>
      </c>
      <c r="B9">
        <v>1</v>
      </c>
      <c r="C9">
        <v>15</v>
      </c>
      <c r="D9">
        <v>4</v>
      </c>
      <c r="F9">
        <v>3</v>
      </c>
      <c r="G9">
        <v>1</v>
      </c>
      <c r="K9">
        <v>24</v>
      </c>
    </row>
    <row r="10" spans="1:11" x14ac:dyDescent="0.25">
      <c r="A10" s="5" t="s">
        <v>22</v>
      </c>
      <c r="B10">
        <v>1</v>
      </c>
      <c r="C10">
        <v>6</v>
      </c>
      <c r="D10">
        <v>3</v>
      </c>
      <c r="F10">
        <v>1</v>
      </c>
      <c r="H10">
        <v>1</v>
      </c>
      <c r="K10">
        <v>12</v>
      </c>
    </row>
    <row r="11" spans="1:11" x14ac:dyDescent="0.25">
      <c r="A11" s="5" t="s">
        <v>114</v>
      </c>
      <c r="B11">
        <v>2</v>
      </c>
      <c r="C11">
        <v>11</v>
      </c>
      <c r="D11">
        <v>2</v>
      </c>
      <c r="E11">
        <v>3</v>
      </c>
      <c r="F11">
        <v>6</v>
      </c>
      <c r="H11">
        <v>1</v>
      </c>
      <c r="K11">
        <v>25</v>
      </c>
    </row>
    <row r="12" spans="1:11" x14ac:dyDescent="0.25">
      <c r="A12" s="5" t="s">
        <v>201</v>
      </c>
      <c r="C12">
        <v>1</v>
      </c>
      <c r="K12">
        <v>1</v>
      </c>
    </row>
    <row r="13" spans="1:11" x14ac:dyDescent="0.25">
      <c r="A13" s="5" t="s">
        <v>13</v>
      </c>
      <c r="B13">
        <v>4</v>
      </c>
      <c r="C13">
        <v>2</v>
      </c>
      <c r="D13">
        <v>2</v>
      </c>
      <c r="E13">
        <v>3</v>
      </c>
      <c r="F13">
        <v>7</v>
      </c>
      <c r="G13">
        <v>1</v>
      </c>
      <c r="K13">
        <v>19</v>
      </c>
    </row>
    <row r="14" spans="1:11" x14ac:dyDescent="0.25">
      <c r="A14" s="5" t="s">
        <v>15</v>
      </c>
      <c r="B14">
        <v>1</v>
      </c>
      <c r="C14">
        <v>4</v>
      </c>
      <c r="D14">
        <v>3</v>
      </c>
      <c r="E14">
        <v>1</v>
      </c>
      <c r="F14">
        <v>2</v>
      </c>
      <c r="G14">
        <v>3</v>
      </c>
      <c r="K14">
        <v>14</v>
      </c>
    </row>
    <row r="15" spans="1:11" x14ac:dyDescent="0.25">
      <c r="A15" s="5" t="s">
        <v>496</v>
      </c>
      <c r="B15">
        <v>1</v>
      </c>
      <c r="K15">
        <v>1</v>
      </c>
    </row>
    <row r="16" spans="1:11" x14ac:dyDescent="0.25">
      <c r="A16" s="5" t="s">
        <v>506</v>
      </c>
      <c r="J16">
        <v>1</v>
      </c>
      <c r="K16">
        <v>1</v>
      </c>
    </row>
    <row r="17" spans="1:11" x14ac:dyDescent="0.25">
      <c r="A17" s="5" t="s">
        <v>20</v>
      </c>
      <c r="B17">
        <v>1</v>
      </c>
      <c r="C17">
        <v>4</v>
      </c>
      <c r="D17">
        <v>3</v>
      </c>
      <c r="E17">
        <v>2</v>
      </c>
      <c r="F17">
        <v>1</v>
      </c>
      <c r="K17">
        <v>11</v>
      </c>
    </row>
    <row r="18" spans="1:11" x14ac:dyDescent="0.25">
      <c r="A18" s="5" t="s">
        <v>50</v>
      </c>
      <c r="B18">
        <v>2</v>
      </c>
      <c r="C18">
        <v>2</v>
      </c>
      <c r="D18">
        <v>2</v>
      </c>
      <c r="F18">
        <v>2</v>
      </c>
      <c r="G18">
        <v>3</v>
      </c>
      <c r="K18">
        <v>11</v>
      </c>
    </row>
    <row r="19" spans="1:11" x14ac:dyDescent="0.25">
      <c r="A19" s="5" t="s">
        <v>498</v>
      </c>
      <c r="F19">
        <v>1</v>
      </c>
      <c r="K19">
        <v>1</v>
      </c>
    </row>
    <row r="20" spans="1:11" x14ac:dyDescent="0.25">
      <c r="A20" s="5" t="s">
        <v>89</v>
      </c>
      <c r="F20">
        <v>2</v>
      </c>
      <c r="K20">
        <v>2</v>
      </c>
    </row>
    <row r="21" spans="1:11" x14ac:dyDescent="0.25">
      <c r="A21" s="5" t="s">
        <v>455</v>
      </c>
      <c r="B21">
        <v>2</v>
      </c>
      <c r="C21">
        <v>7</v>
      </c>
      <c r="D21">
        <v>1</v>
      </c>
      <c r="E21">
        <v>3</v>
      </c>
      <c r="F21">
        <v>1</v>
      </c>
      <c r="G21">
        <v>2</v>
      </c>
      <c r="H21">
        <v>1</v>
      </c>
      <c r="K21">
        <v>17</v>
      </c>
    </row>
    <row r="22" spans="1:11" x14ac:dyDescent="0.25">
      <c r="A22" s="5" t="s">
        <v>161</v>
      </c>
      <c r="B22">
        <v>1</v>
      </c>
      <c r="C22">
        <v>4</v>
      </c>
      <c r="D22">
        <v>1</v>
      </c>
      <c r="G22">
        <v>1</v>
      </c>
      <c r="H22">
        <v>1</v>
      </c>
      <c r="K22">
        <v>8</v>
      </c>
    </row>
    <row r="23" spans="1:11" x14ac:dyDescent="0.25">
      <c r="A23" s="5" t="s">
        <v>95</v>
      </c>
      <c r="B23">
        <v>2</v>
      </c>
      <c r="C23">
        <v>3</v>
      </c>
      <c r="F23">
        <v>1</v>
      </c>
      <c r="K23">
        <v>6</v>
      </c>
    </row>
    <row r="24" spans="1:11" x14ac:dyDescent="0.25">
      <c r="A24" s="5" t="s">
        <v>55</v>
      </c>
      <c r="C24">
        <v>2</v>
      </c>
      <c r="E24">
        <v>2</v>
      </c>
      <c r="G24">
        <v>1</v>
      </c>
      <c r="H24">
        <v>1</v>
      </c>
      <c r="I24">
        <v>1</v>
      </c>
      <c r="K24">
        <v>7</v>
      </c>
    </row>
    <row r="25" spans="1:11" x14ac:dyDescent="0.25">
      <c r="A25" s="5" t="s">
        <v>65</v>
      </c>
      <c r="C25">
        <v>6</v>
      </c>
      <c r="D25">
        <v>2</v>
      </c>
      <c r="F25">
        <v>2</v>
      </c>
      <c r="G25">
        <v>2</v>
      </c>
      <c r="I25">
        <v>2</v>
      </c>
      <c r="K25">
        <v>14</v>
      </c>
    </row>
    <row r="26" spans="1:11" x14ac:dyDescent="0.25">
      <c r="A26" s="5" t="s">
        <v>77</v>
      </c>
      <c r="B26">
        <v>1</v>
      </c>
      <c r="C26">
        <v>1</v>
      </c>
      <c r="D26">
        <v>1</v>
      </c>
      <c r="F26">
        <v>2</v>
      </c>
      <c r="G26">
        <v>1</v>
      </c>
      <c r="K26">
        <v>6</v>
      </c>
    </row>
    <row r="27" spans="1:11" x14ac:dyDescent="0.25">
      <c r="A27" s="5" t="s">
        <v>26</v>
      </c>
      <c r="B27">
        <v>8</v>
      </c>
      <c r="C27">
        <v>22</v>
      </c>
      <c r="D27">
        <v>12</v>
      </c>
      <c r="E27">
        <v>6</v>
      </c>
      <c r="F27">
        <v>6</v>
      </c>
      <c r="G27">
        <v>3</v>
      </c>
      <c r="H27">
        <v>3</v>
      </c>
      <c r="I27">
        <v>1</v>
      </c>
      <c r="K27">
        <v>61</v>
      </c>
    </row>
    <row r="28" spans="1:11" x14ac:dyDescent="0.25">
      <c r="A28" s="5" t="s">
        <v>62</v>
      </c>
      <c r="C28">
        <v>4</v>
      </c>
      <c r="D28">
        <v>1</v>
      </c>
      <c r="F28">
        <v>4</v>
      </c>
      <c r="G28">
        <v>1</v>
      </c>
      <c r="K28">
        <v>10</v>
      </c>
    </row>
    <row r="29" spans="1:11" x14ac:dyDescent="0.25">
      <c r="A29" s="5" t="s">
        <v>42</v>
      </c>
      <c r="B29">
        <v>1</v>
      </c>
      <c r="C29">
        <v>10</v>
      </c>
      <c r="D29">
        <v>3</v>
      </c>
      <c r="F29">
        <v>3</v>
      </c>
      <c r="K29">
        <v>17</v>
      </c>
    </row>
    <row r="30" spans="1:11" x14ac:dyDescent="0.25">
      <c r="A30" s="5" t="s">
        <v>18</v>
      </c>
      <c r="B30">
        <v>4</v>
      </c>
      <c r="C30">
        <v>7</v>
      </c>
      <c r="D30">
        <v>5</v>
      </c>
      <c r="E30">
        <v>1</v>
      </c>
      <c r="F30">
        <v>3</v>
      </c>
      <c r="G30">
        <v>2</v>
      </c>
      <c r="K30">
        <v>22</v>
      </c>
    </row>
    <row r="31" spans="1:11" x14ac:dyDescent="0.25">
      <c r="A31" s="5" t="s">
        <v>655</v>
      </c>
      <c r="B31">
        <v>42</v>
      </c>
      <c r="C31">
        <v>145</v>
      </c>
      <c r="D31">
        <v>59</v>
      </c>
      <c r="E31">
        <v>28</v>
      </c>
      <c r="F31">
        <v>63</v>
      </c>
      <c r="G31">
        <v>26</v>
      </c>
      <c r="H31">
        <v>10</v>
      </c>
      <c r="I31">
        <v>4</v>
      </c>
      <c r="J31">
        <v>1</v>
      </c>
      <c r="K31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0507-E1D6-46D1-A257-7D52600A53A4}">
  <dimension ref="A3:B45"/>
  <sheetViews>
    <sheetView workbookViewId="0">
      <selection activeCell="N23" sqref="N23"/>
    </sheetView>
  </sheetViews>
  <sheetFormatPr defaultRowHeight="15" x14ac:dyDescent="0.25"/>
  <cols>
    <col min="1" max="1" width="10.7109375" bestFit="1" customWidth="1"/>
    <col min="2" max="2" width="14.85546875" bestFit="1" customWidth="1"/>
  </cols>
  <sheetData>
    <row r="3" spans="1:2" x14ac:dyDescent="0.25">
      <c r="A3" s="4" t="s">
        <v>654</v>
      </c>
      <c r="B3" t="s">
        <v>657</v>
      </c>
    </row>
    <row r="4" spans="1:2" x14ac:dyDescent="0.25">
      <c r="A4" s="5" t="s">
        <v>8</v>
      </c>
      <c r="B4">
        <v>7</v>
      </c>
    </row>
    <row r="5" spans="1:2" x14ac:dyDescent="0.25">
      <c r="A5" s="5" t="s">
        <v>63</v>
      </c>
      <c r="B5">
        <v>2</v>
      </c>
    </row>
    <row r="6" spans="1:2" x14ac:dyDescent="0.25">
      <c r="A6" s="5" t="s">
        <v>91</v>
      </c>
      <c r="B6">
        <v>8</v>
      </c>
    </row>
    <row r="7" spans="1:2" x14ac:dyDescent="0.25">
      <c r="A7" s="5" t="s">
        <v>122</v>
      </c>
      <c r="B7">
        <v>4</v>
      </c>
    </row>
    <row r="8" spans="1:2" x14ac:dyDescent="0.25">
      <c r="A8" s="5" t="s">
        <v>146</v>
      </c>
      <c r="B8">
        <v>5</v>
      </c>
    </row>
    <row r="9" spans="1:2" x14ac:dyDescent="0.25">
      <c r="A9" s="5" t="s">
        <v>174</v>
      </c>
      <c r="B9">
        <v>5</v>
      </c>
    </row>
    <row r="10" spans="1:2" x14ac:dyDescent="0.25">
      <c r="A10" s="5" t="s">
        <v>199</v>
      </c>
      <c r="B10">
        <v>5</v>
      </c>
    </row>
    <row r="11" spans="1:2" x14ac:dyDescent="0.25">
      <c r="A11" s="5" t="s">
        <v>225</v>
      </c>
      <c r="B11">
        <v>6</v>
      </c>
    </row>
    <row r="12" spans="1:2" x14ac:dyDescent="0.25">
      <c r="A12" s="5" t="s">
        <v>243</v>
      </c>
      <c r="B12">
        <v>5</v>
      </c>
    </row>
    <row r="13" spans="1:2" x14ac:dyDescent="0.25">
      <c r="A13" s="5" t="s">
        <v>261</v>
      </c>
      <c r="B13">
        <v>9</v>
      </c>
    </row>
    <row r="14" spans="1:2" x14ac:dyDescent="0.25">
      <c r="A14" s="5" t="s">
        <v>277</v>
      </c>
      <c r="B14">
        <v>3</v>
      </c>
    </row>
    <row r="15" spans="1:2" x14ac:dyDescent="0.25">
      <c r="A15" s="5" t="s">
        <v>297</v>
      </c>
      <c r="B15">
        <v>5</v>
      </c>
    </row>
    <row r="16" spans="1:2" x14ac:dyDescent="0.25">
      <c r="A16" s="5" t="s">
        <v>318</v>
      </c>
      <c r="B16">
        <v>0</v>
      </c>
    </row>
    <row r="17" spans="1:2" x14ac:dyDescent="0.25">
      <c r="A17" s="5" t="s">
        <v>335</v>
      </c>
      <c r="B17">
        <v>4</v>
      </c>
    </row>
    <row r="18" spans="1:2" x14ac:dyDescent="0.25">
      <c r="A18" s="5" t="s">
        <v>357</v>
      </c>
      <c r="B18">
        <v>3</v>
      </c>
    </row>
    <row r="19" spans="1:2" x14ac:dyDescent="0.25">
      <c r="A19" s="5" t="s">
        <v>369</v>
      </c>
      <c r="B19">
        <v>5</v>
      </c>
    </row>
    <row r="20" spans="1:2" x14ac:dyDescent="0.25">
      <c r="A20" s="5" t="s">
        <v>386</v>
      </c>
      <c r="B20">
        <v>2</v>
      </c>
    </row>
    <row r="21" spans="1:2" x14ac:dyDescent="0.25">
      <c r="A21" s="5" t="s">
        <v>399</v>
      </c>
      <c r="B21">
        <v>8</v>
      </c>
    </row>
    <row r="22" spans="1:2" x14ac:dyDescent="0.25">
      <c r="A22" s="5" t="s">
        <v>409</v>
      </c>
      <c r="B22">
        <v>5</v>
      </c>
    </row>
    <row r="23" spans="1:2" x14ac:dyDescent="0.25">
      <c r="A23" s="5" t="s">
        <v>420</v>
      </c>
      <c r="B23">
        <v>4</v>
      </c>
    </row>
    <row r="24" spans="1:2" x14ac:dyDescent="0.25">
      <c r="A24" s="5" t="s">
        <v>439</v>
      </c>
      <c r="B24">
        <v>0</v>
      </c>
    </row>
    <row r="25" spans="1:2" x14ac:dyDescent="0.25">
      <c r="A25" s="5" t="s">
        <v>452</v>
      </c>
      <c r="B25">
        <v>0</v>
      </c>
    </row>
    <row r="26" spans="1:2" x14ac:dyDescent="0.25">
      <c r="A26" s="5" t="s">
        <v>463</v>
      </c>
      <c r="B26">
        <v>1</v>
      </c>
    </row>
    <row r="27" spans="1:2" x14ac:dyDescent="0.25">
      <c r="A27" s="5" t="s">
        <v>474</v>
      </c>
      <c r="B27">
        <v>3</v>
      </c>
    </row>
    <row r="28" spans="1:2" x14ac:dyDescent="0.25">
      <c r="A28" s="5" t="s">
        <v>489</v>
      </c>
      <c r="B28">
        <v>3</v>
      </c>
    </row>
    <row r="29" spans="1:2" x14ac:dyDescent="0.25">
      <c r="A29" s="5" t="s">
        <v>502</v>
      </c>
      <c r="B29">
        <v>2</v>
      </c>
    </row>
    <row r="30" spans="1:2" x14ac:dyDescent="0.25">
      <c r="A30" s="5" t="s">
        <v>520</v>
      </c>
      <c r="B30">
        <v>2</v>
      </c>
    </row>
    <row r="31" spans="1:2" x14ac:dyDescent="0.25">
      <c r="A31" s="5" t="s">
        <v>527</v>
      </c>
      <c r="B31">
        <v>5</v>
      </c>
    </row>
    <row r="32" spans="1:2" x14ac:dyDescent="0.25">
      <c r="A32" s="5" t="s">
        <v>540</v>
      </c>
      <c r="B32">
        <v>2</v>
      </c>
    </row>
    <row r="33" spans="1:2" x14ac:dyDescent="0.25">
      <c r="A33" s="5" t="s">
        <v>545</v>
      </c>
      <c r="B33">
        <v>4</v>
      </c>
    </row>
    <row r="34" spans="1:2" x14ac:dyDescent="0.25">
      <c r="A34" s="5" t="s">
        <v>555</v>
      </c>
      <c r="B34">
        <v>4</v>
      </c>
    </row>
    <row r="35" spans="1:2" x14ac:dyDescent="0.25">
      <c r="A35" s="5" t="s">
        <v>571</v>
      </c>
      <c r="B35">
        <v>2</v>
      </c>
    </row>
    <row r="36" spans="1:2" x14ac:dyDescent="0.25">
      <c r="A36" s="5" t="s">
        <v>582</v>
      </c>
      <c r="B36">
        <v>8</v>
      </c>
    </row>
    <row r="37" spans="1:2" x14ac:dyDescent="0.25">
      <c r="A37" s="5" t="s">
        <v>585</v>
      </c>
      <c r="B37">
        <v>0</v>
      </c>
    </row>
    <row r="38" spans="1:2" x14ac:dyDescent="0.25">
      <c r="A38" s="5" t="s">
        <v>592</v>
      </c>
      <c r="B38">
        <v>3</v>
      </c>
    </row>
    <row r="39" spans="1:2" x14ac:dyDescent="0.25">
      <c r="A39" s="5" t="s">
        <v>603</v>
      </c>
      <c r="B39">
        <v>1</v>
      </c>
    </row>
    <row r="40" spans="1:2" x14ac:dyDescent="0.25">
      <c r="A40" s="5" t="s">
        <v>608</v>
      </c>
      <c r="B40">
        <v>5</v>
      </c>
    </row>
    <row r="41" spans="1:2" x14ac:dyDescent="0.25">
      <c r="A41" s="5" t="s">
        <v>618</v>
      </c>
      <c r="B41">
        <v>2</v>
      </c>
    </row>
    <row r="42" spans="1:2" x14ac:dyDescent="0.25">
      <c r="A42" s="5" t="s">
        <v>624</v>
      </c>
      <c r="B42">
        <v>9</v>
      </c>
    </row>
    <row r="43" spans="1:2" x14ac:dyDescent="0.25">
      <c r="A43" s="5" t="s">
        <v>632</v>
      </c>
      <c r="B43">
        <v>2</v>
      </c>
    </row>
    <row r="44" spans="1:2" x14ac:dyDescent="0.25">
      <c r="A44" s="5" t="s">
        <v>641</v>
      </c>
      <c r="B44">
        <v>6</v>
      </c>
    </row>
    <row r="45" spans="1:2" x14ac:dyDescent="0.25">
      <c r="A45" s="5" t="s">
        <v>655</v>
      </c>
      <c r="B45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2BE1-07F8-4E19-BFD6-7A290AC5BBCA}">
  <dimension ref="A3:D18"/>
  <sheetViews>
    <sheetView workbookViewId="0">
      <selection activeCell="C9" sqref="C9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2.7109375" bestFit="1" customWidth="1"/>
    <col min="4" max="4" width="10.5703125" bestFit="1" customWidth="1"/>
  </cols>
  <sheetData>
    <row r="3" spans="1:4" x14ac:dyDescent="0.25">
      <c r="A3" s="4" t="s">
        <v>654</v>
      </c>
      <c r="B3" t="s">
        <v>717</v>
      </c>
      <c r="C3" t="s">
        <v>724</v>
      </c>
      <c r="D3" t="s">
        <v>723</v>
      </c>
    </row>
    <row r="4" spans="1:4" x14ac:dyDescent="0.25">
      <c r="A4" s="5">
        <v>1</v>
      </c>
      <c r="B4">
        <v>38</v>
      </c>
      <c r="C4" s="3">
        <v>71.10526315789474</v>
      </c>
      <c r="D4" s="3">
        <v>2702</v>
      </c>
    </row>
    <row r="5" spans="1:4" x14ac:dyDescent="0.25">
      <c r="A5" s="5">
        <v>2</v>
      </c>
      <c r="B5">
        <v>38</v>
      </c>
      <c r="C5" s="3">
        <v>78.69736842105263</v>
      </c>
      <c r="D5" s="3">
        <v>2990.5</v>
      </c>
    </row>
    <row r="6" spans="1:4" x14ac:dyDescent="0.25">
      <c r="A6" s="5">
        <v>3</v>
      </c>
      <c r="B6">
        <v>26</v>
      </c>
      <c r="C6" s="3">
        <v>84.192307692307693</v>
      </c>
      <c r="D6" s="3">
        <v>2189</v>
      </c>
    </row>
    <row r="7" spans="1:4" x14ac:dyDescent="0.25">
      <c r="A7" s="5">
        <v>4</v>
      </c>
      <c r="B7">
        <v>36</v>
      </c>
      <c r="C7" s="3">
        <v>82.527777777777771</v>
      </c>
      <c r="D7" s="3">
        <v>2971</v>
      </c>
    </row>
    <row r="8" spans="1:4" x14ac:dyDescent="0.25">
      <c r="A8" s="5">
        <v>5</v>
      </c>
      <c r="B8">
        <v>36</v>
      </c>
      <c r="C8" s="3">
        <v>70.208333333333329</v>
      </c>
      <c r="D8" s="3">
        <v>2527.5</v>
      </c>
    </row>
    <row r="9" spans="1:4" x14ac:dyDescent="0.25">
      <c r="A9" s="5">
        <v>6</v>
      </c>
      <c r="B9">
        <v>33</v>
      </c>
      <c r="C9" s="3">
        <v>103.59090909090909</v>
      </c>
      <c r="D9" s="3">
        <v>3418.5</v>
      </c>
    </row>
    <row r="10" spans="1:4" x14ac:dyDescent="0.25">
      <c r="A10" s="5">
        <v>7</v>
      </c>
      <c r="B10">
        <v>32</v>
      </c>
      <c r="C10" s="3">
        <v>85.203125</v>
      </c>
      <c r="D10" s="3">
        <v>2726.5</v>
      </c>
    </row>
    <row r="11" spans="1:4" x14ac:dyDescent="0.25">
      <c r="A11" s="5">
        <v>8</v>
      </c>
      <c r="B11">
        <v>30</v>
      </c>
      <c r="C11" s="3">
        <v>61.466666666666669</v>
      </c>
      <c r="D11" s="3">
        <v>1844</v>
      </c>
    </row>
    <row r="12" spans="1:4" x14ac:dyDescent="0.25">
      <c r="A12" s="5">
        <v>9</v>
      </c>
      <c r="B12">
        <v>19</v>
      </c>
      <c r="C12" s="3">
        <v>102.05263157894737</v>
      </c>
      <c r="D12" s="3">
        <v>1939</v>
      </c>
    </row>
    <row r="13" spans="1:4" x14ac:dyDescent="0.25">
      <c r="A13" s="5">
        <v>10</v>
      </c>
      <c r="B13">
        <v>28</v>
      </c>
      <c r="C13" s="3">
        <v>133.69642857142858</v>
      </c>
      <c r="D13" s="3">
        <v>3743.5</v>
      </c>
    </row>
    <row r="14" spans="1:4" x14ac:dyDescent="0.25">
      <c r="A14" s="5">
        <v>11</v>
      </c>
      <c r="B14">
        <v>27</v>
      </c>
      <c r="C14" s="3">
        <v>77.722222222222229</v>
      </c>
      <c r="D14" s="3">
        <v>2098.5</v>
      </c>
    </row>
    <row r="15" spans="1:4" x14ac:dyDescent="0.25">
      <c r="A15" s="5">
        <v>12</v>
      </c>
      <c r="B15">
        <v>24</v>
      </c>
      <c r="C15" s="3">
        <v>129.0625</v>
      </c>
      <c r="D15" s="3">
        <v>3097.5</v>
      </c>
    </row>
    <row r="16" spans="1:4" x14ac:dyDescent="0.25">
      <c r="A16" s="5">
        <v>13</v>
      </c>
      <c r="B16">
        <v>9</v>
      </c>
      <c r="C16" s="3">
        <v>138.16666666666666</v>
      </c>
      <c r="D16" s="3">
        <v>1243.5</v>
      </c>
    </row>
    <row r="17" spans="1:4" x14ac:dyDescent="0.25">
      <c r="A17" s="5">
        <v>14</v>
      </c>
      <c r="B17">
        <v>2</v>
      </c>
      <c r="C17" s="3">
        <v>287</v>
      </c>
      <c r="D17" s="3">
        <v>574</v>
      </c>
    </row>
    <row r="18" spans="1:4" x14ac:dyDescent="0.25">
      <c r="A18" s="5" t="s">
        <v>655</v>
      </c>
      <c r="B18">
        <v>378</v>
      </c>
      <c r="C18">
        <v>90.11904761904762</v>
      </c>
      <c r="D18" s="3">
        <v>34065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1FC4-6C72-45B6-A366-64BF5ABCE5EB}">
  <dimension ref="A3:M31"/>
  <sheetViews>
    <sheetView workbookViewId="0">
      <selection activeCell="R25" sqref="R25"/>
    </sheetView>
  </sheetViews>
  <sheetFormatPr defaultRowHeight="15" x14ac:dyDescent="0.25"/>
  <cols>
    <col min="1" max="1" width="11" bestFit="1" customWidth="1"/>
    <col min="2" max="2" width="9.7109375" bestFit="1" customWidth="1"/>
    <col min="3" max="12" width="3" bestFit="1" customWidth="1"/>
    <col min="13" max="13" width="5.28515625" bestFit="1" customWidth="1"/>
  </cols>
  <sheetData>
    <row r="3" spans="1:13" x14ac:dyDescent="0.25">
      <c r="A3" s="4" t="s">
        <v>725</v>
      </c>
      <c r="B3" s="4" t="s">
        <v>656</v>
      </c>
    </row>
    <row r="4" spans="1:13" x14ac:dyDescent="0.25">
      <c r="A4" s="4" t="s">
        <v>654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 t="s">
        <v>655</v>
      </c>
    </row>
    <row r="5" spans="1:13" x14ac:dyDescent="0.25">
      <c r="A5" s="5" t="s">
        <v>499</v>
      </c>
      <c r="G5">
        <v>1</v>
      </c>
      <c r="M5">
        <v>1</v>
      </c>
    </row>
    <row r="6" spans="1:13" x14ac:dyDescent="0.25">
      <c r="A6" s="5" t="s">
        <v>33</v>
      </c>
      <c r="B6">
        <v>1</v>
      </c>
      <c r="C6">
        <v>3</v>
      </c>
      <c r="D6">
        <v>3</v>
      </c>
      <c r="F6">
        <v>3</v>
      </c>
      <c r="G6">
        <v>3</v>
      </c>
      <c r="H6">
        <v>1</v>
      </c>
      <c r="I6">
        <v>2</v>
      </c>
      <c r="J6">
        <v>1</v>
      </c>
      <c r="M6">
        <v>17</v>
      </c>
    </row>
    <row r="7" spans="1:13" x14ac:dyDescent="0.25">
      <c r="A7" s="5" t="s">
        <v>11</v>
      </c>
      <c r="B7">
        <v>4</v>
      </c>
      <c r="C7">
        <v>7</v>
      </c>
      <c r="D7">
        <v>3</v>
      </c>
      <c r="E7">
        <v>4</v>
      </c>
      <c r="F7">
        <v>5</v>
      </c>
      <c r="G7">
        <v>1</v>
      </c>
      <c r="H7">
        <v>3</v>
      </c>
      <c r="I7">
        <v>1</v>
      </c>
      <c r="K7">
        <v>2</v>
      </c>
      <c r="M7">
        <v>30</v>
      </c>
    </row>
    <row r="8" spans="1:13" x14ac:dyDescent="0.25">
      <c r="A8" s="5" t="s">
        <v>30</v>
      </c>
      <c r="B8">
        <v>3</v>
      </c>
      <c r="C8">
        <v>4</v>
      </c>
      <c r="D8">
        <v>7</v>
      </c>
      <c r="E8">
        <v>4</v>
      </c>
      <c r="F8">
        <v>2</v>
      </c>
      <c r="G8">
        <v>3</v>
      </c>
      <c r="H8">
        <v>7</v>
      </c>
      <c r="I8">
        <v>4</v>
      </c>
      <c r="J8">
        <v>4</v>
      </c>
      <c r="K8">
        <v>2</v>
      </c>
      <c r="M8">
        <v>40</v>
      </c>
    </row>
    <row r="9" spans="1:13" x14ac:dyDescent="0.25">
      <c r="A9" s="5" t="s">
        <v>57</v>
      </c>
      <c r="B9">
        <v>2</v>
      </c>
      <c r="C9">
        <v>2</v>
      </c>
      <c r="D9">
        <v>6</v>
      </c>
      <c r="E9">
        <v>1</v>
      </c>
      <c r="G9">
        <v>2</v>
      </c>
      <c r="H9">
        <v>1</v>
      </c>
      <c r="I9">
        <v>5</v>
      </c>
      <c r="J9">
        <v>2</v>
      </c>
      <c r="K9">
        <v>3</v>
      </c>
      <c r="M9">
        <v>24</v>
      </c>
    </row>
    <row r="10" spans="1:13" x14ac:dyDescent="0.25">
      <c r="A10" s="5" t="s">
        <v>22</v>
      </c>
      <c r="B10">
        <v>1</v>
      </c>
      <c r="E10">
        <v>3</v>
      </c>
      <c r="F10">
        <v>4</v>
      </c>
      <c r="G10">
        <v>2</v>
      </c>
      <c r="H10">
        <v>1</v>
      </c>
      <c r="K10">
        <v>1</v>
      </c>
      <c r="M10">
        <v>12</v>
      </c>
    </row>
    <row r="11" spans="1:13" x14ac:dyDescent="0.25">
      <c r="A11" s="5" t="s">
        <v>114</v>
      </c>
      <c r="B11">
        <v>2</v>
      </c>
      <c r="C11">
        <v>2</v>
      </c>
      <c r="D11">
        <v>2</v>
      </c>
      <c r="E11">
        <v>1</v>
      </c>
      <c r="F11">
        <v>6</v>
      </c>
      <c r="G11">
        <v>2</v>
      </c>
      <c r="H11">
        <v>4</v>
      </c>
      <c r="I11">
        <v>3</v>
      </c>
      <c r="J11">
        <v>3</v>
      </c>
      <c r="M11">
        <v>25</v>
      </c>
    </row>
    <row r="12" spans="1:13" x14ac:dyDescent="0.25">
      <c r="A12" s="5" t="s">
        <v>201</v>
      </c>
      <c r="G12">
        <v>1</v>
      </c>
      <c r="M12">
        <v>1</v>
      </c>
    </row>
    <row r="13" spans="1:13" x14ac:dyDescent="0.25">
      <c r="A13" s="5" t="s">
        <v>13</v>
      </c>
      <c r="C13">
        <v>2</v>
      </c>
      <c r="D13">
        <v>1</v>
      </c>
      <c r="E13">
        <v>3</v>
      </c>
      <c r="F13">
        <v>1</v>
      </c>
      <c r="G13">
        <v>1</v>
      </c>
      <c r="H13">
        <v>2</v>
      </c>
      <c r="I13">
        <v>4</v>
      </c>
      <c r="J13">
        <v>2</v>
      </c>
      <c r="K13">
        <v>3</v>
      </c>
      <c r="M13">
        <v>19</v>
      </c>
    </row>
    <row r="14" spans="1:13" x14ac:dyDescent="0.25">
      <c r="A14" s="5" t="s">
        <v>15</v>
      </c>
      <c r="C14">
        <v>1</v>
      </c>
      <c r="D14">
        <v>2</v>
      </c>
      <c r="E14">
        <v>1</v>
      </c>
      <c r="F14">
        <v>1</v>
      </c>
      <c r="G14">
        <v>4</v>
      </c>
      <c r="H14">
        <v>1</v>
      </c>
      <c r="I14">
        <v>1</v>
      </c>
      <c r="J14">
        <v>2</v>
      </c>
      <c r="K14">
        <v>1</v>
      </c>
      <c r="M14">
        <v>14</v>
      </c>
    </row>
    <row r="15" spans="1:13" x14ac:dyDescent="0.25">
      <c r="A15" s="5" t="s">
        <v>496</v>
      </c>
      <c r="E15">
        <v>1</v>
      </c>
      <c r="M15">
        <v>1</v>
      </c>
    </row>
    <row r="16" spans="1:13" x14ac:dyDescent="0.25">
      <c r="A16" s="5" t="s">
        <v>506</v>
      </c>
      <c r="E16">
        <v>1</v>
      </c>
      <c r="M16">
        <v>1</v>
      </c>
    </row>
    <row r="17" spans="1:13" x14ac:dyDescent="0.25">
      <c r="A17" s="5" t="s">
        <v>20</v>
      </c>
      <c r="B17">
        <v>1</v>
      </c>
      <c r="D17">
        <v>1</v>
      </c>
      <c r="E17">
        <v>1</v>
      </c>
      <c r="F17">
        <v>2</v>
      </c>
      <c r="G17">
        <v>1</v>
      </c>
      <c r="H17">
        <v>1</v>
      </c>
      <c r="I17">
        <v>2</v>
      </c>
      <c r="J17">
        <v>1</v>
      </c>
      <c r="K17">
        <v>1</v>
      </c>
      <c r="M17">
        <v>11</v>
      </c>
    </row>
    <row r="18" spans="1:13" x14ac:dyDescent="0.25">
      <c r="A18" s="5" t="s">
        <v>50</v>
      </c>
      <c r="B18">
        <v>2</v>
      </c>
      <c r="E18">
        <v>2</v>
      </c>
      <c r="F18">
        <v>1</v>
      </c>
      <c r="G18">
        <v>1</v>
      </c>
      <c r="H18">
        <v>3</v>
      </c>
      <c r="I18">
        <v>1</v>
      </c>
      <c r="K18">
        <v>1</v>
      </c>
      <c r="M18">
        <v>11</v>
      </c>
    </row>
    <row r="19" spans="1:13" x14ac:dyDescent="0.25">
      <c r="A19" s="5" t="s">
        <v>498</v>
      </c>
      <c r="F19">
        <v>1</v>
      </c>
      <c r="M19">
        <v>1</v>
      </c>
    </row>
    <row r="20" spans="1:13" x14ac:dyDescent="0.25">
      <c r="A20" s="5" t="s">
        <v>89</v>
      </c>
      <c r="E20">
        <v>1</v>
      </c>
      <c r="F20">
        <v>1</v>
      </c>
      <c r="M20">
        <v>2</v>
      </c>
    </row>
    <row r="21" spans="1:13" x14ac:dyDescent="0.25">
      <c r="A21" s="5" t="s">
        <v>455</v>
      </c>
      <c r="B21">
        <v>1</v>
      </c>
      <c r="C21">
        <v>1</v>
      </c>
      <c r="D21">
        <v>3</v>
      </c>
      <c r="F21">
        <v>2</v>
      </c>
      <c r="H21">
        <v>3</v>
      </c>
      <c r="I21">
        <v>2</v>
      </c>
      <c r="J21">
        <v>5</v>
      </c>
      <c r="M21">
        <v>17</v>
      </c>
    </row>
    <row r="22" spans="1:13" x14ac:dyDescent="0.25">
      <c r="A22" s="5" t="s">
        <v>161</v>
      </c>
      <c r="B22">
        <v>3</v>
      </c>
      <c r="D22">
        <v>1</v>
      </c>
      <c r="G22">
        <v>2</v>
      </c>
      <c r="I22">
        <v>1</v>
      </c>
      <c r="L22">
        <v>1</v>
      </c>
      <c r="M22">
        <v>8</v>
      </c>
    </row>
    <row r="23" spans="1:13" x14ac:dyDescent="0.25">
      <c r="A23" s="5" t="s">
        <v>95</v>
      </c>
      <c r="B23">
        <v>2</v>
      </c>
      <c r="D23">
        <v>1</v>
      </c>
      <c r="F23">
        <v>2</v>
      </c>
      <c r="G23">
        <v>1</v>
      </c>
      <c r="M23">
        <v>6</v>
      </c>
    </row>
    <row r="24" spans="1:13" x14ac:dyDescent="0.25">
      <c r="A24" s="5" t="s">
        <v>55</v>
      </c>
      <c r="B24">
        <v>3</v>
      </c>
      <c r="E24">
        <v>2</v>
      </c>
      <c r="H24">
        <v>1</v>
      </c>
      <c r="J24">
        <v>1</v>
      </c>
      <c r="M24">
        <v>7</v>
      </c>
    </row>
    <row r="25" spans="1:13" x14ac:dyDescent="0.25">
      <c r="A25" s="5" t="s">
        <v>65</v>
      </c>
      <c r="B25">
        <v>2</v>
      </c>
      <c r="C25">
        <v>3</v>
      </c>
      <c r="D25">
        <v>2</v>
      </c>
      <c r="E25">
        <v>2</v>
      </c>
      <c r="G25">
        <v>1</v>
      </c>
      <c r="I25">
        <v>2</v>
      </c>
      <c r="J25">
        <v>1</v>
      </c>
      <c r="K25">
        <v>1</v>
      </c>
      <c r="M25">
        <v>14</v>
      </c>
    </row>
    <row r="26" spans="1:13" x14ac:dyDescent="0.25">
      <c r="A26" s="5" t="s">
        <v>77</v>
      </c>
      <c r="C26">
        <v>1</v>
      </c>
      <c r="E26">
        <v>1</v>
      </c>
      <c r="H26">
        <v>2</v>
      </c>
      <c r="J26">
        <v>1</v>
      </c>
      <c r="K26">
        <v>1</v>
      </c>
      <c r="M26">
        <v>6</v>
      </c>
    </row>
    <row r="27" spans="1:13" x14ac:dyDescent="0.25">
      <c r="A27" s="5" t="s">
        <v>26</v>
      </c>
      <c r="B27">
        <v>6</v>
      </c>
      <c r="C27">
        <v>8</v>
      </c>
      <c r="D27">
        <v>2</v>
      </c>
      <c r="E27">
        <v>6</v>
      </c>
      <c r="F27">
        <v>6</v>
      </c>
      <c r="G27">
        <v>9</v>
      </c>
      <c r="H27">
        <v>8</v>
      </c>
      <c r="I27">
        <v>9</v>
      </c>
      <c r="J27">
        <v>4</v>
      </c>
      <c r="K27">
        <v>3</v>
      </c>
      <c r="M27">
        <v>61</v>
      </c>
    </row>
    <row r="28" spans="1:13" x14ac:dyDescent="0.25">
      <c r="A28" s="5" t="s">
        <v>62</v>
      </c>
      <c r="B28">
        <v>1</v>
      </c>
      <c r="C28">
        <v>2</v>
      </c>
      <c r="D28">
        <v>2</v>
      </c>
      <c r="F28">
        <v>2</v>
      </c>
      <c r="G28">
        <v>3</v>
      </c>
      <c r="M28">
        <v>10</v>
      </c>
    </row>
    <row r="29" spans="1:13" x14ac:dyDescent="0.25">
      <c r="A29" s="5" t="s">
        <v>42</v>
      </c>
      <c r="B29">
        <v>3</v>
      </c>
      <c r="C29">
        <v>2</v>
      </c>
      <c r="D29">
        <v>3</v>
      </c>
      <c r="E29">
        <v>2</v>
      </c>
      <c r="F29">
        <v>2</v>
      </c>
      <c r="G29">
        <v>2</v>
      </c>
      <c r="H29">
        <v>1</v>
      </c>
      <c r="I29">
        <v>2</v>
      </c>
      <c r="M29">
        <v>17</v>
      </c>
    </row>
    <row r="30" spans="1:13" x14ac:dyDescent="0.25">
      <c r="A30" s="5" t="s">
        <v>18</v>
      </c>
      <c r="B30">
        <v>4</v>
      </c>
      <c r="C30">
        <v>3</v>
      </c>
      <c r="D30">
        <v>2</v>
      </c>
      <c r="E30">
        <v>5</v>
      </c>
      <c r="G30">
        <v>1</v>
      </c>
      <c r="H30">
        <v>2</v>
      </c>
      <c r="I30">
        <v>2</v>
      </c>
      <c r="J30">
        <v>1</v>
      </c>
      <c r="K30">
        <v>2</v>
      </c>
      <c r="M30">
        <v>22</v>
      </c>
    </row>
    <row r="31" spans="1:13" x14ac:dyDescent="0.25">
      <c r="A31" s="5" t="s">
        <v>655</v>
      </c>
      <c r="B31">
        <v>41</v>
      </c>
      <c r="C31">
        <v>41</v>
      </c>
      <c r="D31">
        <v>41</v>
      </c>
      <c r="E31">
        <v>41</v>
      </c>
      <c r="F31">
        <v>41</v>
      </c>
      <c r="G31">
        <v>41</v>
      </c>
      <c r="H31">
        <v>41</v>
      </c>
      <c r="I31">
        <v>41</v>
      </c>
      <c r="J31">
        <v>28</v>
      </c>
      <c r="K31">
        <v>21</v>
      </c>
      <c r="L31">
        <v>1</v>
      </c>
      <c r="M31">
        <v>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ADE-0CA6-488B-86B2-F63CBB20E5F4}">
  <dimension ref="A3:D31"/>
  <sheetViews>
    <sheetView workbookViewId="0">
      <selection activeCell="M31" sqref="M31"/>
    </sheetView>
  </sheetViews>
  <sheetFormatPr defaultRowHeight="15" x14ac:dyDescent="0.25"/>
  <cols>
    <col min="1" max="1" width="11" bestFit="1" customWidth="1"/>
    <col min="2" max="2" width="9.7109375" bestFit="1" customWidth="1"/>
    <col min="3" max="3" width="4" bestFit="1" customWidth="1"/>
    <col min="4" max="4" width="5.28515625" bestFit="1" customWidth="1"/>
  </cols>
  <sheetData>
    <row r="3" spans="1:4" x14ac:dyDescent="0.25">
      <c r="A3" s="4" t="s">
        <v>725</v>
      </c>
      <c r="B3" s="4" t="s">
        <v>656</v>
      </c>
    </row>
    <row r="4" spans="1:4" x14ac:dyDescent="0.25">
      <c r="A4" s="4" t="s">
        <v>654</v>
      </c>
      <c r="B4" t="s">
        <v>727</v>
      </c>
      <c r="C4" t="s">
        <v>728</v>
      </c>
      <c r="D4" t="s">
        <v>655</v>
      </c>
    </row>
    <row r="5" spans="1:4" x14ac:dyDescent="0.25">
      <c r="A5" s="5" t="s">
        <v>499</v>
      </c>
      <c r="B5">
        <v>1</v>
      </c>
      <c r="D5">
        <v>1</v>
      </c>
    </row>
    <row r="6" spans="1:4" x14ac:dyDescent="0.25">
      <c r="A6" s="5" t="s">
        <v>33</v>
      </c>
      <c r="B6">
        <v>10</v>
      </c>
      <c r="C6">
        <v>7</v>
      </c>
      <c r="D6">
        <v>17</v>
      </c>
    </row>
    <row r="7" spans="1:4" x14ac:dyDescent="0.25">
      <c r="A7" s="5" t="s">
        <v>11</v>
      </c>
      <c r="B7">
        <v>18</v>
      </c>
      <c r="C7">
        <v>12</v>
      </c>
      <c r="D7">
        <v>30</v>
      </c>
    </row>
    <row r="8" spans="1:4" x14ac:dyDescent="0.25">
      <c r="A8" s="5" t="s">
        <v>30</v>
      </c>
      <c r="B8">
        <v>24</v>
      </c>
      <c r="C8">
        <v>16</v>
      </c>
      <c r="D8">
        <v>40</v>
      </c>
    </row>
    <row r="9" spans="1:4" x14ac:dyDescent="0.25">
      <c r="A9" s="5" t="s">
        <v>57</v>
      </c>
      <c r="B9">
        <v>15</v>
      </c>
      <c r="C9">
        <v>9</v>
      </c>
      <c r="D9">
        <v>24</v>
      </c>
    </row>
    <row r="10" spans="1:4" x14ac:dyDescent="0.25">
      <c r="A10" s="5" t="s">
        <v>22</v>
      </c>
      <c r="B10">
        <v>8</v>
      </c>
      <c r="C10">
        <v>4</v>
      </c>
      <c r="D10">
        <v>12</v>
      </c>
    </row>
    <row r="11" spans="1:4" x14ac:dyDescent="0.25">
      <c r="A11" s="5" t="s">
        <v>114</v>
      </c>
      <c r="B11">
        <v>12</v>
      </c>
      <c r="C11">
        <v>13</v>
      </c>
      <c r="D11">
        <v>25</v>
      </c>
    </row>
    <row r="12" spans="1:4" x14ac:dyDescent="0.25">
      <c r="A12" s="5" t="s">
        <v>201</v>
      </c>
      <c r="C12">
        <v>1</v>
      </c>
      <c r="D12">
        <v>1</v>
      </c>
    </row>
    <row r="13" spans="1:4" x14ac:dyDescent="0.25">
      <c r="A13" s="5" t="s">
        <v>13</v>
      </c>
      <c r="B13">
        <v>12</v>
      </c>
      <c r="C13">
        <v>7</v>
      </c>
      <c r="D13">
        <v>19</v>
      </c>
    </row>
    <row r="14" spans="1:4" x14ac:dyDescent="0.25">
      <c r="A14" s="5" t="s">
        <v>15</v>
      </c>
      <c r="B14">
        <v>7</v>
      </c>
      <c r="C14">
        <v>7</v>
      </c>
      <c r="D14">
        <v>14</v>
      </c>
    </row>
    <row r="15" spans="1:4" x14ac:dyDescent="0.25">
      <c r="A15" s="5" t="s">
        <v>496</v>
      </c>
      <c r="C15">
        <v>1</v>
      </c>
      <c r="D15">
        <v>1</v>
      </c>
    </row>
    <row r="16" spans="1:4" x14ac:dyDescent="0.25">
      <c r="A16" s="5" t="s">
        <v>506</v>
      </c>
      <c r="B16">
        <v>1</v>
      </c>
      <c r="D16">
        <v>1</v>
      </c>
    </row>
    <row r="17" spans="1:4" x14ac:dyDescent="0.25">
      <c r="A17" s="5" t="s">
        <v>20</v>
      </c>
      <c r="B17">
        <v>7</v>
      </c>
      <c r="C17">
        <v>4</v>
      </c>
      <c r="D17">
        <v>11</v>
      </c>
    </row>
    <row r="18" spans="1:4" x14ac:dyDescent="0.25">
      <c r="A18" s="5" t="s">
        <v>50</v>
      </c>
      <c r="B18">
        <v>5</v>
      </c>
      <c r="C18">
        <v>6</v>
      </c>
      <c r="D18">
        <v>11</v>
      </c>
    </row>
    <row r="19" spans="1:4" x14ac:dyDescent="0.25">
      <c r="A19" s="5" t="s">
        <v>498</v>
      </c>
      <c r="C19">
        <v>1</v>
      </c>
      <c r="D19">
        <v>1</v>
      </c>
    </row>
    <row r="20" spans="1:4" x14ac:dyDescent="0.25">
      <c r="A20" s="5" t="s">
        <v>89</v>
      </c>
      <c r="C20">
        <v>2</v>
      </c>
      <c r="D20">
        <v>2</v>
      </c>
    </row>
    <row r="21" spans="1:4" x14ac:dyDescent="0.25">
      <c r="A21" s="5" t="s">
        <v>455</v>
      </c>
      <c r="B21">
        <v>12</v>
      </c>
      <c r="C21">
        <v>5</v>
      </c>
      <c r="D21">
        <v>17</v>
      </c>
    </row>
    <row r="22" spans="1:4" x14ac:dyDescent="0.25">
      <c r="A22" s="5" t="s">
        <v>161</v>
      </c>
      <c r="B22">
        <v>3</v>
      </c>
      <c r="C22">
        <v>5</v>
      </c>
      <c r="D22">
        <v>8</v>
      </c>
    </row>
    <row r="23" spans="1:4" x14ac:dyDescent="0.25">
      <c r="A23" s="5" t="s">
        <v>95</v>
      </c>
      <c r="B23">
        <v>4</v>
      </c>
      <c r="C23">
        <v>2</v>
      </c>
      <c r="D23">
        <v>6</v>
      </c>
    </row>
    <row r="24" spans="1:4" x14ac:dyDescent="0.25">
      <c r="A24" s="5" t="s">
        <v>55</v>
      </c>
      <c r="B24">
        <v>4</v>
      </c>
      <c r="C24">
        <v>3</v>
      </c>
      <c r="D24">
        <v>7</v>
      </c>
    </row>
    <row r="25" spans="1:4" x14ac:dyDescent="0.25">
      <c r="A25" s="5" t="s">
        <v>65</v>
      </c>
      <c r="B25">
        <v>5</v>
      </c>
      <c r="C25">
        <v>9</v>
      </c>
      <c r="D25">
        <v>14</v>
      </c>
    </row>
    <row r="26" spans="1:4" x14ac:dyDescent="0.25">
      <c r="A26" s="5" t="s">
        <v>77</v>
      </c>
      <c r="B26">
        <v>1</v>
      </c>
      <c r="C26">
        <v>5</v>
      </c>
      <c r="D26">
        <v>6</v>
      </c>
    </row>
    <row r="27" spans="1:4" x14ac:dyDescent="0.25">
      <c r="A27" s="5" t="s">
        <v>26</v>
      </c>
      <c r="B27">
        <v>44</v>
      </c>
      <c r="C27">
        <v>17</v>
      </c>
      <c r="D27">
        <v>61</v>
      </c>
    </row>
    <row r="28" spans="1:4" x14ac:dyDescent="0.25">
      <c r="A28" s="5" t="s">
        <v>62</v>
      </c>
      <c r="B28">
        <v>3</v>
      </c>
      <c r="C28">
        <v>7</v>
      </c>
      <c r="D28">
        <v>10</v>
      </c>
    </row>
    <row r="29" spans="1:4" x14ac:dyDescent="0.25">
      <c r="A29" s="5" t="s">
        <v>42</v>
      </c>
      <c r="B29">
        <v>5</v>
      </c>
      <c r="C29">
        <v>12</v>
      </c>
      <c r="D29">
        <v>17</v>
      </c>
    </row>
    <row r="30" spans="1:4" x14ac:dyDescent="0.25">
      <c r="A30" s="5" t="s">
        <v>18</v>
      </c>
      <c r="B30">
        <v>10</v>
      </c>
      <c r="C30">
        <v>12</v>
      </c>
      <c r="D30">
        <v>22</v>
      </c>
    </row>
    <row r="31" spans="1:4" x14ac:dyDescent="0.25">
      <c r="A31" s="5" t="s">
        <v>655</v>
      </c>
      <c r="B31">
        <v>211</v>
      </c>
      <c r="C31">
        <v>167</v>
      </c>
      <c r="D31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7B5C-CA00-4DDA-AEDC-2329D9D51D69}">
  <dimension ref="A3:B45"/>
  <sheetViews>
    <sheetView workbookViewId="0">
      <selection activeCell="B44" sqref="B29:B44"/>
    </sheetView>
  </sheetViews>
  <sheetFormatPr defaultRowHeight="15" x14ac:dyDescent="0.25"/>
  <cols>
    <col min="1" max="1" width="10.7109375" bestFit="1" customWidth="1"/>
    <col min="2" max="2" width="17" bestFit="1" customWidth="1"/>
  </cols>
  <sheetData>
    <row r="3" spans="1:2" x14ac:dyDescent="0.25">
      <c r="A3" s="4" t="s">
        <v>654</v>
      </c>
      <c r="B3" t="s">
        <v>730</v>
      </c>
    </row>
    <row r="4" spans="1:2" x14ac:dyDescent="0.25">
      <c r="A4" s="5" t="s">
        <v>8</v>
      </c>
      <c r="B4">
        <v>9</v>
      </c>
    </row>
    <row r="5" spans="1:2" x14ac:dyDescent="0.25">
      <c r="A5" s="5" t="s">
        <v>63</v>
      </c>
      <c r="B5">
        <v>4</v>
      </c>
    </row>
    <row r="6" spans="1:2" x14ac:dyDescent="0.25">
      <c r="A6" s="5" t="s">
        <v>91</v>
      </c>
      <c r="B6">
        <v>9</v>
      </c>
    </row>
    <row r="7" spans="1:2" x14ac:dyDescent="0.25">
      <c r="A7" s="5" t="s">
        <v>122</v>
      </c>
      <c r="B7">
        <v>7</v>
      </c>
    </row>
    <row r="8" spans="1:2" x14ac:dyDescent="0.25">
      <c r="A8" s="5" t="s">
        <v>146</v>
      </c>
      <c r="B8">
        <v>6</v>
      </c>
    </row>
    <row r="9" spans="1:2" x14ac:dyDescent="0.25">
      <c r="A9" s="5" t="s">
        <v>174</v>
      </c>
      <c r="B9">
        <v>6</v>
      </c>
    </row>
    <row r="10" spans="1:2" x14ac:dyDescent="0.25">
      <c r="A10" s="5" t="s">
        <v>199</v>
      </c>
      <c r="B10">
        <v>7</v>
      </c>
    </row>
    <row r="11" spans="1:2" x14ac:dyDescent="0.25">
      <c r="A11" s="5" t="s">
        <v>225</v>
      </c>
      <c r="B11">
        <v>7</v>
      </c>
    </row>
    <row r="12" spans="1:2" x14ac:dyDescent="0.25">
      <c r="A12" s="5" t="s">
        <v>243</v>
      </c>
      <c r="B12">
        <v>6</v>
      </c>
    </row>
    <row r="13" spans="1:2" x14ac:dyDescent="0.25">
      <c r="A13" s="5" t="s">
        <v>261</v>
      </c>
      <c r="B13">
        <v>11</v>
      </c>
    </row>
    <row r="14" spans="1:2" x14ac:dyDescent="0.25">
      <c r="A14" s="5" t="s">
        <v>277</v>
      </c>
      <c r="B14">
        <v>3</v>
      </c>
    </row>
    <row r="15" spans="1:2" x14ac:dyDescent="0.25">
      <c r="A15" s="5" t="s">
        <v>297</v>
      </c>
      <c r="B15">
        <v>8</v>
      </c>
    </row>
    <row r="16" spans="1:2" x14ac:dyDescent="0.25">
      <c r="A16" s="5" t="s">
        <v>318</v>
      </c>
      <c r="B16">
        <v>0</v>
      </c>
    </row>
    <row r="17" spans="1:2" x14ac:dyDescent="0.25">
      <c r="A17" s="5" t="s">
        <v>335</v>
      </c>
      <c r="B17">
        <v>7</v>
      </c>
    </row>
    <row r="18" spans="1:2" x14ac:dyDescent="0.25">
      <c r="A18" s="5" t="s">
        <v>357</v>
      </c>
      <c r="B18">
        <v>6</v>
      </c>
    </row>
    <row r="19" spans="1:2" x14ac:dyDescent="0.25">
      <c r="A19" s="5" t="s">
        <v>369</v>
      </c>
      <c r="B19">
        <v>8</v>
      </c>
    </row>
    <row r="20" spans="1:2" x14ac:dyDescent="0.25">
      <c r="A20" s="5" t="s">
        <v>386</v>
      </c>
      <c r="B20">
        <v>4</v>
      </c>
    </row>
    <row r="21" spans="1:2" x14ac:dyDescent="0.25">
      <c r="A21" s="5" t="s">
        <v>399</v>
      </c>
      <c r="B21">
        <v>9</v>
      </c>
    </row>
    <row r="22" spans="1:2" x14ac:dyDescent="0.25">
      <c r="A22" s="5" t="s">
        <v>409</v>
      </c>
      <c r="B22">
        <v>6</v>
      </c>
    </row>
    <row r="23" spans="1:2" x14ac:dyDescent="0.25">
      <c r="A23" s="5" t="s">
        <v>420</v>
      </c>
      <c r="B23">
        <v>7</v>
      </c>
    </row>
    <row r="24" spans="1:2" x14ac:dyDescent="0.25">
      <c r="A24" s="5" t="s">
        <v>439</v>
      </c>
      <c r="B24">
        <v>2</v>
      </c>
    </row>
    <row r="25" spans="1:2" x14ac:dyDescent="0.25">
      <c r="A25" s="5" t="s">
        <v>452</v>
      </c>
      <c r="B25">
        <v>2</v>
      </c>
    </row>
    <row r="26" spans="1:2" x14ac:dyDescent="0.25">
      <c r="A26" s="5" t="s">
        <v>463</v>
      </c>
      <c r="B26">
        <v>1</v>
      </c>
    </row>
    <row r="27" spans="1:2" x14ac:dyDescent="0.25">
      <c r="A27" s="5" t="s">
        <v>474</v>
      </c>
      <c r="B27">
        <v>4</v>
      </c>
    </row>
    <row r="28" spans="1:2" x14ac:dyDescent="0.25">
      <c r="A28" s="5" t="s">
        <v>489</v>
      </c>
      <c r="B28">
        <v>5</v>
      </c>
    </row>
    <row r="29" spans="1:2" x14ac:dyDescent="0.25">
      <c r="A29" s="5" t="s">
        <v>502</v>
      </c>
      <c r="B29">
        <v>5</v>
      </c>
    </row>
    <row r="30" spans="1:2" x14ac:dyDescent="0.25">
      <c r="A30" s="5" t="s">
        <v>520</v>
      </c>
      <c r="B30">
        <v>7</v>
      </c>
    </row>
    <row r="31" spans="1:2" x14ac:dyDescent="0.25">
      <c r="A31" s="5" t="s">
        <v>527</v>
      </c>
      <c r="B31">
        <v>8</v>
      </c>
    </row>
    <row r="32" spans="1:2" x14ac:dyDescent="0.25">
      <c r="A32" s="5" t="s">
        <v>540</v>
      </c>
      <c r="B32">
        <v>4</v>
      </c>
    </row>
    <row r="33" spans="1:2" x14ac:dyDescent="0.25">
      <c r="A33" s="5" t="s">
        <v>545</v>
      </c>
      <c r="B33">
        <v>7</v>
      </c>
    </row>
    <row r="34" spans="1:2" x14ac:dyDescent="0.25">
      <c r="A34" s="5" t="s">
        <v>555</v>
      </c>
      <c r="B34">
        <v>6</v>
      </c>
    </row>
    <row r="35" spans="1:2" x14ac:dyDescent="0.25">
      <c r="A35" s="5" t="s">
        <v>571</v>
      </c>
      <c r="B35">
        <v>2</v>
      </c>
    </row>
    <row r="36" spans="1:2" x14ac:dyDescent="0.25">
      <c r="A36" s="5" t="s">
        <v>582</v>
      </c>
      <c r="B36">
        <v>10</v>
      </c>
    </row>
    <row r="37" spans="1:2" x14ac:dyDescent="0.25">
      <c r="A37" s="5" t="s">
        <v>585</v>
      </c>
      <c r="B37">
        <v>4</v>
      </c>
    </row>
    <row r="38" spans="1:2" x14ac:dyDescent="0.25">
      <c r="A38" s="5" t="s">
        <v>592</v>
      </c>
      <c r="B38">
        <v>4</v>
      </c>
    </row>
    <row r="39" spans="1:2" x14ac:dyDescent="0.25">
      <c r="A39" s="5" t="s">
        <v>603</v>
      </c>
      <c r="B39">
        <v>2</v>
      </c>
    </row>
    <row r="40" spans="1:2" x14ac:dyDescent="0.25">
      <c r="A40" s="5" t="s">
        <v>608</v>
      </c>
      <c r="B40">
        <v>8</v>
      </c>
    </row>
    <row r="41" spans="1:2" x14ac:dyDescent="0.25">
      <c r="A41" s="5" t="s">
        <v>618</v>
      </c>
      <c r="B41">
        <v>7</v>
      </c>
    </row>
    <row r="42" spans="1:2" x14ac:dyDescent="0.25">
      <c r="A42" s="5" t="s">
        <v>624</v>
      </c>
      <c r="B42">
        <v>12</v>
      </c>
    </row>
    <row r="43" spans="1:2" x14ac:dyDescent="0.25">
      <c r="A43" s="5" t="s">
        <v>632</v>
      </c>
      <c r="B43">
        <v>5</v>
      </c>
    </row>
    <row r="44" spans="1:2" x14ac:dyDescent="0.25">
      <c r="A44" s="5" t="s">
        <v>641</v>
      </c>
      <c r="B44">
        <v>7</v>
      </c>
    </row>
    <row r="45" spans="1:2" x14ac:dyDescent="0.25">
      <c r="A45" s="5" t="s">
        <v>655</v>
      </c>
      <c r="B45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8"/>
  <sheetViews>
    <sheetView tabSelected="1" topLeftCell="I1" workbookViewId="0">
      <selection activeCell="AG25" sqref="AG25"/>
    </sheetView>
  </sheetViews>
  <sheetFormatPr defaultRowHeight="15" x14ac:dyDescent="0.25"/>
  <cols>
    <col min="1" max="1" width="10.7109375" bestFit="1" customWidth="1"/>
    <col min="6" max="6" width="21" bestFit="1" customWidth="1"/>
    <col min="7" max="7" width="8" bestFit="1" customWidth="1"/>
    <col min="8" max="8" width="6.28515625" bestFit="1" customWidth="1"/>
    <col min="9" max="9" width="4.140625" bestFit="1" customWidth="1"/>
    <col min="10" max="10" width="12.5703125" bestFit="1" customWidth="1"/>
    <col min="11" max="11" width="12.140625" bestFit="1" customWidth="1"/>
    <col min="32" max="32" width="14.42578125" bestFit="1" customWidth="1"/>
    <col min="33" max="33" width="10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721</v>
      </c>
      <c r="E1" t="s">
        <v>726</v>
      </c>
      <c r="F1" t="s">
        <v>712</v>
      </c>
      <c r="G1" t="s">
        <v>713</v>
      </c>
      <c r="H1" t="s">
        <v>716</v>
      </c>
      <c r="I1" t="s">
        <v>716</v>
      </c>
      <c r="J1" t="s">
        <v>714</v>
      </c>
      <c r="K1" t="s">
        <v>715</v>
      </c>
      <c r="L1" t="s">
        <v>651</v>
      </c>
      <c r="M1" t="s">
        <v>652</v>
      </c>
      <c r="N1" t="s">
        <v>653</v>
      </c>
      <c r="O1" t="s">
        <v>651</v>
      </c>
      <c r="P1" t="s">
        <v>652</v>
      </c>
      <c r="Q1" t="s">
        <v>653</v>
      </c>
      <c r="R1" t="s">
        <v>651</v>
      </c>
      <c r="S1" t="s">
        <v>652</v>
      </c>
      <c r="T1" t="s">
        <v>653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650</v>
      </c>
      <c r="AA1" t="s">
        <v>720</v>
      </c>
      <c r="AB1" t="s">
        <v>722</v>
      </c>
      <c r="AC1" t="s">
        <v>729</v>
      </c>
      <c r="AD1" t="s">
        <v>731</v>
      </c>
    </row>
    <row r="2" spans="1:39" x14ac:dyDescent="0.25">
      <c r="A2" t="s">
        <v>8</v>
      </c>
      <c r="B2" t="s">
        <v>9</v>
      </c>
      <c r="C2">
        <f t="shared" ref="C2:C10" si="0">MID(B2,2,3)*1</f>
        <v>1</v>
      </c>
      <c r="D2" t="b">
        <f t="shared" ref="D2:D65" si="1">COUNTIF(A:A, A2)=C2</f>
        <v>0</v>
      </c>
      <c r="E2" t="str">
        <f t="shared" ref="E2:E10" si="2">IF(COUNTIF(A:A, A2)&gt;9, "日", "夜")</f>
        <v>日</v>
      </c>
      <c r="F2" t="s">
        <v>658</v>
      </c>
      <c r="G2" t="s">
        <v>659</v>
      </c>
      <c r="H2" t="s">
        <v>660</v>
      </c>
      <c r="I2" t="s">
        <v>661</v>
      </c>
      <c r="J2" t="s">
        <v>662</v>
      </c>
      <c r="K2" t="s">
        <v>663</v>
      </c>
      <c r="L2">
        <v>2</v>
      </c>
      <c r="M2" t="s">
        <v>10</v>
      </c>
      <c r="N2" t="s">
        <v>11</v>
      </c>
      <c r="O2">
        <v>8</v>
      </c>
      <c r="P2" t="s">
        <v>12</v>
      </c>
      <c r="Q2" t="s">
        <v>13</v>
      </c>
      <c r="R2">
        <v>3</v>
      </c>
      <c r="S2" t="s">
        <v>14</v>
      </c>
      <c r="T2" t="s">
        <v>15</v>
      </c>
      <c r="U2">
        <v>1</v>
      </c>
      <c r="V2">
        <v>1</v>
      </c>
      <c r="W2">
        <v>0</v>
      </c>
      <c r="X2">
        <v>57</v>
      </c>
      <c r="Y2">
        <v>89</v>
      </c>
      <c r="Z2">
        <f>COUNTIF(N2, "布文")+COUNTIF(N2, "潘頓")+COUNTIF(Q2, "布文")+COUNTIF(Q2, "潘頓")</f>
        <v>1</v>
      </c>
      <c r="AA2">
        <f>COUNTIF(N2, "布文")+COUNTIF(N2, "潘頓")+COUNTIF(Q2, "布文")+COUNTIF(Q2, "潘頓")+COUNTIF(T2, "布文")+COUNTIF(T2, "潘頓")</f>
        <v>1</v>
      </c>
      <c r="AB2">
        <f>COUNTIF(N2, "希威森")+COUNTIF(N2, "霍宏聲")+COUNTIF(Q2, "希威森")+COUNTIF(Q2, "霍宏聲")</f>
        <v>1</v>
      </c>
      <c r="AC2">
        <f>COUNTIF(N2, "布文")+COUNTIF(N2, "潘頓")+COUNTIF(N2, "田泰安")+COUNTIF(Q2, "布文")+COUNTIF(Q2, "潘頓")+COUNTIF(Q2, "田泰安")</f>
        <v>1</v>
      </c>
      <c r="AD2">
        <f>COUNTIF(N2, "布文")+COUNTIF(N2, "潘頓")+COUNTIF(N2, "田泰安")+COUNTIF(Q2, "布文")+COUNTIF(Q2, "潘頓")+COUNTIF(Q2, "田泰安")+COUNTIF(T2, "布文")+COUNTIF(T2, "潘頓")+COUNTIF(T2, "田泰安")</f>
        <v>1</v>
      </c>
      <c r="AF2" t="s">
        <v>650</v>
      </c>
      <c r="AG2" s="2">
        <f>COUNTIF(Z:Z, "&gt;0")</f>
        <v>155</v>
      </c>
      <c r="AH2" s="1">
        <f>AG2/COUNT(Z:Z)</f>
        <v>0.4005167958656331</v>
      </c>
      <c r="AI2">
        <f>COUNTIF(Z:Z, 0)</f>
        <v>232</v>
      </c>
      <c r="AJ2" s="1">
        <f>AI2/COUNT(Z:Z)</f>
        <v>0.59948320413436695</v>
      </c>
      <c r="AL2">
        <f>COUNTIF(AA:AA, "&gt;0")</f>
        <v>206</v>
      </c>
      <c r="AM2" s="1">
        <f>AL2/COUNT(AA:AA)</f>
        <v>0.53229974160206717</v>
      </c>
    </row>
    <row r="3" spans="1:39" x14ac:dyDescent="0.25">
      <c r="A3" t="s">
        <v>8</v>
      </c>
      <c r="B3" t="s">
        <v>16</v>
      </c>
      <c r="C3">
        <f t="shared" si="0"/>
        <v>2</v>
      </c>
      <c r="D3" t="b">
        <f t="shared" si="1"/>
        <v>0</v>
      </c>
      <c r="E3" t="str">
        <f t="shared" si="2"/>
        <v>日</v>
      </c>
      <c r="F3" t="s">
        <v>664</v>
      </c>
      <c r="G3" t="s">
        <v>665</v>
      </c>
      <c r="H3" t="s">
        <v>666</v>
      </c>
      <c r="I3" t="s">
        <v>667</v>
      </c>
      <c r="J3" t="s">
        <v>662</v>
      </c>
      <c r="K3" t="s">
        <v>663</v>
      </c>
      <c r="L3">
        <v>6</v>
      </c>
      <c r="M3" t="s">
        <v>17</v>
      </c>
      <c r="N3" t="s">
        <v>18</v>
      </c>
      <c r="O3">
        <v>9</v>
      </c>
      <c r="P3" t="s">
        <v>19</v>
      </c>
      <c r="Q3" t="s">
        <v>20</v>
      </c>
      <c r="R3">
        <v>5</v>
      </c>
      <c r="S3" t="s">
        <v>21</v>
      </c>
      <c r="T3" t="s">
        <v>22</v>
      </c>
      <c r="U3">
        <v>0</v>
      </c>
      <c r="V3">
        <v>2</v>
      </c>
      <c r="W3">
        <v>0</v>
      </c>
      <c r="X3">
        <v>45.5</v>
      </c>
      <c r="Y3">
        <v>208</v>
      </c>
      <c r="Z3">
        <f t="shared" ref="Z3:Z66" si="3">COUNTIF(N3, "布文")+COUNTIF(N3, "潘頓")+COUNTIF(Q3, "布文")+COUNTIF(Q3, "潘頓")</f>
        <v>0</v>
      </c>
      <c r="AA3">
        <f t="shared" ref="AA3:AA66" si="4">COUNTIF(N3, "布文")+COUNTIF(N3, "潘頓")+COUNTIF(Q3, "布文")+COUNTIF(Q3, "潘頓")+COUNTIF(T3, "布文")+COUNTIF(T3, "潘頓")</f>
        <v>0</v>
      </c>
      <c r="AB3">
        <f t="shared" ref="AB3:AB66" si="5">COUNTIF(N3, "希威森")+COUNTIF(N3, "霍宏聲")+COUNTIF(Q3, "希威森")+COUNTIF(Q3, "霍宏聲")</f>
        <v>0</v>
      </c>
      <c r="AC3">
        <f t="shared" ref="AC3:AC66" si="6">COUNTIF(N3, "布文")+COUNTIF(N3, "潘頓")+COUNTIF(N3, "田泰安")+COUNTIF(Q3, "布文")+COUNTIF(Q3, "潘頓")+COUNTIF(Q3, "田泰安")</f>
        <v>0</v>
      </c>
      <c r="AD3">
        <f t="shared" ref="AD3:AD66" si="7">COUNTIF(N3, "布文")+COUNTIF(N3, "潘頓")+COUNTIF(N3, "田泰安")+COUNTIF(Q3, "布文")+COUNTIF(Q3, "潘頓")+COUNTIF(Q3, "田泰安")+COUNTIF(T3, "布文")+COUNTIF(T3, "潘頓")+COUNTIF(T3, "田泰安")</f>
        <v>0</v>
      </c>
      <c r="AG3">
        <f>COUNTIF(Z:Z, 2)</f>
        <v>10</v>
      </c>
      <c r="AH3" s="1">
        <f>AG3/COUNT(Z:Z)</f>
        <v>2.5839793281653745E-2</v>
      </c>
      <c r="AL3">
        <f>COUNTIF(AA:AA,2)</f>
        <v>25</v>
      </c>
      <c r="AM3" s="1">
        <f>AL3/COUNT(AA:AA)</f>
        <v>6.4599483204134361E-2</v>
      </c>
    </row>
    <row r="4" spans="1:39" x14ac:dyDescent="0.25">
      <c r="A4" t="s">
        <v>8</v>
      </c>
      <c r="B4" t="s">
        <v>23</v>
      </c>
      <c r="C4">
        <f t="shared" si="0"/>
        <v>3</v>
      </c>
      <c r="D4" t="b">
        <f t="shared" si="1"/>
        <v>0</v>
      </c>
      <c r="E4" t="str">
        <f t="shared" si="2"/>
        <v>日</v>
      </c>
      <c r="F4" t="s">
        <v>664</v>
      </c>
      <c r="G4" t="s">
        <v>665</v>
      </c>
      <c r="H4" t="s">
        <v>666</v>
      </c>
      <c r="I4" t="s">
        <v>667</v>
      </c>
      <c r="J4" t="s">
        <v>662</v>
      </c>
      <c r="K4" t="s">
        <v>663</v>
      </c>
      <c r="L4">
        <v>2</v>
      </c>
      <c r="M4" t="s">
        <v>24</v>
      </c>
      <c r="N4" t="s">
        <v>11</v>
      </c>
      <c r="O4">
        <v>1</v>
      </c>
      <c r="P4" t="s">
        <v>25</v>
      </c>
      <c r="Q4" t="s">
        <v>26</v>
      </c>
      <c r="R4">
        <v>7</v>
      </c>
      <c r="S4" t="s">
        <v>27</v>
      </c>
      <c r="T4" t="s">
        <v>13</v>
      </c>
      <c r="U4">
        <v>2</v>
      </c>
      <c r="V4">
        <v>0</v>
      </c>
      <c r="W4">
        <v>0</v>
      </c>
      <c r="X4">
        <v>73</v>
      </c>
      <c r="Y4" s="6">
        <v>49</v>
      </c>
      <c r="Z4">
        <f t="shared" si="3"/>
        <v>2</v>
      </c>
      <c r="AA4">
        <f t="shared" si="4"/>
        <v>2</v>
      </c>
      <c r="AB4">
        <f t="shared" si="5"/>
        <v>0</v>
      </c>
      <c r="AC4">
        <f t="shared" si="6"/>
        <v>2</v>
      </c>
      <c r="AD4">
        <f t="shared" si="7"/>
        <v>2</v>
      </c>
      <c r="AF4" t="s">
        <v>722</v>
      </c>
      <c r="AG4">
        <f>COUNTIF(AB:AB, "&gt;0")</f>
        <v>72</v>
      </c>
      <c r="AH4" s="1">
        <f>AG4/COUNT(Z:Z)</f>
        <v>0.18604651162790697</v>
      </c>
    </row>
    <row r="5" spans="1:39" x14ac:dyDescent="0.25">
      <c r="A5" t="s">
        <v>8</v>
      </c>
      <c r="B5" t="s">
        <v>28</v>
      </c>
      <c r="C5">
        <f t="shared" si="0"/>
        <v>4</v>
      </c>
      <c r="D5" t="b">
        <f t="shared" si="1"/>
        <v>0</v>
      </c>
      <c r="E5" t="str">
        <f t="shared" si="2"/>
        <v>日</v>
      </c>
      <c r="F5" t="s">
        <v>668</v>
      </c>
      <c r="G5" t="s">
        <v>665</v>
      </c>
      <c r="H5" t="s">
        <v>669</v>
      </c>
      <c r="J5" t="s">
        <v>662</v>
      </c>
      <c r="K5" t="s">
        <v>663</v>
      </c>
      <c r="L5">
        <v>2</v>
      </c>
      <c r="M5" t="s">
        <v>29</v>
      </c>
      <c r="N5" t="s">
        <v>30</v>
      </c>
      <c r="O5">
        <v>1</v>
      </c>
      <c r="P5" t="s">
        <v>31</v>
      </c>
      <c r="Q5" t="s">
        <v>26</v>
      </c>
      <c r="R5">
        <v>4</v>
      </c>
      <c r="S5" t="s">
        <v>32</v>
      </c>
      <c r="T5" t="s">
        <v>33</v>
      </c>
      <c r="U5">
        <v>2</v>
      </c>
      <c r="V5">
        <v>0</v>
      </c>
      <c r="W5">
        <v>0</v>
      </c>
      <c r="X5">
        <v>41</v>
      </c>
      <c r="Y5" s="6">
        <v>16</v>
      </c>
      <c r="Z5">
        <f t="shared" si="3"/>
        <v>1</v>
      </c>
      <c r="AA5">
        <f t="shared" si="4"/>
        <v>1</v>
      </c>
      <c r="AB5">
        <f t="shared" si="5"/>
        <v>0</v>
      </c>
      <c r="AC5">
        <f t="shared" si="6"/>
        <v>2</v>
      </c>
      <c r="AD5">
        <f t="shared" si="7"/>
        <v>2</v>
      </c>
      <c r="AG5">
        <f>COUNTIF(AB:AB, 2)</f>
        <v>1</v>
      </c>
      <c r="AH5" s="1">
        <f>AG5/COUNT(Z:Z)</f>
        <v>2.5839793281653748E-3</v>
      </c>
    </row>
    <row r="6" spans="1:39" x14ac:dyDescent="0.25">
      <c r="A6" t="s">
        <v>8</v>
      </c>
      <c r="B6" t="s">
        <v>34</v>
      </c>
      <c r="C6">
        <f t="shared" si="0"/>
        <v>5</v>
      </c>
      <c r="D6" t="b">
        <f t="shared" si="1"/>
        <v>0</v>
      </c>
      <c r="E6" t="str">
        <f t="shared" si="2"/>
        <v>日</v>
      </c>
      <c r="F6" t="s">
        <v>658</v>
      </c>
      <c r="G6" t="s">
        <v>665</v>
      </c>
      <c r="H6" t="s">
        <v>660</v>
      </c>
      <c r="I6" t="s">
        <v>661</v>
      </c>
      <c r="J6" t="s">
        <v>662</v>
      </c>
      <c r="K6" t="s">
        <v>663</v>
      </c>
      <c r="L6">
        <v>5</v>
      </c>
      <c r="M6" t="s">
        <v>35</v>
      </c>
      <c r="N6" t="s">
        <v>15</v>
      </c>
      <c r="O6">
        <v>3</v>
      </c>
      <c r="P6" t="s">
        <v>36</v>
      </c>
      <c r="Q6" t="s">
        <v>30</v>
      </c>
      <c r="R6">
        <v>6</v>
      </c>
      <c r="S6" t="s">
        <v>37</v>
      </c>
      <c r="T6" t="s">
        <v>33</v>
      </c>
      <c r="U6">
        <v>1</v>
      </c>
      <c r="V6">
        <v>1</v>
      </c>
      <c r="W6">
        <v>0</v>
      </c>
      <c r="X6">
        <v>78</v>
      </c>
      <c r="Y6">
        <v>566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1</v>
      </c>
      <c r="AD6">
        <f t="shared" si="7"/>
        <v>1</v>
      </c>
      <c r="AF6" t="s">
        <v>729</v>
      </c>
      <c r="AG6">
        <f>COUNTIF(AC:AC, "&gt;0")</f>
        <v>218</v>
      </c>
      <c r="AH6" s="1">
        <f>AG6/COUNT(AC:AC)</f>
        <v>0.56330749354005172</v>
      </c>
    </row>
    <row r="7" spans="1:39" x14ac:dyDescent="0.25">
      <c r="A7" t="s">
        <v>8</v>
      </c>
      <c r="B7" t="s">
        <v>38</v>
      </c>
      <c r="C7">
        <f t="shared" si="0"/>
        <v>6</v>
      </c>
      <c r="D7" t="b">
        <f t="shared" si="1"/>
        <v>0</v>
      </c>
      <c r="E7" t="str">
        <f t="shared" si="2"/>
        <v>日</v>
      </c>
      <c r="F7" t="s">
        <v>664</v>
      </c>
      <c r="G7" t="s">
        <v>670</v>
      </c>
      <c r="H7" t="s">
        <v>666</v>
      </c>
      <c r="I7" t="s">
        <v>667</v>
      </c>
      <c r="J7" t="s">
        <v>662</v>
      </c>
      <c r="K7" t="s">
        <v>663</v>
      </c>
      <c r="L7">
        <v>3</v>
      </c>
      <c r="M7" t="s">
        <v>39</v>
      </c>
      <c r="N7" t="s">
        <v>26</v>
      </c>
      <c r="O7">
        <v>4</v>
      </c>
      <c r="P7" t="s">
        <v>40</v>
      </c>
      <c r="Q7" t="s">
        <v>22</v>
      </c>
      <c r="R7">
        <v>8</v>
      </c>
      <c r="S7" t="s">
        <v>41</v>
      </c>
      <c r="T7" t="s">
        <v>42</v>
      </c>
      <c r="U7">
        <v>2</v>
      </c>
      <c r="V7">
        <v>0</v>
      </c>
      <c r="W7">
        <v>0</v>
      </c>
      <c r="X7">
        <v>44.5</v>
      </c>
      <c r="Y7">
        <v>115</v>
      </c>
      <c r="Z7">
        <f t="shared" si="3"/>
        <v>1</v>
      </c>
      <c r="AA7">
        <f t="shared" si="4"/>
        <v>1</v>
      </c>
      <c r="AB7">
        <f t="shared" si="5"/>
        <v>0</v>
      </c>
      <c r="AC7">
        <f t="shared" si="6"/>
        <v>1</v>
      </c>
      <c r="AD7">
        <f t="shared" si="7"/>
        <v>1</v>
      </c>
      <c r="AF7" t="s">
        <v>732</v>
      </c>
      <c r="AG7">
        <f>COUNTIF(AC:AC, 2)</f>
        <v>33</v>
      </c>
      <c r="AH7" s="1">
        <f>AG7/COUNT(AC:AC)</f>
        <v>8.5271317829457363E-2</v>
      </c>
    </row>
    <row r="8" spans="1:39" x14ac:dyDescent="0.25">
      <c r="A8" t="s">
        <v>8</v>
      </c>
      <c r="B8" t="s">
        <v>43</v>
      </c>
      <c r="C8">
        <f t="shared" si="0"/>
        <v>7</v>
      </c>
      <c r="D8" t="b">
        <f t="shared" si="1"/>
        <v>0</v>
      </c>
      <c r="E8" t="str">
        <f t="shared" si="2"/>
        <v>日</v>
      </c>
      <c r="F8" t="s">
        <v>671</v>
      </c>
      <c r="G8" t="s">
        <v>672</v>
      </c>
      <c r="H8" t="s">
        <v>673</v>
      </c>
      <c r="I8" t="s">
        <v>674</v>
      </c>
      <c r="J8" t="s">
        <v>662</v>
      </c>
      <c r="K8" t="s">
        <v>663</v>
      </c>
      <c r="L8">
        <v>8</v>
      </c>
      <c r="M8" t="s">
        <v>44</v>
      </c>
      <c r="N8" t="s">
        <v>26</v>
      </c>
      <c r="O8">
        <v>9</v>
      </c>
      <c r="P8" t="s">
        <v>45</v>
      </c>
      <c r="Q8" t="s">
        <v>13</v>
      </c>
      <c r="R8">
        <v>5</v>
      </c>
      <c r="S8" t="s">
        <v>46</v>
      </c>
      <c r="T8" t="s">
        <v>30</v>
      </c>
      <c r="U8">
        <v>0</v>
      </c>
      <c r="V8">
        <v>2</v>
      </c>
      <c r="W8">
        <v>0</v>
      </c>
      <c r="X8">
        <v>18.5</v>
      </c>
      <c r="Y8">
        <v>221.5</v>
      </c>
      <c r="Z8">
        <f t="shared" si="3"/>
        <v>1</v>
      </c>
      <c r="AA8">
        <f t="shared" si="4"/>
        <v>1</v>
      </c>
      <c r="AB8">
        <f t="shared" si="5"/>
        <v>1</v>
      </c>
      <c r="AC8">
        <f t="shared" si="6"/>
        <v>1</v>
      </c>
      <c r="AD8">
        <f t="shared" si="7"/>
        <v>2</v>
      </c>
      <c r="AF8" t="s">
        <v>731</v>
      </c>
      <c r="AG8">
        <f>COUNTIF(AD:AD, "&gt;0")</f>
        <v>277</v>
      </c>
      <c r="AH8" s="1">
        <f>AG8/COUNT(AC:AC)</f>
        <v>0.7157622739018088</v>
      </c>
    </row>
    <row r="9" spans="1:39" x14ac:dyDescent="0.25">
      <c r="A9" t="s">
        <v>8</v>
      </c>
      <c r="B9" t="s">
        <v>47</v>
      </c>
      <c r="C9">
        <f t="shared" si="0"/>
        <v>8</v>
      </c>
      <c r="D9" t="b">
        <f t="shared" si="1"/>
        <v>0</v>
      </c>
      <c r="E9" t="str">
        <f t="shared" si="2"/>
        <v>日</v>
      </c>
      <c r="F9" t="s">
        <v>664</v>
      </c>
      <c r="G9" t="s">
        <v>672</v>
      </c>
      <c r="H9" t="s">
        <v>666</v>
      </c>
      <c r="I9" t="s">
        <v>667</v>
      </c>
      <c r="J9" t="s">
        <v>662</v>
      </c>
      <c r="K9" t="s">
        <v>663</v>
      </c>
      <c r="L9">
        <v>1</v>
      </c>
      <c r="M9" t="s">
        <v>48</v>
      </c>
      <c r="N9" t="s">
        <v>20</v>
      </c>
      <c r="O9">
        <v>9</v>
      </c>
      <c r="P9" t="s">
        <v>49</v>
      </c>
      <c r="Q9" t="s">
        <v>50</v>
      </c>
      <c r="R9">
        <v>8</v>
      </c>
      <c r="S9" t="s">
        <v>51</v>
      </c>
      <c r="T9" t="s">
        <v>11</v>
      </c>
      <c r="U9">
        <v>1</v>
      </c>
      <c r="V9">
        <v>1</v>
      </c>
      <c r="W9">
        <v>0</v>
      </c>
      <c r="X9">
        <v>64.5</v>
      </c>
      <c r="Y9">
        <v>1249.5</v>
      </c>
      <c r="Z9">
        <f t="shared" si="3"/>
        <v>0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1</v>
      </c>
      <c r="AF9" t="s">
        <v>733</v>
      </c>
      <c r="AG9">
        <f>COUNTIF(AD:AD, 2)</f>
        <v>70</v>
      </c>
      <c r="AH9" s="1">
        <f>AG9/COUNT(AC:AC)</f>
        <v>0.18087855297157623</v>
      </c>
    </row>
    <row r="10" spans="1:39" x14ac:dyDescent="0.25">
      <c r="A10" t="s">
        <v>8</v>
      </c>
      <c r="B10" t="s">
        <v>52</v>
      </c>
      <c r="C10">
        <f t="shared" si="0"/>
        <v>9</v>
      </c>
      <c r="D10" t="b">
        <f t="shared" si="1"/>
        <v>0</v>
      </c>
      <c r="E10" t="str">
        <f t="shared" si="2"/>
        <v>日</v>
      </c>
      <c r="F10" t="s">
        <v>671</v>
      </c>
      <c r="G10" t="s">
        <v>665</v>
      </c>
      <c r="H10" t="s">
        <v>673</v>
      </c>
      <c r="I10" t="s">
        <v>674</v>
      </c>
      <c r="J10" t="s">
        <v>662</v>
      </c>
      <c r="K10" t="s">
        <v>663</v>
      </c>
      <c r="L10">
        <v>1</v>
      </c>
      <c r="M10" t="s">
        <v>53</v>
      </c>
      <c r="N10" t="s">
        <v>26</v>
      </c>
      <c r="O10">
        <v>10</v>
      </c>
      <c r="P10" t="s">
        <v>54</v>
      </c>
      <c r="Q10" t="s">
        <v>55</v>
      </c>
      <c r="R10">
        <v>2</v>
      </c>
      <c r="S10" t="s">
        <v>56</v>
      </c>
      <c r="T10" t="s">
        <v>57</v>
      </c>
      <c r="U10">
        <v>1</v>
      </c>
      <c r="V10">
        <v>0</v>
      </c>
      <c r="W10">
        <v>1</v>
      </c>
      <c r="X10">
        <v>22.5</v>
      </c>
      <c r="Y10">
        <v>222</v>
      </c>
      <c r="Z10">
        <f t="shared" si="3"/>
        <v>1</v>
      </c>
      <c r="AA10">
        <f t="shared" si="4"/>
        <v>1</v>
      </c>
      <c r="AB10">
        <f t="shared" si="5"/>
        <v>0</v>
      </c>
      <c r="AC10">
        <f t="shared" si="6"/>
        <v>1</v>
      </c>
      <c r="AD10">
        <f t="shared" si="7"/>
        <v>1</v>
      </c>
    </row>
    <row r="11" spans="1:39" x14ac:dyDescent="0.25">
      <c r="A11" t="s">
        <v>8</v>
      </c>
      <c r="B11" t="s">
        <v>58</v>
      </c>
      <c r="C11">
        <f>MID(B11,2,3)*1</f>
        <v>10</v>
      </c>
      <c r="D11" t="b">
        <f>COUNTIF(A:A, A11)=C11</f>
        <v>1</v>
      </c>
      <c r="E11" t="str">
        <f>IF(COUNTIF(A:A, A11)&gt;9, "日", "夜")</f>
        <v>日</v>
      </c>
      <c r="F11" t="s">
        <v>675</v>
      </c>
      <c r="G11" t="s">
        <v>672</v>
      </c>
      <c r="H11" t="s">
        <v>676</v>
      </c>
      <c r="I11" t="s">
        <v>677</v>
      </c>
      <c r="J11" t="s">
        <v>662</v>
      </c>
      <c r="K11" t="s">
        <v>663</v>
      </c>
      <c r="L11">
        <v>4</v>
      </c>
      <c r="M11" t="s">
        <v>59</v>
      </c>
      <c r="N11" t="s">
        <v>22</v>
      </c>
      <c r="O11">
        <v>6</v>
      </c>
      <c r="P11" t="s">
        <v>60</v>
      </c>
      <c r="Q11" t="s">
        <v>55</v>
      </c>
      <c r="R11">
        <v>2</v>
      </c>
      <c r="S11" t="s">
        <v>61</v>
      </c>
      <c r="T11" t="s">
        <v>62</v>
      </c>
      <c r="U11">
        <v>1</v>
      </c>
      <c r="V11">
        <v>1</v>
      </c>
      <c r="W11">
        <v>0</v>
      </c>
      <c r="X11">
        <v>160</v>
      </c>
      <c r="Y11">
        <v>257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</row>
    <row r="12" spans="1:39" x14ac:dyDescent="0.25">
      <c r="A12" t="s">
        <v>63</v>
      </c>
      <c r="B12" t="s">
        <v>9</v>
      </c>
      <c r="C12">
        <f t="shared" ref="C12:C75" si="8">MID(B12,2,3)*1</f>
        <v>1</v>
      </c>
      <c r="D12" t="b">
        <f t="shared" si="1"/>
        <v>0</v>
      </c>
      <c r="E12" t="str">
        <f t="shared" ref="E12:E75" si="9">IF(COUNTIF(A:A, A12)&gt;9, "日", "夜")</f>
        <v>夜</v>
      </c>
      <c r="F12" t="s">
        <v>658</v>
      </c>
      <c r="G12" t="s">
        <v>665</v>
      </c>
      <c r="H12" t="s">
        <v>660</v>
      </c>
      <c r="I12" t="s">
        <v>661</v>
      </c>
      <c r="J12" t="s">
        <v>662</v>
      </c>
      <c r="K12" t="s">
        <v>663</v>
      </c>
      <c r="L12">
        <v>8</v>
      </c>
      <c r="M12" t="s">
        <v>64</v>
      </c>
      <c r="N12" t="s">
        <v>65</v>
      </c>
      <c r="O12">
        <v>5</v>
      </c>
      <c r="P12" t="s">
        <v>66</v>
      </c>
      <c r="Q12" t="s">
        <v>11</v>
      </c>
      <c r="R12">
        <v>2</v>
      </c>
      <c r="S12" t="s">
        <v>67</v>
      </c>
      <c r="T12" t="s">
        <v>26</v>
      </c>
      <c r="U12">
        <v>0</v>
      </c>
      <c r="V12">
        <v>2</v>
      </c>
      <c r="W12">
        <v>0</v>
      </c>
      <c r="X12">
        <v>33.5</v>
      </c>
      <c r="Y12">
        <v>30.5</v>
      </c>
      <c r="Z12">
        <f t="shared" si="3"/>
        <v>1</v>
      </c>
      <c r="AA12">
        <f t="shared" si="4"/>
        <v>2</v>
      </c>
      <c r="AB12">
        <f t="shared" si="5"/>
        <v>0</v>
      </c>
      <c r="AC12">
        <f t="shared" si="6"/>
        <v>1</v>
      </c>
      <c r="AD12">
        <f t="shared" si="7"/>
        <v>2</v>
      </c>
      <c r="AF12" t="s">
        <v>718</v>
      </c>
      <c r="AG12">
        <f>COUNTIF(X:X, "&lt;100")</f>
        <v>287</v>
      </c>
      <c r="AH12" s="1">
        <f>AG12/COUNT(X:X)</f>
        <v>0.74160206718346255</v>
      </c>
    </row>
    <row r="13" spans="1:39" x14ac:dyDescent="0.25">
      <c r="A13" t="s">
        <v>63</v>
      </c>
      <c r="B13" t="s">
        <v>16</v>
      </c>
      <c r="C13">
        <f t="shared" si="8"/>
        <v>2</v>
      </c>
      <c r="D13" t="b">
        <f t="shared" si="1"/>
        <v>0</v>
      </c>
      <c r="E13" t="str">
        <f t="shared" si="9"/>
        <v>夜</v>
      </c>
      <c r="F13" t="s">
        <v>664</v>
      </c>
      <c r="G13" t="s">
        <v>678</v>
      </c>
      <c r="H13" t="s">
        <v>666</v>
      </c>
      <c r="I13" t="s">
        <v>667</v>
      </c>
      <c r="J13" t="s">
        <v>662</v>
      </c>
      <c r="K13" t="s">
        <v>663</v>
      </c>
      <c r="L13">
        <v>2</v>
      </c>
      <c r="M13" t="s">
        <v>68</v>
      </c>
      <c r="N13" t="s">
        <v>11</v>
      </c>
      <c r="O13">
        <v>10</v>
      </c>
      <c r="P13" t="s">
        <v>69</v>
      </c>
      <c r="Q13" t="s">
        <v>18</v>
      </c>
      <c r="R13">
        <v>5</v>
      </c>
      <c r="S13" t="s">
        <v>70</v>
      </c>
      <c r="T13" t="s">
        <v>33</v>
      </c>
      <c r="U13">
        <v>1</v>
      </c>
      <c r="V13">
        <v>0</v>
      </c>
      <c r="W13">
        <v>1</v>
      </c>
      <c r="X13">
        <v>38.5</v>
      </c>
      <c r="Y13">
        <v>421.5</v>
      </c>
      <c r="Z13">
        <f t="shared" si="3"/>
        <v>1</v>
      </c>
      <c r="AA13">
        <f t="shared" si="4"/>
        <v>1</v>
      </c>
      <c r="AB13">
        <f t="shared" si="5"/>
        <v>0</v>
      </c>
      <c r="AC13">
        <f t="shared" si="6"/>
        <v>1</v>
      </c>
      <c r="AD13">
        <f t="shared" si="7"/>
        <v>1</v>
      </c>
      <c r="AF13" t="s">
        <v>719</v>
      </c>
      <c r="AG13">
        <f>COUNTIF(X:X, "&gt;=100")</f>
        <v>100</v>
      </c>
      <c r="AH13" s="1">
        <f>AG13/COUNT(X:X)</f>
        <v>0.25839793281653745</v>
      </c>
    </row>
    <row r="14" spans="1:39" x14ac:dyDescent="0.25">
      <c r="A14" t="s">
        <v>63</v>
      </c>
      <c r="B14" t="s">
        <v>23</v>
      </c>
      <c r="C14">
        <f t="shared" si="8"/>
        <v>3</v>
      </c>
      <c r="D14" t="b">
        <f t="shared" si="1"/>
        <v>0</v>
      </c>
      <c r="E14" t="str">
        <f t="shared" si="9"/>
        <v>夜</v>
      </c>
      <c r="F14" t="s">
        <v>664</v>
      </c>
      <c r="G14" t="s">
        <v>665</v>
      </c>
      <c r="H14" t="s">
        <v>666</v>
      </c>
      <c r="I14" t="s">
        <v>667</v>
      </c>
      <c r="J14" t="s">
        <v>662</v>
      </c>
      <c r="K14" t="s">
        <v>663</v>
      </c>
      <c r="L14">
        <v>5</v>
      </c>
      <c r="M14" t="s">
        <v>71</v>
      </c>
      <c r="N14" t="s">
        <v>57</v>
      </c>
      <c r="O14">
        <v>8</v>
      </c>
      <c r="P14" t="s">
        <v>72</v>
      </c>
      <c r="Q14" t="s">
        <v>42</v>
      </c>
      <c r="R14">
        <v>1</v>
      </c>
      <c r="S14" t="s">
        <v>73</v>
      </c>
      <c r="T14" t="s">
        <v>30</v>
      </c>
      <c r="U14">
        <v>0</v>
      </c>
      <c r="V14">
        <v>2</v>
      </c>
      <c r="W14">
        <v>0</v>
      </c>
      <c r="X14">
        <v>85.5</v>
      </c>
      <c r="Y14">
        <v>722.5</v>
      </c>
      <c r="Z14">
        <f t="shared" si="3"/>
        <v>0</v>
      </c>
      <c r="AA14">
        <f t="shared" si="4"/>
        <v>0</v>
      </c>
      <c r="AB14">
        <f t="shared" si="5"/>
        <v>1</v>
      </c>
      <c r="AC14">
        <f t="shared" si="6"/>
        <v>0</v>
      </c>
      <c r="AD14">
        <f t="shared" si="7"/>
        <v>1</v>
      </c>
    </row>
    <row r="15" spans="1:39" x14ac:dyDescent="0.25">
      <c r="A15" t="s">
        <v>63</v>
      </c>
      <c r="B15" t="s">
        <v>28</v>
      </c>
      <c r="C15">
        <f t="shared" si="8"/>
        <v>4</v>
      </c>
      <c r="D15" t="b">
        <f t="shared" si="1"/>
        <v>0</v>
      </c>
      <c r="E15" t="str">
        <f t="shared" si="9"/>
        <v>夜</v>
      </c>
      <c r="F15" t="s">
        <v>664</v>
      </c>
      <c r="G15" t="s">
        <v>665</v>
      </c>
      <c r="H15" t="s">
        <v>666</v>
      </c>
      <c r="I15" t="s">
        <v>667</v>
      </c>
      <c r="J15" t="s">
        <v>662</v>
      </c>
      <c r="K15" t="s">
        <v>663</v>
      </c>
      <c r="L15">
        <v>4</v>
      </c>
      <c r="M15" t="s">
        <v>74</v>
      </c>
      <c r="N15" t="s">
        <v>55</v>
      </c>
      <c r="O15">
        <v>7</v>
      </c>
      <c r="P15" t="s">
        <v>75</v>
      </c>
      <c r="Q15" t="s">
        <v>15</v>
      </c>
      <c r="R15">
        <v>6</v>
      </c>
      <c r="S15" t="s">
        <v>76</v>
      </c>
      <c r="T15" t="s">
        <v>77</v>
      </c>
      <c r="U15">
        <v>1</v>
      </c>
      <c r="V15">
        <v>1</v>
      </c>
      <c r="W15">
        <v>0</v>
      </c>
      <c r="X15">
        <v>58</v>
      </c>
      <c r="Y15">
        <v>358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</row>
    <row r="16" spans="1:39" x14ac:dyDescent="0.25">
      <c r="A16" t="s">
        <v>63</v>
      </c>
      <c r="B16" t="s">
        <v>34</v>
      </c>
      <c r="C16">
        <f t="shared" si="8"/>
        <v>5</v>
      </c>
      <c r="D16" t="b">
        <f t="shared" si="1"/>
        <v>0</v>
      </c>
      <c r="E16" t="str">
        <f t="shared" si="9"/>
        <v>夜</v>
      </c>
      <c r="F16" t="s">
        <v>671</v>
      </c>
      <c r="G16" t="s">
        <v>678</v>
      </c>
      <c r="H16" t="s">
        <v>673</v>
      </c>
      <c r="I16" t="s">
        <v>674</v>
      </c>
      <c r="J16" t="s">
        <v>662</v>
      </c>
      <c r="K16" t="s">
        <v>663</v>
      </c>
      <c r="L16">
        <v>2</v>
      </c>
      <c r="M16" t="s">
        <v>78</v>
      </c>
      <c r="N16" t="s">
        <v>42</v>
      </c>
      <c r="O16">
        <v>6</v>
      </c>
      <c r="P16" t="s">
        <v>79</v>
      </c>
      <c r="Q16" t="s">
        <v>30</v>
      </c>
      <c r="R16">
        <v>4</v>
      </c>
      <c r="S16" t="s">
        <v>80</v>
      </c>
      <c r="T16" t="s">
        <v>26</v>
      </c>
      <c r="U16">
        <v>1</v>
      </c>
      <c r="V16">
        <v>1</v>
      </c>
      <c r="W16">
        <v>0</v>
      </c>
      <c r="X16">
        <v>46</v>
      </c>
      <c r="Y16">
        <v>452.5</v>
      </c>
      <c r="Z16">
        <f t="shared" si="3"/>
        <v>0</v>
      </c>
      <c r="AA16">
        <f t="shared" si="4"/>
        <v>1</v>
      </c>
      <c r="AB16">
        <f t="shared" si="5"/>
        <v>1</v>
      </c>
      <c r="AC16">
        <f t="shared" si="6"/>
        <v>1</v>
      </c>
      <c r="AD16">
        <f t="shared" si="7"/>
        <v>2</v>
      </c>
    </row>
    <row r="17" spans="1:30" x14ac:dyDescent="0.25">
      <c r="A17" t="s">
        <v>63</v>
      </c>
      <c r="B17" t="s">
        <v>38</v>
      </c>
      <c r="C17">
        <f t="shared" si="8"/>
        <v>6</v>
      </c>
      <c r="D17" t="b">
        <f t="shared" si="1"/>
        <v>0</v>
      </c>
      <c r="E17" t="str">
        <f t="shared" si="9"/>
        <v>夜</v>
      </c>
      <c r="F17" t="s">
        <v>664</v>
      </c>
      <c r="G17" t="s">
        <v>670</v>
      </c>
      <c r="H17" t="s">
        <v>666</v>
      </c>
      <c r="I17" t="s">
        <v>667</v>
      </c>
      <c r="J17" t="s">
        <v>662</v>
      </c>
      <c r="K17" t="s">
        <v>663</v>
      </c>
      <c r="L17">
        <v>10</v>
      </c>
      <c r="M17" t="s">
        <v>81</v>
      </c>
      <c r="N17" t="s">
        <v>50</v>
      </c>
      <c r="O17">
        <v>9</v>
      </c>
      <c r="P17" t="s">
        <v>82</v>
      </c>
      <c r="Q17" t="s">
        <v>77</v>
      </c>
      <c r="R17">
        <v>3</v>
      </c>
      <c r="S17" t="s">
        <v>83</v>
      </c>
      <c r="T17" t="s">
        <v>11</v>
      </c>
      <c r="U17">
        <v>0</v>
      </c>
      <c r="V17">
        <v>1</v>
      </c>
      <c r="W17">
        <v>1</v>
      </c>
      <c r="X17">
        <v>188</v>
      </c>
      <c r="Y17">
        <v>1313</v>
      </c>
      <c r="Z17">
        <f t="shared" si="3"/>
        <v>0</v>
      </c>
      <c r="AA17">
        <f t="shared" si="4"/>
        <v>1</v>
      </c>
      <c r="AB17">
        <f t="shared" si="5"/>
        <v>0</v>
      </c>
      <c r="AC17">
        <f t="shared" si="6"/>
        <v>0</v>
      </c>
      <c r="AD17">
        <f t="shared" si="7"/>
        <v>1</v>
      </c>
    </row>
    <row r="18" spans="1:30" x14ac:dyDescent="0.25">
      <c r="A18" t="s">
        <v>63</v>
      </c>
      <c r="B18" t="s">
        <v>43</v>
      </c>
      <c r="C18">
        <f t="shared" si="8"/>
        <v>7</v>
      </c>
      <c r="D18" t="b">
        <f t="shared" si="1"/>
        <v>0</v>
      </c>
      <c r="E18" t="str">
        <f t="shared" si="9"/>
        <v>夜</v>
      </c>
      <c r="F18" t="s">
        <v>671</v>
      </c>
      <c r="G18" t="s">
        <v>670</v>
      </c>
      <c r="H18" t="s">
        <v>673</v>
      </c>
      <c r="I18" t="s">
        <v>674</v>
      </c>
      <c r="J18" t="s">
        <v>662</v>
      </c>
      <c r="K18" t="s">
        <v>663</v>
      </c>
      <c r="L18">
        <v>4</v>
      </c>
      <c r="M18" t="s">
        <v>84</v>
      </c>
      <c r="N18" t="s">
        <v>50</v>
      </c>
      <c r="O18">
        <v>8</v>
      </c>
      <c r="P18" t="s">
        <v>85</v>
      </c>
      <c r="Q18" t="s">
        <v>30</v>
      </c>
      <c r="R18">
        <v>6</v>
      </c>
      <c r="S18" t="s">
        <v>86</v>
      </c>
      <c r="T18" t="s">
        <v>26</v>
      </c>
      <c r="U18">
        <v>1</v>
      </c>
      <c r="V18">
        <v>1</v>
      </c>
      <c r="W18">
        <v>0</v>
      </c>
      <c r="X18">
        <v>81</v>
      </c>
      <c r="Y18">
        <v>405.5</v>
      </c>
      <c r="Z18">
        <f t="shared" si="3"/>
        <v>0</v>
      </c>
      <c r="AA18">
        <f t="shared" si="4"/>
        <v>1</v>
      </c>
      <c r="AB18">
        <f t="shared" si="5"/>
        <v>0</v>
      </c>
      <c r="AC18">
        <f t="shared" si="6"/>
        <v>1</v>
      </c>
      <c r="AD18">
        <f t="shared" si="7"/>
        <v>2</v>
      </c>
    </row>
    <row r="19" spans="1:30" x14ac:dyDescent="0.25">
      <c r="A19" t="s">
        <v>63</v>
      </c>
      <c r="B19" t="s">
        <v>47</v>
      </c>
      <c r="C19">
        <f t="shared" si="8"/>
        <v>8</v>
      </c>
      <c r="D19" t="b">
        <f t="shared" si="1"/>
        <v>1</v>
      </c>
      <c r="E19" t="str">
        <f t="shared" si="9"/>
        <v>夜</v>
      </c>
      <c r="F19" t="s">
        <v>671</v>
      </c>
      <c r="G19" t="s">
        <v>665</v>
      </c>
      <c r="H19" t="s">
        <v>673</v>
      </c>
      <c r="I19" t="s">
        <v>674</v>
      </c>
      <c r="J19" t="s">
        <v>662</v>
      </c>
      <c r="K19" t="s">
        <v>663</v>
      </c>
      <c r="L19">
        <v>3</v>
      </c>
      <c r="M19" t="s">
        <v>87</v>
      </c>
      <c r="N19" t="s">
        <v>42</v>
      </c>
      <c r="O19">
        <v>8</v>
      </c>
      <c r="P19" t="s">
        <v>88</v>
      </c>
      <c r="Q19" t="s">
        <v>89</v>
      </c>
      <c r="R19">
        <v>5</v>
      </c>
      <c r="S19" t="s">
        <v>90</v>
      </c>
      <c r="T19" t="s">
        <v>20</v>
      </c>
      <c r="U19">
        <v>1</v>
      </c>
      <c r="V19">
        <v>1</v>
      </c>
      <c r="W19">
        <v>0</v>
      </c>
      <c r="X19">
        <v>255</v>
      </c>
      <c r="Y19">
        <v>1086.5</v>
      </c>
      <c r="Z19">
        <f t="shared" si="3"/>
        <v>0</v>
      </c>
      <c r="AA19">
        <f t="shared" si="4"/>
        <v>0</v>
      </c>
      <c r="AB19">
        <f t="shared" si="5"/>
        <v>1</v>
      </c>
      <c r="AC19">
        <f t="shared" si="6"/>
        <v>0</v>
      </c>
      <c r="AD19">
        <f t="shared" si="7"/>
        <v>0</v>
      </c>
    </row>
    <row r="20" spans="1:30" x14ac:dyDescent="0.25">
      <c r="A20" t="s">
        <v>91</v>
      </c>
      <c r="B20" t="s">
        <v>9</v>
      </c>
      <c r="C20">
        <f t="shared" si="8"/>
        <v>1</v>
      </c>
      <c r="D20" t="b">
        <f t="shared" si="1"/>
        <v>0</v>
      </c>
      <c r="E20" t="str">
        <f t="shared" si="9"/>
        <v>日</v>
      </c>
      <c r="F20" t="s">
        <v>671</v>
      </c>
      <c r="G20" t="s">
        <v>665</v>
      </c>
      <c r="H20" t="s">
        <v>673</v>
      </c>
      <c r="I20" t="s">
        <v>674</v>
      </c>
      <c r="J20" t="s">
        <v>679</v>
      </c>
      <c r="L20">
        <v>4</v>
      </c>
      <c r="M20" t="s">
        <v>92</v>
      </c>
      <c r="N20" t="s">
        <v>26</v>
      </c>
      <c r="O20">
        <v>5</v>
      </c>
      <c r="P20" t="s">
        <v>93</v>
      </c>
      <c r="Q20" t="s">
        <v>13</v>
      </c>
      <c r="R20">
        <v>1</v>
      </c>
      <c r="S20" t="s">
        <v>94</v>
      </c>
      <c r="T20" t="s">
        <v>95</v>
      </c>
      <c r="U20">
        <v>1</v>
      </c>
      <c r="V20">
        <v>1</v>
      </c>
      <c r="W20">
        <v>0</v>
      </c>
      <c r="X20">
        <v>13</v>
      </c>
      <c r="Y20">
        <v>63</v>
      </c>
      <c r="Z20">
        <f t="shared" si="3"/>
        <v>1</v>
      </c>
      <c r="AA20">
        <f t="shared" si="4"/>
        <v>1</v>
      </c>
      <c r="AB20">
        <f t="shared" si="5"/>
        <v>1</v>
      </c>
      <c r="AC20">
        <f t="shared" si="6"/>
        <v>1</v>
      </c>
      <c r="AD20">
        <f t="shared" si="7"/>
        <v>1</v>
      </c>
    </row>
    <row r="21" spans="1:30" x14ac:dyDescent="0.25">
      <c r="A21" t="s">
        <v>91</v>
      </c>
      <c r="B21" t="s">
        <v>16</v>
      </c>
      <c r="C21">
        <f t="shared" si="8"/>
        <v>2</v>
      </c>
      <c r="D21" t="b">
        <f t="shared" si="1"/>
        <v>0</v>
      </c>
      <c r="E21" t="str">
        <f t="shared" si="9"/>
        <v>日</v>
      </c>
      <c r="F21" t="s">
        <v>658</v>
      </c>
      <c r="G21" t="s">
        <v>672</v>
      </c>
      <c r="H21" t="s">
        <v>660</v>
      </c>
      <c r="I21" t="s">
        <v>661</v>
      </c>
      <c r="J21" t="s">
        <v>662</v>
      </c>
      <c r="K21" t="s">
        <v>680</v>
      </c>
      <c r="L21">
        <v>5</v>
      </c>
      <c r="M21" t="s">
        <v>96</v>
      </c>
      <c r="N21" t="s">
        <v>11</v>
      </c>
      <c r="O21">
        <v>8</v>
      </c>
      <c r="P21" t="s">
        <v>97</v>
      </c>
      <c r="Q21" t="s">
        <v>62</v>
      </c>
      <c r="R21">
        <v>2</v>
      </c>
      <c r="S21" t="s">
        <v>98</v>
      </c>
      <c r="T21" t="s">
        <v>13</v>
      </c>
      <c r="U21">
        <v>0</v>
      </c>
      <c r="V21">
        <v>2</v>
      </c>
      <c r="W21">
        <v>0</v>
      </c>
      <c r="X21">
        <v>53.5</v>
      </c>
      <c r="Y21">
        <v>149</v>
      </c>
      <c r="Z21">
        <f t="shared" si="3"/>
        <v>1</v>
      </c>
      <c r="AA21">
        <f t="shared" si="4"/>
        <v>1</v>
      </c>
      <c r="AB21">
        <f t="shared" si="5"/>
        <v>0</v>
      </c>
      <c r="AC21">
        <f t="shared" si="6"/>
        <v>1</v>
      </c>
      <c r="AD21">
        <f t="shared" si="7"/>
        <v>1</v>
      </c>
    </row>
    <row r="22" spans="1:30" x14ac:dyDescent="0.25">
      <c r="A22" t="s">
        <v>91</v>
      </c>
      <c r="B22" t="s">
        <v>23</v>
      </c>
      <c r="C22">
        <f t="shared" si="8"/>
        <v>3</v>
      </c>
      <c r="D22" t="b">
        <f t="shared" si="1"/>
        <v>0</v>
      </c>
      <c r="E22" t="str">
        <f t="shared" si="9"/>
        <v>日</v>
      </c>
      <c r="F22" t="s">
        <v>675</v>
      </c>
      <c r="G22" t="s">
        <v>670</v>
      </c>
      <c r="H22" t="s">
        <v>676</v>
      </c>
      <c r="I22" t="s">
        <v>677</v>
      </c>
      <c r="J22" t="s">
        <v>662</v>
      </c>
      <c r="K22" t="s">
        <v>680</v>
      </c>
      <c r="L22">
        <v>1</v>
      </c>
      <c r="M22" t="s">
        <v>99</v>
      </c>
      <c r="N22" t="s">
        <v>95</v>
      </c>
      <c r="O22">
        <v>4</v>
      </c>
      <c r="P22" t="s">
        <v>100</v>
      </c>
      <c r="Q22" t="s">
        <v>26</v>
      </c>
      <c r="R22">
        <v>5</v>
      </c>
      <c r="S22" t="s">
        <v>101</v>
      </c>
      <c r="T22" t="s">
        <v>13</v>
      </c>
      <c r="U22">
        <v>2</v>
      </c>
      <c r="V22">
        <v>0</v>
      </c>
      <c r="W22">
        <v>0</v>
      </c>
      <c r="X22">
        <v>256</v>
      </c>
      <c r="Y22">
        <v>711.5</v>
      </c>
      <c r="Z22">
        <f t="shared" si="3"/>
        <v>1</v>
      </c>
      <c r="AA22">
        <f t="shared" si="4"/>
        <v>1</v>
      </c>
      <c r="AB22">
        <f t="shared" si="5"/>
        <v>0</v>
      </c>
      <c r="AC22">
        <f t="shared" si="6"/>
        <v>1</v>
      </c>
      <c r="AD22">
        <f t="shared" si="7"/>
        <v>1</v>
      </c>
    </row>
    <row r="23" spans="1:30" x14ac:dyDescent="0.25">
      <c r="A23" t="s">
        <v>91</v>
      </c>
      <c r="B23" t="s">
        <v>28</v>
      </c>
      <c r="C23">
        <f t="shared" si="8"/>
        <v>4</v>
      </c>
      <c r="D23" t="b">
        <f t="shared" si="1"/>
        <v>0</v>
      </c>
      <c r="E23" t="str">
        <f t="shared" si="9"/>
        <v>日</v>
      </c>
      <c r="F23" t="s">
        <v>658</v>
      </c>
      <c r="G23" t="s">
        <v>672</v>
      </c>
      <c r="H23" t="s">
        <v>660</v>
      </c>
      <c r="I23" t="s">
        <v>661</v>
      </c>
      <c r="J23" t="s">
        <v>662</v>
      </c>
      <c r="K23" t="s">
        <v>680</v>
      </c>
      <c r="L23">
        <v>5</v>
      </c>
      <c r="M23" t="s">
        <v>102</v>
      </c>
      <c r="N23" t="s">
        <v>11</v>
      </c>
      <c r="O23">
        <v>3</v>
      </c>
      <c r="P23" t="s">
        <v>103</v>
      </c>
      <c r="Q23" t="s">
        <v>26</v>
      </c>
      <c r="R23">
        <v>7</v>
      </c>
      <c r="S23" t="s">
        <v>104</v>
      </c>
      <c r="T23" t="s">
        <v>77</v>
      </c>
      <c r="U23">
        <v>1</v>
      </c>
      <c r="V23">
        <v>1</v>
      </c>
      <c r="W23">
        <v>0</v>
      </c>
      <c r="X23">
        <v>80.5</v>
      </c>
      <c r="Y23" s="6">
        <v>199</v>
      </c>
      <c r="Z23">
        <f t="shared" si="3"/>
        <v>2</v>
      </c>
      <c r="AA23">
        <f t="shared" si="4"/>
        <v>2</v>
      </c>
      <c r="AB23">
        <f t="shared" si="5"/>
        <v>0</v>
      </c>
      <c r="AC23">
        <f t="shared" si="6"/>
        <v>2</v>
      </c>
      <c r="AD23">
        <f t="shared" si="7"/>
        <v>2</v>
      </c>
    </row>
    <row r="24" spans="1:30" x14ac:dyDescent="0.25">
      <c r="A24" t="s">
        <v>91</v>
      </c>
      <c r="B24" t="s">
        <v>34</v>
      </c>
      <c r="C24">
        <f t="shared" si="8"/>
        <v>5</v>
      </c>
      <c r="D24" t="b">
        <f t="shared" si="1"/>
        <v>0</v>
      </c>
      <c r="E24" t="str">
        <f t="shared" si="9"/>
        <v>日</v>
      </c>
      <c r="F24" t="s">
        <v>664</v>
      </c>
      <c r="G24" t="s">
        <v>665</v>
      </c>
      <c r="H24" t="s">
        <v>666</v>
      </c>
      <c r="I24" t="s">
        <v>681</v>
      </c>
      <c r="J24" t="s">
        <v>679</v>
      </c>
      <c r="L24">
        <v>10</v>
      </c>
      <c r="M24" t="s">
        <v>105</v>
      </c>
      <c r="N24" t="s">
        <v>42</v>
      </c>
      <c r="O24">
        <v>8</v>
      </c>
      <c r="P24" t="s">
        <v>106</v>
      </c>
      <c r="Q24" t="s">
        <v>22</v>
      </c>
      <c r="R24">
        <v>2</v>
      </c>
      <c r="S24" t="s">
        <v>107</v>
      </c>
      <c r="T24" t="s">
        <v>11</v>
      </c>
      <c r="U24">
        <v>0</v>
      </c>
      <c r="V24">
        <v>1</v>
      </c>
      <c r="W24">
        <v>1</v>
      </c>
      <c r="X24">
        <v>387</v>
      </c>
      <c r="Y24">
        <v>1128</v>
      </c>
      <c r="Z24">
        <f t="shared" si="3"/>
        <v>0</v>
      </c>
      <c r="AA24">
        <f t="shared" si="4"/>
        <v>1</v>
      </c>
      <c r="AB24">
        <f t="shared" si="5"/>
        <v>1</v>
      </c>
      <c r="AC24">
        <f t="shared" si="6"/>
        <v>0</v>
      </c>
      <c r="AD24">
        <f t="shared" si="7"/>
        <v>1</v>
      </c>
    </row>
    <row r="25" spans="1:30" x14ac:dyDescent="0.25">
      <c r="A25" t="s">
        <v>91</v>
      </c>
      <c r="B25" t="s">
        <v>38</v>
      </c>
      <c r="C25">
        <f t="shared" si="8"/>
        <v>6</v>
      </c>
      <c r="D25" t="b">
        <f t="shared" si="1"/>
        <v>0</v>
      </c>
      <c r="E25" t="str">
        <f t="shared" si="9"/>
        <v>日</v>
      </c>
      <c r="F25" t="s">
        <v>664</v>
      </c>
      <c r="G25" t="s">
        <v>659</v>
      </c>
      <c r="H25" t="s">
        <v>666</v>
      </c>
      <c r="I25" t="s">
        <v>667</v>
      </c>
      <c r="J25" t="s">
        <v>662</v>
      </c>
      <c r="K25" t="s">
        <v>680</v>
      </c>
      <c r="L25">
        <v>11</v>
      </c>
      <c r="M25" t="s">
        <v>108</v>
      </c>
      <c r="N25" t="s">
        <v>15</v>
      </c>
      <c r="O25">
        <v>7</v>
      </c>
      <c r="P25" t="s">
        <v>109</v>
      </c>
      <c r="Q25" t="s">
        <v>11</v>
      </c>
      <c r="R25">
        <v>10</v>
      </c>
      <c r="S25" t="s">
        <v>110</v>
      </c>
      <c r="T25" t="s">
        <v>50</v>
      </c>
      <c r="U25">
        <v>0</v>
      </c>
      <c r="V25">
        <v>1</v>
      </c>
      <c r="W25">
        <v>1</v>
      </c>
      <c r="X25">
        <v>103.5</v>
      </c>
      <c r="Y25">
        <v>142.5</v>
      </c>
      <c r="Z25">
        <f t="shared" si="3"/>
        <v>1</v>
      </c>
      <c r="AA25">
        <f t="shared" si="4"/>
        <v>1</v>
      </c>
      <c r="AB25">
        <f t="shared" si="5"/>
        <v>0</v>
      </c>
      <c r="AC25">
        <f t="shared" si="6"/>
        <v>1</v>
      </c>
      <c r="AD25">
        <f t="shared" si="7"/>
        <v>1</v>
      </c>
    </row>
    <row r="26" spans="1:30" x14ac:dyDescent="0.25">
      <c r="A26" t="s">
        <v>91</v>
      </c>
      <c r="B26" t="s">
        <v>43</v>
      </c>
      <c r="C26">
        <f t="shared" si="8"/>
        <v>7</v>
      </c>
      <c r="D26" t="b">
        <f t="shared" si="1"/>
        <v>0</v>
      </c>
      <c r="E26" t="str">
        <f t="shared" si="9"/>
        <v>日</v>
      </c>
      <c r="F26" t="s">
        <v>671</v>
      </c>
      <c r="G26" t="s">
        <v>665</v>
      </c>
      <c r="H26" t="s">
        <v>673</v>
      </c>
      <c r="I26" t="s">
        <v>674</v>
      </c>
      <c r="J26" t="s">
        <v>662</v>
      </c>
      <c r="K26" t="s">
        <v>680</v>
      </c>
      <c r="L26">
        <v>3</v>
      </c>
      <c r="M26" t="s">
        <v>111</v>
      </c>
      <c r="N26" t="s">
        <v>30</v>
      </c>
      <c r="O26">
        <v>2</v>
      </c>
      <c r="P26" t="s">
        <v>112</v>
      </c>
      <c r="Q26" t="s">
        <v>77</v>
      </c>
      <c r="R26">
        <v>4</v>
      </c>
      <c r="S26" t="s">
        <v>113</v>
      </c>
      <c r="T26" t="s">
        <v>114</v>
      </c>
      <c r="U26">
        <v>2</v>
      </c>
      <c r="V26">
        <v>0</v>
      </c>
      <c r="W26">
        <v>0</v>
      </c>
      <c r="X26">
        <v>36</v>
      </c>
      <c r="Y26">
        <v>377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1</v>
      </c>
      <c r="AD26">
        <f t="shared" si="7"/>
        <v>1</v>
      </c>
    </row>
    <row r="27" spans="1:30" x14ac:dyDescent="0.25">
      <c r="A27" t="s">
        <v>91</v>
      </c>
      <c r="B27" t="s">
        <v>47</v>
      </c>
      <c r="C27">
        <f t="shared" si="8"/>
        <v>8</v>
      </c>
      <c r="D27" t="b">
        <f t="shared" si="1"/>
        <v>0</v>
      </c>
      <c r="E27" t="str">
        <f t="shared" si="9"/>
        <v>日</v>
      </c>
      <c r="F27" t="s">
        <v>664</v>
      </c>
      <c r="G27" t="s">
        <v>665</v>
      </c>
      <c r="H27" t="s">
        <v>666</v>
      </c>
      <c r="I27" t="s">
        <v>667</v>
      </c>
      <c r="J27" t="s">
        <v>662</v>
      </c>
      <c r="K27" t="s">
        <v>680</v>
      </c>
      <c r="L27">
        <v>13</v>
      </c>
      <c r="M27" t="s">
        <v>35</v>
      </c>
      <c r="N27" t="s">
        <v>18</v>
      </c>
      <c r="O27">
        <v>8</v>
      </c>
      <c r="P27" t="s">
        <v>115</v>
      </c>
      <c r="Q27" t="s">
        <v>26</v>
      </c>
      <c r="R27">
        <v>3</v>
      </c>
      <c r="S27" t="s">
        <v>116</v>
      </c>
      <c r="T27" t="s">
        <v>11</v>
      </c>
      <c r="U27">
        <v>0</v>
      </c>
      <c r="V27">
        <v>1</v>
      </c>
      <c r="W27">
        <v>1</v>
      </c>
      <c r="X27">
        <v>29</v>
      </c>
      <c r="Y27">
        <v>63</v>
      </c>
      <c r="Z27">
        <f t="shared" si="3"/>
        <v>1</v>
      </c>
      <c r="AA27">
        <f t="shared" si="4"/>
        <v>2</v>
      </c>
      <c r="AB27">
        <f t="shared" si="5"/>
        <v>0</v>
      </c>
      <c r="AC27">
        <f t="shared" si="6"/>
        <v>1</v>
      </c>
      <c r="AD27">
        <f t="shared" si="7"/>
        <v>2</v>
      </c>
    </row>
    <row r="28" spans="1:30" x14ac:dyDescent="0.25">
      <c r="A28" t="s">
        <v>91</v>
      </c>
      <c r="B28" t="s">
        <v>52</v>
      </c>
      <c r="C28">
        <f t="shared" si="8"/>
        <v>9</v>
      </c>
      <c r="D28" t="b">
        <f t="shared" si="1"/>
        <v>0</v>
      </c>
      <c r="E28" t="str">
        <f t="shared" si="9"/>
        <v>日</v>
      </c>
      <c r="F28" t="s">
        <v>664</v>
      </c>
      <c r="G28" t="s">
        <v>672</v>
      </c>
      <c r="H28" t="s">
        <v>666</v>
      </c>
      <c r="I28" t="s">
        <v>667</v>
      </c>
      <c r="J28" t="s">
        <v>662</v>
      </c>
      <c r="K28" t="s">
        <v>680</v>
      </c>
      <c r="L28">
        <v>5</v>
      </c>
      <c r="M28" t="s">
        <v>17</v>
      </c>
      <c r="N28" t="s">
        <v>18</v>
      </c>
      <c r="O28">
        <v>4</v>
      </c>
      <c r="P28" t="s">
        <v>117</v>
      </c>
      <c r="Q28" t="s">
        <v>114</v>
      </c>
      <c r="R28">
        <v>10</v>
      </c>
      <c r="S28" t="s">
        <v>118</v>
      </c>
      <c r="T28" t="s">
        <v>30</v>
      </c>
      <c r="U28">
        <v>1</v>
      </c>
      <c r="V28">
        <v>1</v>
      </c>
      <c r="W28">
        <v>0</v>
      </c>
      <c r="X28">
        <v>50</v>
      </c>
      <c r="Y28">
        <v>179.5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1</v>
      </c>
    </row>
    <row r="29" spans="1:30" x14ac:dyDescent="0.25">
      <c r="A29" t="s">
        <v>91</v>
      </c>
      <c r="B29" t="s">
        <v>58</v>
      </c>
      <c r="C29">
        <f t="shared" si="8"/>
        <v>10</v>
      </c>
      <c r="D29" t="b">
        <f t="shared" si="1"/>
        <v>1</v>
      </c>
      <c r="E29" t="str">
        <f t="shared" si="9"/>
        <v>日</v>
      </c>
      <c r="F29" t="s">
        <v>671</v>
      </c>
      <c r="G29" t="s">
        <v>672</v>
      </c>
      <c r="H29" t="s">
        <v>673</v>
      </c>
      <c r="I29" t="s">
        <v>674</v>
      </c>
      <c r="J29" t="s">
        <v>662</v>
      </c>
      <c r="K29" t="s">
        <v>680</v>
      </c>
      <c r="L29">
        <v>2</v>
      </c>
      <c r="M29" t="s">
        <v>119</v>
      </c>
      <c r="N29" t="s">
        <v>11</v>
      </c>
      <c r="O29">
        <v>10</v>
      </c>
      <c r="P29" t="s">
        <v>120</v>
      </c>
      <c r="Q29" t="s">
        <v>18</v>
      </c>
      <c r="R29">
        <v>3</v>
      </c>
      <c r="S29" t="s">
        <v>121</v>
      </c>
      <c r="T29" t="s">
        <v>26</v>
      </c>
      <c r="U29">
        <v>1</v>
      </c>
      <c r="V29">
        <v>0</v>
      </c>
      <c r="W29">
        <v>1</v>
      </c>
      <c r="X29">
        <v>21.5</v>
      </c>
      <c r="Y29">
        <v>94</v>
      </c>
      <c r="Z29">
        <f t="shared" si="3"/>
        <v>1</v>
      </c>
      <c r="AA29">
        <f t="shared" si="4"/>
        <v>2</v>
      </c>
      <c r="AB29">
        <f t="shared" si="5"/>
        <v>0</v>
      </c>
      <c r="AC29">
        <f t="shared" si="6"/>
        <v>1</v>
      </c>
      <c r="AD29">
        <f t="shared" si="7"/>
        <v>2</v>
      </c>
    </row>
    <row r="30" spans="1:30" x14ac:dyDescent="0.25">
      <c r="A30" t="s">
        <v>122</v>
      </c>
      <c r="B30" t="s">
        <v>9</v>
      </c>
      <c r="C30">
        <f t="shared" si="8"/>
        <v>1</v>
      </c>
      <c r="D30" t="b">
        <f t="shared" si="1"/>
        <v>0</v>
      </c>
      <c r="E30" t="str">
        <f t="shared" si="9"/>
        <v>夜</v>
      </c>
      <c r="F30" t="s">
        <v>658</v>
      </c>
      <c r="G30" t="s">
        <v>682</v>
      </c>
      <c r="H30" t="s">
        <v>660</v>
      </c>
      <c r="I30" t="s">
        <v>661</v>
      </c>
      <c r="J30" t="s">
        <v>662</v>
      </c>
      <c r="K30" t="s">
        <v>680</v>
      </c>
      <c r="L30">
        <v>3</v>
      </c>
      <c r="M30" t="s">
        <v>123</v>
      </c>
      <c r="N30" t="s">
        <v>11</v>
      </c>
      <c r="O30">
        <v>4</v>
      </c>
      <c r="P30" t="s">
        <v>124</v>
      </c>
      <c r="Q30" t="s">
        <v>30</v>
      </c>
      <c r="R30">
        <v>2</v>
      </c>
      <c r="S30" t="s">
        <v>125</v>
      </c>
      <c r="T30" t="s">
        <v>26</v>
      </c>
      <c r="U30">
        <v>2</v>
      </c>
      <c r="V30">
        <v>0</v>
      </c>
      <c r="W30">
        <v>0</v>
      </c>
      <c r="X30">
        <v>31</v>
      </c>
      <c r="Y30" s="6">
        <v>58.5</v>
      </c>
      <c r="Z30">
        <f t="shared" si="3"/>
        <v>1</v>
      </c>
      <c r="AA30">
        <f t="shared" si="4"/>
        <v>2</v>
      </c>
      <c r="AB30">
        <f t="shared" si="5"/>
        <v>0</v>
      </c>
      <c r="AC30">
        <f t="shared" si="6"/>
        <v>2</v>
      </c>
      <c r="AD30">
        <f t="shared" si="7"/>
        <v>3</v>
      </c>
    </row>
    <row r="31" spans="1:30" x14ac:dyDescent="0.25">
      <c r="A31" t="s">
        <v>122</v>
      </c>
      <c r="B31" t="s">
        <v>16</v>
      </c>
      <c r="C31">
        <f t="shared" si="8"/>
        <v>2</v>
      </c>
      <c r="D31" t="b">
        <f t="shared" si="1"/>
        <v>0</v>
      </c>
      <c r="E31" t="str">
        <f t="shared" si="9"/>
        <v>夜</v>
      </c>
      <c r="F31" t="s">
        <v>664</v>
      </c>
      <c r="G31" t="s">
        <v>665</v>
      </c>
      <c r="H31" t="s">
        <v>666</v>
      </c>
      <c r="I31" t="s">
        <v>667</v>
      </c>
      <c r="J31" t="s">
        <v>662</v>
      </c>
      <c r="K31" t="s">
        <v>680</v>
      </c>
      <c r="L31">
        <v>1</v>
      </c>
      <c r="M31" t="s">
        <v>126</v>
      </c>
      <c r="N31" t="s">
        <v>11</v>
      </c>
      <c r="O31">
        <v>3</v>
      </c>
      <c r="P31" t="s">
        <v>127</v>
      </c>
      <c r="Q31" t="s">
        <v>22</v>
      </c>
      <c r="R31">
        <v>4</v>
      </c>
      <c r="S31" t="s">
        <v>128</v>
      </c>
      <c r="T31" t="s">
        <v>30</v>
      </c>
      <c r="U31">
        <v>2</v>
      </c>
      <c r="V31">
        <v>0</v>
      </c>
      <c r="W31">
        <v>0</v>
      </c>
      <c r="X31">
        <v>66</v>
      </c>
      <c r="Y31">
        <v>666.5</v>
      </c>
      <c r="Z31">
        <f t="shared" si="3"/>
        <v>1</v>
      </c>
      <c r="AA31">
        <f t="shared" si="4"/>
        <v>1</v>
      </c>
      <c r="AB31">
        <f t="shared" si="5"/>
        <v>0</v>
      </c>
      <c r="AC31">
        <f t="shared" si="6"/>
        <v>1</v>
      </c>
      <c r="AD31">
        <f t="shared" si="7"/>
        <v>2</v>
      </c>
    </row>
    <row r="32" spans="1:30" x14ac:dyDescent="0.25">
      <c r="A32" t="s">
        <v>122</v>
      </c>
      <c r="B32" t="s">
        <v>23</v>
      </c>
      <c r="C32">
        <f t="shared" si="8"/>
        <v>3</v>
      </c>
      <c r="D32" t="b">
        <f t="shared" si="1"/>
        <v>0</v>
      </c>
      <c r="E32" t="str">
        <f t="shared" si="9"/>
        <v>夜</v>
      </c>
      <c r="F32" t="s">
        <v>664</v>
      </c>
      <c r="G32" t="s">
        <v>678</v>
      </c>
      <c r="H32" t="s">
        <v>666</v>
      </c>
      <c r="I32" t="s">
        <v>667</v>
      </c>
      <c r="J32" t="s">
        <v>662</v>
      </c>
      <c r="K32" t="s">
        <v>680</v>
      </c>
      <c r="L32">
        <v>5</v>
      </c>
      <c r="M32" t="s">
        <v>129</v>
      </c>
      <c r="N32" t="s">
        <v>11</v>
      </c>
      <c r="O32">
        <v>3</v>
      </c>
      <c r="P32" t="s">
        <v>130</v>
      </c>
      <c r="Q32" t="s">
        <v>57</v>
      </c>
      <c r="R32">
        <v>7</v>
      </c>
      <c r="S32" t="s">
        <v>69</v>
      </c>
      <c r="T32" t="s">
        <v>18</v>
      </c>
      <c r="U32">
        <v>1</v>
      </c>
      <c r="V32">
        <v>1</v>
      </c>
      <c r="W32">
        <v>0</v>
      </c>
      <c r="X32">
        <v>38</v>
      </c>
      <c r="Y32">
        <v>104.5</v>
      </c>
      <c r="Z32">
        <f t="shared" si="3"/>
        <v>1</v>
      </c>
      <c r="AA32">
        <f t="shared" si="4"/>
        <v>1</v>
      </c>
      <c r="AB32">
        <f t="shared" si="5"/>
        <v>0</v>
      </c>
      <c r="AC32">
        <f t="shared" si="6"/>
        <v>1</v>
      </c>
      <c r="AD32">
        <f t="shared" si="7"/>
        <v>1</v>
      </c>
    </row>
    <row r="33" spans="1:30" x14ac:dyDescent="0.25">
      <c r="A33" t="s">
        <v>122</v>
      </c>
      <c r="B33" t="s">
        <v>28</v>
      </c>
      <c r="C33">
        <f t="shared" si="8"/>
        <v>4</v>
      </c>
      <c r="D33" t="b">
        <f t="shared" si="1"/>
        <v>0</v>
      </c>
      <c r="E33" t="str">
        <f t="shared" si="9"/>
        <v>夜</v>
      </c>
      <c r="F33" t="s">
        <v>658</v>
      </c>
      <c r="G33" t="s">
        <v>670</v>
      </c>
      <c r="H33" t="s">
        <v>660</v>
      </c>
      <c r="I33" t="s">
        <v>661</v>
      </c>
      <c r="J33" t="s">
        <v>662</v>
      </c>
      <c r="K33" t="s">
        <v>680</v>
      </c>
      <c r="L33">
        <v>9</v>
      </c>
      <c r="M33" t="s">
        <v>131</v>
      </c>
      <c r="N33" t="s">
        <v>26</v>
      </c>
      <c r="O33">
        <v>8</v>
      </c>
      <c r="P33" t="s">
        <v>132</v>
      </c>
      <c r="Q33" t="s">
        <v>62</v>
      </c>
      <c r="R33">
        <v>10</v>
      </c>
      <c r="S33" t="s">
        <v>133</v>
      </c>
      <c r="T33" t="s">
        <v>15</v>
      </c>
      <c r="U33">
        <v>0</v>
      </c>
      <c r="V33">
        <v>2</v>
      </c>
      <c r="W33">
        <v>0</v>
      </c>
      <c r="X33">
        <v>45</v>
      </c>
      <c r="Y33">
        <v>386.5</v>
      </c>
      <c r="Z33">
        <f t="shared" si="3"/>
        <v>1</v>
      </c>
      <c r="AA33">
        <f t="shared" si="4"/>
        <v>1</v>
      </c>
      <c r="AB33">
        <f t="shared" si="5"/>
        <v>0</v>
      </c>
      <c r="AC33">
        <f t="shared" si="6"/>
        <v>1</v>
      </c>
      <c r="AD33">
        <f t="shared" si="7"/>
        <v>1</v>
      </c>
    </row>
    <row r="34" spans="1:30" x14ac:dyDescent="0.25">
      <c r="A34" t="s">
        <v>122</v>
      </c>
      <c r="B34" t="s">
        <v>34</v>
      </c>
      <c r="C34">
        <f t="shared" si="8"/>
        <v>5</v>
      </c>
      <c r="D34" t="b">
        <f t="shared" si="1"/>
        <v>0</v>
      </c>
      <c r="E34" t="str">
        <f t="shared" si="9"/>
        <v>夜</v>
      </c>
      <c r="F34" t="s">
        <v>664</v>
      </c>
      <c r="G34" t="s">
        <v>665</v>
      </c>
      <c r="H34" t="s">
        <v>666</v>
      </c>
      <c r="I34" t="s">
        <v>667</v>
      </c>
      <c r="J34" t="s">
        <v>662</v>
      </c>
      <c r="K34" t="s">
        <v>680</v>
      </c>
      <c r="L34">
        <v>1</v>
      </c>
      <c r="M34" t="s">
        <v>134</v>
      </c>
      <c r="N34" t="s">
        <v>30</v>
      </c>
      <c r="O34">
        <v>3</v>
      </c>
      <c r="P34" t="s">
        <v>135</v>
      </c>
      <c r="Q34" t="s">
        <v>114</v>
      </c>
      <c r="R34">
        <v>8</v>
      </c>
      <c r="S34" t="s">
        <v>136</v>
      </c>
      <c r="T34" t="s">
        <v>18</v>
      </c>
      <c r="U34">
        <v>2</v>
      </c>
      <c r="V34">
        <v>0</v>
      </c>
      <c r="W34">
        <v>0</v>
      </c>
      <c r="X34">
        <v>461.5</v>
      </c>
      <c r="Y34">
        <v>461.5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1</v>
      </c>
      <c r="AD34">
        <f t="shared" si="7"/>
        <v>1</v>
      </c>
    </row>
    <row r="35" spans="1:30" x14ac:dyDescent="0.25">
      <c r="A35" t="s">
        <v>122</v>
      </c>
      <c r="B35" t="s">
        <v>38</v>
      </c>
      <c r="C35">
        <f t="shared" si="8"/>
        <v>6</v>
      </c>
      <c r="D35" t="b">
        <f t="shared" si="1"/>
        <v>0</v>
      </c>
      <c r="E35" t="str">
        <f t="shared" si="9"/>
        <v>夜</v>
      </c>
      <c r="F35" t="s">
        <v>671</v>
      </c>
      <c r="G35" t="s">
        <v>678</v>
      </c>
      <c r="H35" t="s">
        <v>673</v>
      </c>
      <c r="I35" t="s">
        <v>674</v>
      </c>
      <c r="J35" t="s">
        <v>662</v>
      </c>
      <c r="K35" t="s">
        <v>680</v>
      </c>
      <c r="L35">
        <v>2</v>
      </c>
      <c r="M35" t="s">
        <v>137</v>
      </c>
      <c r="N35" t="s">
        <v>13</v>
      </c>
      <c r="O35">
        <v>6</v>
      </c>
      <c r="P35" t="s">
        <v>138</v>
      </c>
      <c r="Q35" t="s">
        <v>57</v>
      </c>
      <c r="R35">
        <v>7</v>
      </c>
      <c r="S35" t="s">
        <v>139</v>
      </c>
      <c r="T35" t="s">
        <v>26</v>
      </c>
      <c r="U35">
        <v>1</v>
      </c>
      <c r="V35">
        <v>1</v>
      </c>
      <c r="W35">
        <v>0</v>
      </c>
      <c r="X35">
        <v>40</v>
      </c>
      <c r="Y35">
        <v>574.5</v>
      </c>
      <c r="Z35">
        <f t="shared" si="3"/>
        <v>0</v>
      </c>
      <c r="AA35">
        <f t="shared" si="4"/>
        <v>1</v>
      </c>
      <c r="AB35">
        <f t="shared" si="5"/>
        <v>1</v>
      </c>
      <c r="AC35">
        <f t="shared" si="6"/>
        <v>0</v>
      </c>
      <c r="AD35">
        <f t="shared" si="7"/>
        <v>1</v>
      </c>
    </row>
    <row r="36" spans="1:30" x14ac:dyDescent="0.25">
      <c r="A36" t="s">
        <v>122</v>
      </c>
      <c r="B36" t="s">
        <v>43</v>
      </c>
      <c r="C36">
        <f t="shared" si="8"/>
        <v>7</v>
      </c>
      <c r="D36" t="b">
        <f t="shared" si="1"/>
        <v>0</v>
      </c>
      <c r="E36" t="str">
        <f t="shared" si="9"/>
        <v>夜</v>
      </c>
      <c r="F36" t="s">
        <v>671</v>
      </c>
      <c r="G36" t="s">
        <v>665</v>
      </c>
      <c r="H36" t="s">
        <v>673</v>
      </c>
      <c r="I36" t="s">
        <v>674</v>
      </c>
      <c r="J36" t="s">
        <v>662</v>
      </c>
      <c r="K36" t="s">
        <v>680</v>
      </c>
      <c r="L36">
        <v>1</v>
      </c>
      <c r="M36" t="s">
        <v>140</v>
      </c>
      <c r="N36" t="s">
        <v>114</v>
      </c>
      <c r="O36">
        <v>10</v>
      </c>
      <c r="P36" t="s">
        <v>141</v>
      </c>
      <c r="Q36" t="s">
        <v>22</v>
      </c>
      <c r="R36">
        <v>7</v>
      </c>
      <c r="S36" t="s">
        <v>142</v>
      </c>
      <c r="T36" t="s">
        <v>42</v>
      </c>
      <c r="U36">
        <v>1</v>
      </c>
      <c r="V36">
        <v>0</v>
      </c>
      <c r="W36">
        <v>1</v>
      </c>
      <c r="X36">
        <v>39</v>
      </c>
      <c r="Y36">
        <v>454</v>
      </c>
      <c r="Z36">
        <f t="shared" si="3"/>
        <v>0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</row>
    <row r="37" spans="1:30" x14ac:dyDescent="0.25">
      <c r="A37" t="s">
        <v>122</v>
      </c>
      <c r="B37" t="s">
        <v>47</v>
      </c>
      <c r="C37">
        <f t="shared" si="8"/>
        <v>8</v>
      </c>
      <c r="D37" t="b">
        <f t="shared" si="1"/>
        <v>1</v>
      </c>
      <c r="E37" t="str">
        <f t="shared" si="9"/>
        <v>夜</v>
      </c>
      <c r="F37" t="s">
        <v>675</v>
      </c>
      <c r="G37" t="s">
        <v>678</v>
      </c>
      <c r="H37" t="s">
        <v>676</v>
      </c>
      <c r="I37" t="s">
        <v>677</v>
      </c>
      <c r="J37" t="s">
        <v>662</v>
      </c>
      <c r="K37" t="s">
        <v>680</v>
      </c>
      <c r="L37">
        <v>11</v>
      </c>
      <c r="M37" t="s">
        <v>143</v>
      </c>
      <c r="N37" t="s">
        <v>30</v>
      </c>
      <c r="O37">
        <v>10</v>
      </c>
      <c r="P37" t="s">
        <v>144</v>
      </c>
      <c r="Q37" t="s">
        <v>55</v>
      </c>
      <c r="R37">
        <v>6</v>
      </c>
      <c r="S37" t="s">
        <v>145</v>
      </c>
      <c r="T37" t="s">
        <v>26</v>
      </c>
      <c r="U37">
        <v>0</v>
      </c>
      <c r="V37">
        <v>0</v>
      </c>
      <c r="W37">
        <v>2</v>
      </c>
      <c r="X37">
        <v>59.5</v>
      </c>
      <c r="Y37">
        <v>326</v>
      </c>
      <c r="Z37">
        <f t="shared" si="3"/>
        <v>0</v>
      </c>
      <c r="AA37">
        <f t="shared" si="4"/>
        <v>1</v>
      </c>
      <c r="AB37">
        <f t="shared" si="5"/>
        <v>0</v>
      </c>
      <c r="AC37">
        <f t="shared" si="6"/>
        <v>1</v>
      </c>
      <c r="AD37">
        <f t="shared" si="7"/>
        <v>2</v>
      </c>
    </row>
    <row r="38" spans="1:30" x14ac:dyDescent="0.25">
      <c r="A38" t="s">
        <v>146</v>
      </c>
      <c r="B38" t="s">
        <v>9</v>
      </c>
      <c r="C38">
        <f t="shared" si="8"/>
        <v>1</v>
      </c>
      <c r="D38" t="b">
        <f t="shared" si="1"/>
        <v>0</v>
      </c>
      <c r="E38" t="str">
        <f t="shared" si="9"/>
        <v>日</v>
      </c>
      <c r="F38" t="s">
        <v>683</v>
      </c>
      <c r="G38" t="s">
        <v>665</v>
      </c>
      <c r="H38" t="s">
        <v>666</v>
      </c>
      <c r="I38" t="s">
        <v>667</v>
      </c>
      <c r="J38" t="s">
        <v>662</v>
      </c>
      <c r="K38" t="s">
        <v>684</v>
      </c>
      <c r="L38">
        <v>5</v>
      </c>
      <c r="M38" t="s">
        <v>147</v>
      </c>
      <c r="N38" t="s">
        <v>114</v>
      </c>
      <c r="O38">
        <v>1</v>
      </c>
      <c r="P38" t="s">
        <v>148</v>
      </c>
      <c r="Q38" t="s">
        <v>95</v>
      </c>
      <c r="R38">
        <v>4</v>
      </c>
      <c r="S38" t="s">
        <v>149</v>
      </c>
      <c r="T38" t="s">
        <v>13</v>
      </c>
      <c r="U38">
        <v>1</v>
      </c>
      <c r="V38">
        <v>1</v>
      </c>
      <c r="W38">
        <v>0</v>
      </c>
      <c r="X38">
        <v>173.5</v>
      </c>
      <c r="Y38">
        <v>454</v>
      </c>
      <c r="Z38">
        <f t="shared" si="3"/>
        <v>0</v>
      </c>
      <c r="AA38">
        <f t="shared" si="4"/>
        <v>0</v>
      </c>
      <c r="AB38">
        <f t="shared" si="5"/>
        <v>0</v>
      </c>
      <c r="AC38">
        <f t="shared" si="6"/>
        <v>0</v>
      </c>
      <c r="AD38">
        <f t="shared" si="7"/>
        <v>0</v>
      </c>
    </row>
    <row r="39" spans="1:30" x14ac:dyDescent="0.25">
      <c r="A39" t="s">
        <v>146</v>
      </c>
      <c r="B39" t="s">
        <v>16</v>
      </c>
      <c r="C39">
        <f t="shared" si="8"/>
        <v>2</v>
      </c>
      <c r="D39" t="b">
        <f t="shared" si="1"/>
        <v>0</v>
      </c>
      <c r="E39" t="str">
        <f t="shared" si="9"/>
        <v>日</v>
      </c>
      <c r="F39" t="s">
        <v>658</v>
      </c>
      <c r="G39" t="s">
        <v>678</v>
      </c>
      <c r="H39" t="s">
        <v>660</v>
      </c>
      <c r="I39" t="s">
        <v>661</v>
      </c>
      <c r="J39" t="s">
        <v>679</v>
      </c>
      <c r="L39">
        <v>6</v>
      </c>
      <c r="M39" t="s">
        <v>97</v>
      </c>
      <c r="N39" t="s">
        <v>62</v>
      </c>
      <c r="O39">
        <v>5</v>
      </c>
      <c r="P39" t="s">
        <v>150</v>
      </c>
      <c r="Q39" t="s">
        <v>26</v>
      </c>
      <c r="R39">
        <v>9</v>
      </c>
      <c r="S39" t="s">
        <v>151</v>
      </c>
      <c r="T39" t="s">
        <v>42</v>
      </c>
      <c r="U39">
        <v>0</v>
      </c>
      <c r="V39">
        <v>2</v>
      </c>
      <c r="W39">
        <v>0</v>
      </c>
      <c r="X39">
        <v>50.5</v>
      </c>
      <c r="Y39">
        <v>264</v>
      </c>
      <c r="Z39">
        <f t="shared" si="3"/>
        <v>1</v>
      </c>
      <c r="AA39">
        <f t="shared" si="4"/>
        <v>1</v>
      </c>
      <c r="AB39">
        <f t="shared" si="5"/>
        <v>0</v>
      </c>
      <c r="AC39">
        <f t="shared" si="6"/>
        <v>1</v>
      </c>
      <c r="AD39">
        <f t="shared" si="7"/>
        <v>1</v>
      </c>
    </row>
    <row r="40" spans="1:30" x14ac:dyDescent="0.25">
      <c r="A40" t="s">
        <v>146</v>
      </c>
      <c r="B40" t="s">
        <v>23</v>
      </c>
      <c r="C40">
        <f t="shared" si="8"/>
        <v>3</v>
      </c>
      <c r="D40" t="b">
        <f t="shared" si="1"/>
        <v>0</v>
      </c>
      <c r="E40" t="str">
        <f t="shared" si="9"/>
        <v>日</v>
      </c>
      <c r="F40" t="s">
        <v>685</v>
      </c>
      <c r="G40" t="s">
        <v>672</v>
      </c>
      <c r="J40" t="s">
        <v>662</v>
      </c>
      <c r="K40" t="s">
        <v>684</v>
      </c>
      <c r="L40">
        <v>2</v>
      </c>
      <c r="M40" t="s">
        <v>152</v>
      </c>
      <c r="N40" t="s">
        <v>33</v>
      </c>
      <c r="O40">
        <v>4</v>
      </c>
      <c r="P40" t="s">
        <v>153</v>
      </c>
      <c r="Q40" t="s">
        <v>26</v>
      </c>
      <c r="R40">
        <v>6</v>
      </c>
      <c r="S40" t="s">
        <v>59</v>
      </c>
      <c r="T40" t="s">
        <v>57</v>
      </c>
      <c r="U40">
        <v>2</v>
      </c>
      <c r="V40">
        <v>0</v>
      </c>
      <c r="W40">
        <v>0</v>
      </c>
      <c r="X40">
        <v>93</v>
      </c>
      <c r="Y40">
        <v>125.5</v>
      </c>
      <c r="Z40">
        <f t="shared" si="3"/>
        <v>1</v>
      </c>
      <c r="AA40">
        <f t="shared" si="4"/>
        <v>1</v>
      </c>
      <c r="AB40">
        <f t="shared" si="5"/>
        <v>0</v>
      </c>
      <c r="AC40">
        <f t="shared" si="6"/>
        <v>1</v>
      </c>
      <c r="AD40">
        <f t="shared" si="7"/>
        <v>1</v>
      </c>
    </row>
    <row r="41" spans="1:30" x14ac:dyDescent="0.25">
      <c r="A41" t="s">
        <v>146</v>
      </c>
      <c r="B41" t="s">
        <v>28</v>
      </c>
      <c r="C41">
        <f t="shared" si="8"/>
        <v>4</v>
      </c>
      <c r="D41" t="b">
        <f t="shared" si="1"/>
        <v>0</v>
      </c>
      <c r="E41" t="str">
        <f t="shared" si="9"/>
        <v>日</v>
      </c>
      <c r="F41" t="s">
        <v>664</v>
      </c>
      <c r="G41" t="s">
        <v>678</v>
      </c>
      <c r="H41" t="s">
        <v>666</v>
      </c>
      <c r="I41" t="s">
        <v>667</v>
      </c>
      <c r="J41" t="s">
        <v>679</v>
      </c>
      <c r="L41">
        <v>6</v>
      </c>
      <c r="M41" t="s">
        <v>154</v>
      </c>
      <c r="N41" t="s">
        <v>57</v>
      </c>
      <c r="O41">
        <v>7</v>
      </c>
      <c r="P41" t="s">
        <v>155</v>
      </c>
      <c r="Q41" t="s">
        <v>42</v>
      </c>
      <c r="R41">
        <v>10</v>
      </c>
      <c r="S41" t="s">
        <v>156</v>
      </c>
      <c r="T41" t="s">
        <v>13</v>
      </c>
      <c r="U41">
        <v>0</v>
      </c>
      <c r="V41">
        <v>2</v>
      </c>
      <c r="W41">
        <v>0</v>
      </c>
      <c r="X41">
        <v>89</v>
      </c>
      <c r="Y41">
        <v>263</v>
      </c>
      <c r="Z41">
        <f t="shared" si="3"/>
        <v>0</v>
      </c>
      <c r="AA41">
        <f t="shared" si="4"/>
        <v>0</v>
      </c>
      <c r="AB41">
        <f t="shared" si="5"/>
        <v>1</v>
      </c>
      <c r="AC41">
        <f t="shared" si="6"/>
        <v>0</v>
      </c>
      <c r="AD41">
        <f t="shared" si="7"/>
        <v>0</v>
      </c>
    </row>
    <row r="42" spans="1:30" x14ac:dyDescent="0.25">
      <c r="A42" t="s">
        <v>146</v>
      </c>
      <c r="B42" t="s">
        <v>34</v>
      </c>
      <c r="C42">
        <f t="shared" si="8"/>
        <v>5</v>
      </c>
      <c r="D42" t="b">
        <f t="shared" si="1"/>
        <v>0</v>
      </c>
      <c r="E42" t="str">
        <f t="shared" si="9"/>
        <v>日</v>
      </c>
      <c r="F42" t="s">
        <v>664</v>
      </c>
      <c r="G42" t="s">
        <v>665</v>
      </c>
      <c r="H42" t="s">
        <v>666</v>
      </c>
      <c r="I42" t="s">
        <v>667</v>
      </c>
      <c r="J42" t="s">
        <v>662</v>
      </c>
      <c r="K42" t="s">
        <v>684</v>
      </c>
      <c r="L42">
        <v>9</v>
      </c>
      <c r="M42" t="s">
        <v>157</v>
      </c>
      <c r="N42" t="s">
        <v>114</v>
      </c>
      <c r="O42">
        <v>8</v>
      </c>
      <c r="P42" t="s">
        <v>158</v>
      </c>
      <c r="Q42" t="s">
        <v>18</v>
      </c>
      <c r="R42">
        <v>1</v>
      </c>
      <c r="S42" t="s">
        <v>159</v>
      </c>
      <c r="T42" t="s">
        <v>22</v>
      </c>
      <c r="U42">
        <v>0</v>
      </c>
      <c r="V42">
        <v>2</v>
      </c>
      <c r="W42">
        <v>0</v>
      </c>
      <c r="X42">
        <v>46</v>
      </c>
      <c r="Y42">
        <v>206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  <c r="AD42">
        <f t="shared" si="7"/>
        <v>0</v>
      </c>
    </row>
    <row r="43" spans="1:30" x14ac:dyDescent="0.25">
      <c r="A43" t="s">
        <v>146</v>
      </c>
      <c r="B43" t="s">
        <v>38</v>
      </c>
      <c r="C43">
        <f t="shared" si="8"/>
        <v>6</v>
      </c>
      <c r="D43" t="b">
        <f t="shared" si="1"/>
        <v>0</v>
      </c>
      <c r="E43" t="str">
        <f t="shared" si="9"/>
        <v>日</v>
      </c>
      <c r="F43" t="s">
        <v>671</v>
      </c>
      <c r="G43" t="s">
        <v>670</v>
      </c>
      <c r="H43" t="s">
        <v>673</v>
      </c>
      <c r="I43" t="s">
        <v>674</v>
      </c>
      <c r="J43" t="s">
        <v>662</v>
      </c>
      <c r="K43" t="s">
        <v>684</v>
      </c>
      <c r="L43">
        <v>13</v>
      </c>
      <c r="M43" t="s">
        <v>160</v>
      </c>
      <c r="N43" t="s">
        <v>161</v>
      </c>
      <c r="O43">
        <v>10</v>
      </c>
      <c r="P43" t="s">
        <v>162</v>
      </c>
      <c r="Q43" t="s">
        <v>55</v>
      </c>
      <c r="R43">
        <v>9</v>
      </c>
      <c r="S43" t="s">
        <v>163</v>
      </c>
      <c r="T43" t="s">
        <v>57</v>
      </c>
      <c r="U43">
        <v>0</v>
      </c>
      <c r="V43">
        <v>0</v>
      </c>
      <c r="W43">
        <v>2</v>
      </c>
      <c r="X43">
        <v>99</v>
      </c>
      <c r="Y43">
        <v>2850.5</v>
      </c>
      <c r="Z43">
        <f t="shared" si="3"/>
        <v>0</v>
      </c>
      <c r="AA43">
        <f t="shared" si="4"/>
        <v>0</v>
      </c>
      <c r="AB43">
        <f t="shared" si="5"/>
        <v>0</v>
      </c>
      <c r="AC43">
        <f t="shared" si="6"/>
        <v>0</v>
      </c>
      <c r="AD43">
        <f t="shared" si="7"/>
        <v>0</v>
      </c>
    </row>
    <row r="44" spans="1:30" x14ac:dyDescent="0.25">
      <c r="A44" t="s">
        <v>146</v>
      </c>
      <c r="B44" t="s">
        <v>43</v>
      </c>
      <c r="C44">
        <f t="shared" si="8"/>
        <v>7</v>
      </c>
      <c r="D44" t="b">
        <f t="shared" si="1"/>
        <v>0</v>
      </c>
      <c r="E44" t="str">
        <f t="shared" si="9"/>
        <v>日</v>
      </c>
      <c r="F44" t="s">
        <v>671</v>
      </c>
      <c r="G44" t="s">
        <v>672</v>
      </c>
      <c r="H44" t="s">
        <v>673</v>
      </c>
      <c r="I44" t="s">
        <v>674</v>
      </c>
      <c r="J44" t="s">
        <v>662</v>
      </c>
      <c r="K44" t="s">
        <v>684</v>
      </c>
      <c r="L44">
        <v>9</v>
      </c>
      <c r="M44" t="s">
        <v>164</v>
      </c>
      <c r="N44" t="s">
        <v>13</v>
      </c>
      <c r="O44">
        <v>3</v>
      </c>
      <c r="P44" t="s">
        <v>165</v>
      </c>
      <c r="Q44" t="s">
        <v>26</v>
      </c>
      <c r="R44">
        <v>2</v>
      </c>
      <c r="S44" t="s">
        <v>166</v>
      </c>
      <c r="T44" t="s">
        <v>11</v>
      </c>
      <c r="U44">
        <v>1</v>
      </c>
      <c r="V44">
        <v>1</v>
      </c>
      <c r="W44">
        <v>0</v>
      </c>
      <c r="X44">
        <v>24</v>
      </c>
      <c r="Y44">
        <v>29</v>
      </c>
      <c r="Z44">
        <f t="shared" si="3"/>
        <v>1</v>
      </c>
      <c r="AA44">
        <f t="shared" si="4"/>
        <v>2</v>
      </c>
      <c r="AB44">
        <f t="shared" si="5"/>
        <v>1</v>
      </c>
      <c r="AC44">
        <f t="shared" si="6"/>
        <v>1</v>
      </c>
      <c r="AD44">
        <f t="shared" si="7"/>
        <v>2</v>
      </c>
    </row>
    <row r="45" spans="1:30" x14ac:dyDescent="0.25">
      <c r="A45" t="s">
        <v>146</v>
      </c>
      <c r="B45" t="s">
        <v>47</v>
      </c>
      <c r="C45">
        <f t="shared" si="8"/>
        <v>8</v>
      </c>
      <c r="D45" t="b">
        <f t="shared" si="1"/>
        <v>0</v>
      </c>
      <c r="E45" t="str">
        <f t="shared" si="9"/>
        <v>日</v>
      </c>
      <c r="F45" t="s">
        <v>664</v>
      </c>
      <c r="G45" t="s">
        <v>672</v>
      </c>
      <c r="H45" t="s">
        <v>666</v>
      </c>
      <c r="I45" t="s">
        <v>667</v>
      </c>
      <c r="J45" t="s">
        <v>662</v>
      </c>
      <c r="K45" t="s">
        <v>684</v>
      </c>
      <c r="L45">
        <v>1</v>
      </c>
      <c r="M45" t="s">
        <v>167</v>
      </c>
      <c r="N45" t="s">
        <v>26</v>
      </c>
      <c r="O45">
        <v>5</v>
      </c>
      <c r="P45" t="s">
        <v>168</v>
      </c>
      <c r="Q45" t="s">
        <v>13</v>
      </c>
      <c r="R45">
        <v>12</v>
      </c>
      <c r="S45" t="s">
        <v>169</v>
      </c>
      <c r="T45" t="s">
        <v>114</v>
      </c>
      <c r="U45">
        <v>1</v>
      </c>
      <c r="V45">
        <v>1</v>
      </c>
      <c r="W45">
        <v>0</v>
      </c>
      <c r="X45">
        <v>16.5</v>
      </c>
      <c r="Y45">
        <v>55</v>
      </c>
      <c r="Z45">
        <f t="shared" si="3"/>
        <v>1</v>
      </c>
      <c r="AA45">
        <f t="shared" si="4"/>
        <v>1</v>
      </c>
      <c r="AB45">
        <f t="shared" si="5"/>
        <v>1</v>
      </c>
      <c r="AC45">
        <f t="shared" si="6"/>
        <v>1</v>
      </c>
      <c r="AD45">
        <f t="shared" si="7"/>
        <v>1</v>
      </c>
    </row>
    <row r="46" spans="1:30" x14ac:dyDescent="0.25">
      <c r="A46" t="s">
        <v>146</v>
      </c>
      <c r="B46" t="s">
        <v>52</v>
      </c>
      <c r="C46">
        <f t="shared" si="8"/>
        <v>9</v>
      </c>
      <c r="D46" t="b">
        <f t="shared" si="1"/>
        <v>0</v>
      </c>
      <c r="E46" t="str">
        <f t="shared" si="9"/>
        <v>日</v>
      </c>
      <c r="F46" t="s">
        <v>671</v>
      </c>
      <c r="G46" t="s">
        <v>659</v>
      </c>
      <c r="H46" t="s">
        <v>673</v>
      </c>
      <c r="I46" t="s">
        <v>674</v>
      </c>
      <c r="J46" t="s">
        <v>662</v>
      </c>
      <c r="K46" t="s">
        <v>684</v>
      </c>
      <c r="L46">
        <v>5</v>
      </c>
      <c r="M46" t="s">
        <v>170</v>
      </c>
      <c r="N46" t="s">
        <v>33</v>
      </c>
      <c r="O46">
        <v>8</v>
      </c>
      <c r="P46" t="s">
        <v>46</v>
      </c>
      <c r="Q46" t="s">
        <v>30</v>
      </c>
      <c r="R46">
        <v>10</v>
      </c>
      <c r="S46" t="s">
        <v>45</v>
      </c>
      <c r="T46" t="s">
        <v>13</v>
      </c>
      <c r="U46">
        <v>0</v>
      </c>
      <c r="V46">
        <v>2</v>
      </c>
      <c r="W46">
        <v>0</v>
      </c>
      <c r="X46">
        <v>55</v>
      </c>
      <c r="Y46">
        <v>146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1</v>
      </c>
      <c r="AD46">
        <f t="shared" si="7"/>
        <v>1</v>
      </c>
    </row>
    <row r="47" spans="1:30" x14ac:dyDescent="0.25">
      <c r="A47" t="s">
        <v>146</v>
      </c>
      <c r="B47" t="s">
        <v>58</v>
      </c>
      <c r="C47">
        <f t="shared" si="8"/>
        <v>10</v>
      </c>
      <c r="D47" t="b">
        <f t="shared" si="1"/>
        <v>1</v>
      </c>
      <c r="E47" t="str">
        <f t="shared" si="9"/>
        <v>日</v>
      </c>
      <c r="F47" t="s">
        <v>675</v>
      </c>
      <c r="G47" t="s">
        <v>665</v>
      </c>
      <c r="H47" t="s">
        <v>676</v>
      </c>
      <c r="I47" t="s">
        <v>677</v>
      </c>
      <c r="J47" t="s">
        <v>662</v>
      </c>
      <c r="K47" t="s">
        <v>684</v>
      </c>
      <c r="L47">
        <v>3</v>
      </c>
      <c r="M47" t="s">
        <v>171</v>
      </c>
      <c r="N47" t="s">
        <v>13</v>
      </c>
      <c r="O47">
        <v>6</v>
      </c>
      <c r="P47" t="s">
        <v>172</v>
      </c>
      <c r="Q47" t="s">
        <v>26</v>
      </c>
      <c r="R47">
        <v>12</v>
      </c>
      <c r="S47" t="s">
        <v>173</v>
      </c>
      <c r="T47" t="s">
        <v>57</v>
      </c>
      <c r="U47">
        <v>1</v>
      </c>
      <c r="V47">
        <v>1</v>
      </c>
      <c r="W47">
        <v>0</v>
      </c>
      <c r="X47">
        <v>47</v>
      </c>
      <c r="Y47">
        <v>98.5</v>
      </c>
      <c r="Z47">
        <f t="shared" si="3"/>
        <v>1</v>
      </c>
      <c r="AA47">
        <f t="shared" si="4"/>
        <v>1</v>
      </c>
      <c r="AB47">
        <f t="shared" si="5"/>
        <v>1</v>
      </c>
      <c r="AC47">
        <f t="shared" si="6"/>
        <v>1</v>
      </c>
      <c r="AD47">
        <f t="shared" si="7"/>
        <v>1</v>
      </c>
    </row>
    <row r="48" spans="1:30" x14ac:dyDescent="0.25">
      <c r="A48" t="s">
        <v>174</v>
      </c>
      <c r="B48" t="s">
        <v>9</v>
      </c>
      <c r="C48">
        <f t="shared" si="8"/>
        <v>1</v>
      </c>
      <c r="D48" t="b">
        <f t="shared" si="1"/>
        <v>0</v>
      </c>
      <c r="E48" t="str">
        <f t="shared" si="9"/>
        <v>夜</v>
      </c>
      <c r="F48" t="s">
        <v>658</v>
      </c>
      <c r="G48" t="s">
        <v>678</v>
      </c>
      <c r="H48" t="s">
        <v>660</v>
      </c>
      <c r="I48" t="s">
        <v>661</v>
      </c>
      <c r="J48" t="s">
        <v>662</v>
      </c>
      <c r="K48" t="s">
        <v>684</v>
      </c>
      <c r="L48">
        <v>1</v>
      </c>
      <c r="M48" t="s">
        <v>175</v>
      </c>
      <c r="N48" t="s">
        <v>11</v>
      </c>
      <c r="O48">
        <v>5</v>
      </c>
      <c r="P48" t="s">
        <v>176</v>
      </c>
      <c r="Q48" t="s">
        <v>20</v>
      </c>
      <c r="R48">
        <v>6</v>
      </c>
      <c r="S48" t="s">
        <v>177</v>
      </c>
      <c r="T48" t="s">
        <v>22</v>
      </c>
      <c r="U48">
        <v>1</v>
      </c>
      <c r="V48">
        <v>1</v>
      </c>
      <c r="W48">
        <v>0</v>
      </c>
      <c r="X48">
        <v>16.5</v>
      </c>
      <c r="Y48">
        <v>38.5</v>
      </c>
      <c r="Z48">
        <f t="shared" si="3"/>
        <v>1</v>
      </c>
      <c r="AA48">
        <f t="shared" si="4"/>
        <v>1</v>
      </c>
      <c r="AB48">
        <f t="shared" si="5"/>
        <v>0</v>
      </c>
      <c r="AC48">
        <f t="shared" si="6"/>
        <v>1</v>
      </c>
      <c r="AD48">
        <f t="shared" si="7"/>
        <v>1</v>
      </c>
    </row>
    <row r="49" spans="1:30" x14ac:dyDescent="0.25">
      <c r="A49" t="s">
        <v>174</v>
      </c>
      <c r="B49" t="s">
        <v>16</v>
      </c>
      <c r="C49">
        <f t="shared" si="8"/>
        <v>2</v>
      </c>
      <c r="D49" t="b">
        <f t="shared" si="1"/>
        <v>0</v>
      </c>
      <c r="E49" t="str">
        <f t="shared" si="9"/>
        <v>夜</v>
      </c>
      <c r="F49" t="s">
        <v>658</v>
      </c>
      <c r="G49" t="s">
        <v>678</v>
      </c>
      <c r="H49" t="s">
        <v>660</v>
      </c>
      <c r="I49" t="s">
        <v>661</v>
      </c>
      <c r="J49" t="s">
        <v>662</v>
      </c>
      <c r="K49" t="s">
        <v>684</v>
      </c>
      <c r="L49">
        <v>7</v>
      </c>
      <c r="M49" t="s">
        <v>178</v>
      </c>
      <c r="N49" t="s">
        <v>33</v>
      </c>
      <c r="O49">
        <v>6</v>
      </c>
      <c r="P49" t="s">
        <v>179</v>
      </c>
      <c r="Q49" t="s">
        <v>65</v>
      </c>
      <c r="R49">
        <v>4</v>
      </c>
      <c r="S49" t="s">
        <v>180</v>
      </c>
      <c r="T49" t="s">
        <v>62</v>
      </c>
      <c r="U49">
        <v>0</v>
      </c>
      <c r="V49">
        <v>2</v>
      </c>
      <c r="W49">
        <v>0</v>
      </c>
      <c r="X49">
        <v>33.5</v>
      </c>
      <c r="Y49">
        <v>327.5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  <c r="AD49">
        <f t="shared" si="7"/>
        <v>0</v>
      </c>
    </row>
    <row r="50" spans="1:30" x14ac:dyDescent="0.25">
      <c r="A50" t="s">
        <v>174</v>
      </c>
      <c r="B50" t="s">
        <v>23</v>
      </c>
      <c r="C50">
        <f t="shared" si="8"/>
        <v>3</v>
      </c>
      <c r="D50" t="b">
        <f t="shared" si="1"/>
        <v>0</v>
      </c>
      <c r="E50" t="str">
        <f t="shared" si="9"/>
        <v>夜</v>
      </c>
      <c r="F50" t="s">
        <v>664</v>
      </c>
      <c r="G50" t="s">
        <v>682</v>
      </c>
      <c r="H50" t="s">
        <v>666</v>
      </c>
      <c r="I50" t="s">
        <v>667</v>
      </c>
      <c r="J50" t="s">
        <v>662</v>
      </c>
      <c r="K50" t="s">
        <v>684</v>
      </c>
      <c r="L50">
        <v>7</v>
      </c>
      <c r="M50" t="s">
        <v>181</v>
      </c>
      <c r="N50" t="s">
        <v>62</v>
      </c>
      <c r="O50">
        <v>4</v>
      </c>
      <c r="P50" t="s">
        <v>182</v>
      </c>
      <c r="Q50" t="s">
        <v>50</v>
      </c>
      <c r="R50">
        <v>3</v>
      </c>
      <c r="S50" t="s">
        <v>183</v>
      </c>
      <c r="T50" t="s">
        <v>26</v>
      </c>
      <c r="U50">
        <v>1</v>
      </c>
      <c r="V50">
        <v>1</v>
      </c>
      <c r="W50">
        <v>0</v>
      </c>
      <c r="X50">
        <v>33</v>
      </c>
      <c r="Y50">
        <v>75.5</v>
      </c>
      <c r="Z50">
        <f t="shared" si="3"/>
        <v>0</v>
      </c>
      <c r="AA50">
        <f t="shared" si="4"/>
        <v>1</v>
      </c>
      <c r="AB50">
        <f t="shared" si="5"/>
        <v>0</v>
      </c>
      <c r="AC50">
        <f t="shared" si="6"/>
        <v>0</v>
      </c>
      <c r="AD50">
        <f t="shared" si="7"/>
        <v>1</v>
      </c>
    </row>
    <row r="51" spans="1:30" x14ac:dyDescent="0.25">
      <c r="A51" t="s">
        <v>174</v>
      </c>
      <c r="B51" t="s">
        <v>28</v>
      </c>
      <c r="C51">
        <f t="shared" si="8"/>
        <v>4</v>
      </c>
      <c r="D51" t="b">
        <f t="shared" si="1"/>
        <v>0</v>
      </c>
      <c r="E51" t="str">
        <f t="shared" si="9"/>
        <v>夜</v>
      </c>
      <c r="F51" t="s">
        <v>671</v>
      </c>
      <c r="G51" t="s">
        <v>682</v>
      </c>
      <c r="H51" t="s">
        <v>673</v>
      </c>
      <c r="I51" t="s">
        <v>674</v>
      </c>
      <c r="J51" t="s">
        <v>662</v>
      </c>
      <c r="K51" t="s">
        <v>684</v>
      </c>
      <c r="L51">
        <v>7</v>
      </c>
      <c r="M51" t="s">
        <v>184</v>
      </c>
      <c r="N51" t="s">
        <v>18</v>
      </c>
      <c r="O51">
        <v>3</v>
      </c>
      <c r="P51" t="s">
        <v>185</v>
      </c>
      <c r="Q51" t="s">
        <v>33</v>
      </c>
      <c r="R51">
        <v>8</v>
      </c>
      <c r="S51" t="s">
        <v>186</v>
      </c>
      <c r="T51" t="s">
        <v>62</v>
      </c>
      <c r="U51">
        <v>1</v>
      </c>
      <c r="V51">
        <v>1</v>
      </c>
      <c r="W51">
        <v>0</v>
      </c>
      <c r="X51">
        <v>60</v>
      </c>
      <c r="Y51">
        <v>434</v>
      </c>
      <c r="Z51">
        <f t="shared" si="3"/>
        <v>0</v>
      </c>
      <c r="AA51">
        <f t="shared" si="4"/>
        <v>0</v>
      </c>
      <c r="AB51">
        <f t="shared" si="5"/>
        <v>0</v>
      </c>
      <c r="AC51">
        <f t="shared" si="6"/>
        <v>0</v>
      </c>
      <c r="AD51">
        <f t="shared" si="7"/>
        <v>0</v>
      </c>
    </row>
    <row r="52" spans="1:30" x14ac:dyDescent="0.25">
      <c r="A52" t="s">
        <v>174</v>
      </c>
      <c r="B52" t="s">
        <v>34</v>
      </c>
      <c r="C52">
        <f t="shared" si="8"/>
        <v>5</v>
      </c>
      <c r="D52" t="b">
        <f t="shared" si="1"/>
        <v>0</v>
      </c>
      <c r="E52" t="str">
        <f t="shared" si="9"/>
        <v>夜</v>
      </c>
      <c r="F52" t="s">
        <v>664</v>
      </c>
      <c r="G52" t="s">
        <v>678</v>
      </c>
      <c r="H52" t="s">
        <v>666</v>
      </c>
      <c r="I52" t="s">
        <v>667</v>
      </c>
      <c r="J52" t="s">
        <v>662</v>
      </c>
      <c r="K52" t="s">
        <v>684</v>
      </c>
      <c r="L52">
        <v>11</v>
      </c>
      <c r="M52" t="s">
        <v>19</v>
      </c>
      <c r="N52" t="s">
        <v>20</v>
      </c>
      <c r="O52">
        <v>10</v>
      </c>
      <c r="P52" t="s">
        <v>187</v>
      </c>
      <c r="Q52" t="s">
        <v>30</v>
      </c>
      <c r="R52">
        <v>8</v>
      </c>
      <c r="S52" t="s">
        <v>188</v>
      </c>
      <c r="T52" t="s">
        <v>26</v>
      </c>
      <c r="U52">
        <v>0</v>
      </c>
      <c r="V52">
        <v>0</v>
      </c>
      <c r="W52">
        <v>2</v>
      </c>
      <c r="X52">
        <v>63.5</v>
      </c>
      <c r="Y52">
        <v>1506</v>
      </c>
      <c r="Z52">
        <f t="shared" si="3"/>
        <v>0</v>
      </c>
      <c r="AA52">
        <f t="shared" si="4"/>
        <v>1</v>
      </c>
      <c r="AB52">
        <f t="shared" si="5"/>
        <v>0</v>
      </c>
      <c r="AC52">
        <f t="shared" si="6"/>
        <v>1</v>
      </c>
      <c r="AD52">
        <f t="shared" si="7"/>
        <v>2</v>
      </c>
    </row>
    <row r="53" spans="1:30" x14ac:dyDescent="0.25">
      <c r="A53" t="s">
        <v>174</v>
      </c>
      <c r="B53" t="s">
        <v>38</v>
      </c>
      <c r="C53">
        <f t="shared" si="8"/>
        <v>6</v>
      </c>
      <c r="D53" t="b">
        <f t="shared" si="1"/>
        <v>0</v>
      </c>
      <c r="E53" t="str">
        <f t="shared" si="9"/>
        <v>夜</v>
      </c>
      <c r="F53" t="s">
        <v>664</v>
      </c>
      <c r="G53" t="s">
        <v>665</v>
      </c>
      <c r="H53" t="s">
        <v>666</v>
      </c>
      <c r="I53" t="s">
        <v>667</v>
      </c>
      <c r="J53" t="s">
        <v>662</v>
      </c>
      <c r="K53" t="s">
        <v>684</v>
      </c>
      <c r="L53">
        <v>3</v>
      </c>
      <c r="M53" t="s">
        <v>189</v>
      </c>
      <c r="N53" t="s">
        <v>11</v>
      </c>
      <c r="O53">
        <v>7</v>
      </c>
      <c r="P53" t="s">
        <v>190</v>
      </c>
      <c r="Q53" t="s">
        <v>13</v>
      </c>
      <c r="R53">
        <v>10</v>
      </c>
      <c r="S53" t="s">
        <v>72</v>
      </c>
      <c r="T53" t="s">
        <v>42</v>
      </c>
      <c r="U53">
        <v>1</v>
      </c>
      <c r="V53">
        <v>1</v>
      </c>
      <c r="W53">
        <v>0</v>
      </c>
      <c r="X53">
        <v>22</v>
      </c>
      <c r="Y53">
        <v>109</v>
      </c>
      <c r="Z53">
        <f t="shared" si="3"/>
        <v>1</v>
      </c>
      <c r="AA53">
        <f t="shared" si="4"/>
        <v>1</v>
      </c>
      <c r="AB53">
        <f t="shared" si="5"/>
        <v>1</v>
      </c>
      <c r="AC53">
        <f t="shared" si="6"/>
        <v>1</v>
      </c>
      <c r="AD53">
        <f t="shared" si="7"/>
        <v>1</v>
      </c>
    </row>
    <row r="54" spans="1:30" x14ac:dyDescent="0.25">
      <c r="A54" t="s">
        <v>174</v>
      </c>
      <c r="B54" t="s">
        <v>43</v>
      </c>
      <c r="C54">
        <f t="shared" si="8"/>
        <v>7</v>
      </c>
      <c r="D54" t="b">
        <f t="shared" si="1"/>
        <v>0</v>
      </c>
      <c r="E54" t="str">
        <f t="shared" si="9"/>
        <v>夜</v>
      </c>
      <c r="F54" t="s">
        <v>664</v>
      </c>
      <c r="G54" t="s">
        <v>665</v>
      </c>
      <c r="H54" t="s">
        <v>666</v>
      </c>
      <c r="I54" t="s">
        <v>667</v>
      </c>
      <c r="J54" t="s">
        <v>662</v>
      </c>
      <c r="K54" t="s">
        <v>684</v>
      </c>
      <c r="L54">
        <v>7</v>
      </c>
      <c r="M54" t="s">
        <v>191</v>
      </c>
      <c r="N54" t="s">
        <v>26</v>
      </c>
      <c r="O54">
        <v>10</v>
      </c>
      <c r="P54" t="s">
        <v>192</v>
      </c>
      <c r="Q54" t="s">
        <v>33</v>
      </c>
      <c r="R54">
        <v>3</v>
      </c>
      <c r="S54" t="s">
        <v>83</v>
      </c>
      <c r="T54" t="s">
        <v>22</v>
      </c>
      <c r="U54">
        <v>0</v>
      </c>
      <c r="V54">
        <v>1</v>
      </c>
      <c r="W54">
        <v>1</v>
      </c>
      <c r="X54">
        <v>67.5</v>
      </c>
      <c r="Y54">
        <v>485.5</v>
      </c>
      <c r="Z54">
        <f t="shared" si="3"/>
        <v>1</v>
      </c>
      <c r="AA54">
        <f t="shared" si="4"/>
        <v>1</v>
      </c>
      <c r="AB54">
        <f t="shared" si="5"/>
        <v>0</v>
      </c>
      <c r="AC54">
        <f t="shared" si="6"/>
        <v>1</v>
      </c>
      <c r="AD54">
        <f t="shared" si="7"/>
        <v>1</v>
      </c>
    </row>
    <row r="55" spans="1:30" x14ac:dyDescent="0.25">
      <c r="A55" t="s">
        <v>174</v>
      </c>
      <c r="B55" t="s">
        <v>47</v>
      </c>
      <c r="C55">
        <f t="shared" si="8"/>
        <v>8</v>
      </c>
      <c r="D55" t="b">
        <f t="shared" si="1"/>
        <v>0</v>
      </c>
      <c r="E55" t="str">
        <f t="shared" si="9"/>
        <v>夜</v>
      </c>
      <c r="F55" t="s">
        <v>671</v>
      </c>
      <c r="G55" t="s">
        <v>665</v>
      </c>
      <c r="H55" t="s">
        <v>673</v>
      </c>
      <c r="I55" t="s">
        <v>674</v>
      </c>
      <c r="J55" t="s">
        <v>662</v>
      </c>
      <c r="K55" t="s">
        <v>684</v>
      </c>
      <c r="L55">
        <v>7</v>
      </c>
      <c r="M55" t="s">
        <v>193</v>
      </c>
      <c r="N55" t="s">
        <v>42</v>
      </c>
      <c r="O55">
        <v>3</v>
      </c>
      <c r="P55" t="s">
        <v>194</v>
      </c>
      <c r="Q55" t="s">
        <v>65</v>
      </c>
      <c r="R55">
        <v>1</v>
      </c>
      <c r="S55" t="s">
        <v>195</v>
      </c>
      <c r="T55" t="s">
        <v>20</v>
      </c>
      <c r="U55">
        <v>1</v>
      </c>
      <c r="V55">
        <v>1</v>
      </c>
      <c r="W55">
        <v>0</v>
      </c>
      <c r="X55">
        <v>270</v>
      </c>
      <c r="Y55">
        <v>1879.5</v>
      </c>
      <c r="Z55">
        <f t="shared" si="3"/>
        <v>0</v>
      </c>
      <c r="AA55">
        <f t="shared" si="4"/>
        <v>0</v>
      </c>
      <c r="AB55">
        <f t="shared" si="5"/>
        <v>1</v>
      </c>
      <c r="AC55">
        <f t="shared" si="6"/>
        <v>0</v>
      </c>
      <c r="AD55">
        <f t="shared" si="7"/>
        <v>0</v>
      </c>
    </row>
    <row r="56" spans="1:30" x14ac:dyDescent="0.25">
      <c r="A56" t="s">
        <v>174</v>
      </c>
      <c r="B56" t="s">
        <v>52</v>
      </c>
      <c r="C56">
        <f t="shared" si="8"/>
        <v>9</v>
      </c>
      <c r="D56" t="b">
        <f t="shared" si="1"/>
        <v>1</v>
      </c>
      <c r="E56" t="str">
        <f t="shared" si="9"/>
        <v>夜</v>
      </c>
      <c r="F56" t="s">
        <v>671</v>
      </c>
      <c r="G56" t="s">
        <v>665</v>
      </c>
      <c r="H56" t="s">
        <v>673</v>
      </c>
      <c r="I56" t="s">
        <v>674</v>
      </c>
      <c r="J56" t="s">
        <v>662</v>
      </c>
      <c r="K56" t="s">
        <v>684</v>
      </c>
      <c r="L56">
        <v>6</v>
      </c>
      <c r="M56" t="s">
        <v>196</v>
      </c>
      <c r="N56" t="s">
        <v>26</v>
      </c>
      <c r="O56">
        <v>1</v>
      </c>
      <c r="P56" t="s">
        <v>197</v>
      </c>
      <c r="Q56" t="s">
        <v>11</v>
      </c>
      <c r="R56">
        <v>10</v>
      </c>
      <c r="S56" t="s">
        <v>198</v>
      </c>
      <c r="T56" t="s">
        <v>13</v>
      </c>
      <c r="U56">
        <v>1</v>
      </c>
      <c r="V56">
        <v>1</v>
      </c>
      <c r="W56">
        <v>0</v>
      </c>
      <c r="X56">
        <v>163.5</v>
      </c>
      <c r="Y56" s="6">
        <v>322.5</v>
      </c>
      <c r="Z56">
        <f t="shared" si="3"/>
        <v>2</v>
      </c>
      <c r="AA56">
        <f t="shared" si="4"/>
        <v>2</v>
      </c>
      <c r="AB56">
        <f t="shared" si="5"/>
        <v>0</v>
      </c>
      <c r="AC56">
        <f t="shared" si="6"/>
        <v>2</v>
      </c>
      <c r="AD56">
        <f t="shared" si="7"/>
        <v>2</v>
      </c>
    </row>
    <row r="57" spans="1:30" x14ac:dyDescent="0.25">
      <c r="A57" t="s">
        <v>199</v>
      </c>
      <c r="B57" t="s">
        <v>9</v>
      </c>
      <c r="C57">
        <f t="shared" si="8"/>
        <v>1</v>
      </c>
      <c r="D57" t="b">
        <f t="shared" si="1"/>
        <v>0</v>
      </c>
      <c r="E57" t="str">
        <f t="shared" si="9"/>
        <v>日</v>
      </c>
      <c r="F57" t="s">
        <v>658</v>
      </c>
      <c r="G57" t="s">
        <v>682</v>
      </c>
      <c r="H57" t="s">
        <v>660</v>
      </c>
      <c r="I57" t="s">
        <v>661</v>
      </c>
      <c r="J57" t="s">
        <v>662</v>
      </c>
      <c r="K57" t="s">
        <v>686</v>
      </c>
      <c r="L57">
        <v>7</v>
      </c>
      <c r="M57" t="s">
        <v>12</v>
      </c>
      <c r="N57" t="s">
        <v>26</v>
      </c>
      <c r="O57">
        <v>8</v>
      </c>
      <c r="P57" t="s">
        <v>200</v>
      </c>
      <c r="Q57" t="s">
        <v>201</v>
      </c>
      <c r="R57">
        <v>4</v>
      </c>
      <c r="S57" t="s">
        <v>202</v>
      </c>
      <c r="T57" t="s">
        <v>50</v>
      </c>
      <c r="U57">
        <v>0</v>
      </c>
      <c r="V57">
        <v>2</v>
      </c>
      <c r="W57">
        <v>0</v>
      </c>
      <c r="X57">
        <v>19.5</v>
      </c>
      <c r="Y57">
        <v>77.5</v>
      </c>
      <c r="Z57">
        <f t="shared" si="3"/>
        <v>1</v>
      </c>
      <c r="AA57">
        <f t="shared" si="4"/>
        <v>1</v>
      </c>
      <c r="AB57">
        <f t="shared" si="5"/>
        <v>0</v>
      </c>
      <c r="AC57">
        <f t="shared" si="6"/>
        <v>1</v>
      </c>
      <c r="AD57">
        <f t="shared" si="7"/>
        <v>1</v>
      </c>
    </row>
    <row r="58" spans="1:30" x14ac:dyDescent="0.25">
      <c r="A58" t="s">
        <v>199</v>
      </c>
      <c r="B58" t="s">
        <v>16</v>
      </c>
      <c r="C58">
        <f t="shared" si="8"/>
        <v>2</v>
      </c>
      <c r="D58" t="b">
        <f t="shared" si="1"/>
        <v>0</v>
      </c>
      <c r="E58" t="str">
        <f t="shared" si="9"/>
        <v>日</v>
      </c>
      <c r="F58" t="s">
        <v>664</v>
      </c>
      <c r="G58" t="s">
        <v>670</v>
      </c>
      <c r="H58" t="s">
        <v>666</v>
      </c>
      <c r="I58" t="s">
        <v>667</v>
      </c>
      <c r="J58" t="s">
        <v>662</v>
      </c>
      <c r="K58" t="s">
        <v>686</v>
      </c>
      <c r="L58">
        <v>7</v>
      </c>
      <c r="M58" t="s">
        <v>203</v>
      </c>
      <c r="N58" t="s">
        <v>13</v>
      </c>
      <c r="O58">
        <v>12</v>
      </c>
      <c r="P58" t="s">
        <v>204</v>
      </c>
      <c r="Q58" t="s">
        <v>62</v>
      </c>
      <c r="R58">
        <v>2</v>
      </c>
      <c r="S58" t="s">
        <v>205</v>
      </c>
      <c r="T58" t="s">
        <v>65</v>
      </c>
      <c r="U58">
        <v>0</v>
      </c>
      <c r="V58">
        <v>1</v>
      </c>
      <c r="W58">
        <v>1</v>
      </c>
      <c r="X58">
        <v>297</v>
      </c>
      <c r="Y58">
        <v>5094</v>
      </c>
      <c r="Z58">
        <f t="shared" si="3"/>
        <v>0</v>
      </c>
      <c r="AA58">
        <f t="shared" si="4"/>
        <v>0</v>
      </c>
      <c r="AB58">
        <f t="shared" si="5"/>
        <v>1</v>
      </c>
      <c r="AC58">
        <f t="shared" si="6"/>
        <v>0</v>
      </c>
      <c r="AD58">
        <f t="shared" si="7"/>
        <v>0</v>
      </c>
    </row>
    <row r="59" spans="1:30" x14ac:dyDescent="0.25">
      <c r="A59" t="s">
        <v>199</v>
      </c>
      <c r="B59" t="s">
        <v>23</v>
      </c>
      <c r="C59">
        <f t="shared" si="8"/>
        <v>3</v>
      </c>
      <c r="D59" t="b">
        <f t="shared" si="1"/>
        <v>0</v>
      </c>
      <c r="E59" t="str">
        <f t="shared" si="9"/>
        <v>日</v>
      </c>
      <c r="F59" t="s">
        <v>671</v>
      </c>
      <c r="G59" t="s">
        <v>665</v>
      </c>
      <c r="H59" t="s">
        <v>673</v>
      </c>
      <c r="I59" t="s">
        <v>674</v>
      </c>
      <c r="J59" t="s">
        <v>662</v>
      </c>
      <c r="K59" t="s">
        <v>686</v>
      </c>
      <c r="L59">
        <v>7</v>
      </c>
      <c r="M59" t="s">
        <v>206</v>
      </c>
      <c r="N59" t="s">
        <v>30</v>
      </c>
      <c r="O59">
        <v>9</v>
      </c>
      <c r="P59" t="s">
        <v>207</v>
      </c>
      <c r="Q59" t="s">
        <v>62</v>
      </c>
      <c r="R59">
        <v>5</v>
      </c>
      <c r="S59" t="s">
        <v>208</v>
      </c>
      <c r="T59" t="s">
        <v>114</v>
      </c>
      <c r="U59">
        <v>0</v>
      </c>
      <c r="V59">
        <v>2</v>
      </c>
      <c r="W59">
        <v>0</v>
      </c>
      <c r="X59">
        <v>63</v>
      </c>
      <c r="Y59">
        <v>330.5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1</v>
      </c>
      <c r="AD59">
        <f t="shared" si="7"/>
        <v>1</v>
      </c>
    </row>
    <row r="60" spans="1:30" x14ac:dyDescent="0.25">
      <c r="A60" t="s">
        <v>199</v>
      </c>
      <c r="B60" t="s">
        <v>28</v>
      </c>
      <c r="C60">
        <f t="shared" si="8"/>
        <v>4</v>
      </c>
      <c r="D60" t="b">
        <f t="shared" si="1"/>
        <v>0</v>
      </c>
      <c r="E60" t="str">
        <f t="shared" si="9"/>
        <v>日</v>
      </c>
      <c r="F60" t="s">
        <v>664</v>
      </c>
      <c r="G60" t="s">
        <v>665</v>
      </c>
      <c r="H60" t="s">
        <v>666</v>
      </c>
      <c r="I60" t="s">
        <v>667</v>
      </c>
      <c r="J60" t="s">
        <v>662</v>
      </c>
      <c r="K60" t="s">
        <v>686</v>
      </c>
      <c r="L60">
        <v>7</v>
      </c>
      <c r="M60" t="s">
        <v>209</v>
      </c>
      <c r="N60" t="s">
        <v>55</v>
      </c>
      <c r="O60">
        <v>1</v>
      </c>
      <c r="P60" t="s">
        <v>210</v>
      </c>
      <c r="Q60" t="s">
        <v>26</v>
      </c>
      <c r="R60">
        <v>4</v>
      </c>
      <c r="S60" t="s">
        <v>211</v>
      </c>
      <c r="T60" t="s">
        <v>11</v>
      </c>
      <c r="U60">
        <v>1</v>
      </c>
      <c r="V60">
        <v>1</v>
      </c>
      <c r="W60">
        <v>0</v>
      </c>
      <c r="X60">
        <v>21.5</v>
      </c>
      <c r="Y60">
        <v>70.5</v>
      </c>
      <c r="Z60">
        <f t="shared" si="3"/>
        <v>1</v>
      </c>
      <c r="AA60">
        <f t="shared" si="4"/>
        <v>2</v>
      </c>
      <c r="AB60">
        <f t="shared" si="5"/>
        <v>0</v>
      </c>
      <c r="AC60">
        <f t="shared" si="6"/>
        <v>1</v>
      </c>
      <c r="AD60">
        <f t="shared" si="7"/>
        <v>2</v>
      </c>
    </row>
    <row r="61" spans="1:30" x14ac:dyDescent="0.25">
      <c r="A61" t="s">
        <v>199</v>
      </c>
      <c r="B61" t="s">
        <v>34</v>
      </c>
      <c r="C61">
        <f t="shared" si="8"/>
        <v>5</v>
      </c>
      <c r="D61" t="b">
        <f t="shared" si="1"/>
        <v>0</v>
      </c>
      <c r="E61" t="str">
        <f t="shared" si="9"/>
        <v>日</v>
      </c>
      <c r="F61" t="s">
        <v>671</v>
      </c>
      <c r="G61" t="s">
        <v>665</v>
      </c>
      <c r="H61" t="s">
        <v>673</v>
      </c>
      <c r="I61" t="s">
        <v>674</v>
      </c>
      <c r="J61" t="s">
        <v>662</v>
      </c>
      <c r="K61" t="s">
        <v>686</v>
      </c>
      <c r="L61">
        <v>8</v>
      </c>
      <c r="M61" t="s">
        <v>212</v>
      </c>
      <c r="N61" t="s">
        <v>114</v>
      </c>
      <c r="O61">
        <v>1</v>
      </c>
      <c r="P61" t="s">
        <v>213</v>
      </c>
      <c r="Q61" t="s">
        <v>26</v>
      </c>
      <c r="R61">
        <v>10</v>
      </c>
      <c r="S61" t="s">
        <v>214</v>
      </c>
      <c r="T61" t="s">
        <v>62</v>
      </c>
      <c r="U61">
        <v>1</v>
      </c>
      <c r="V61">
        <v>1</v>
      </c>
      <c r="W61">
        <v>0</v>
      </c>
      <c r="X61">
        <v>35.5</v>
      </c>
      <c r="Y61">
        <v>38.5</v>
      </c>
      <c r="Z61">
        <f t="shared" si="3"/>
        <v>1</v>
      </c>
      <c r="AA61">
        <f t="shared" si="4"/>
        <v>1</v>
      </c>
      <c r="AB61">
        <f t="shared" si="5"/>
        <v>0</v>
      </c>
      <c r="AC61">
        <f t="shared" si="6"/>
        <v>1</v>
      </c>
      <c r="AD61">
        <f t="shared" si="7"/>
        <v>1</v>
      </c>
    </row>
    <row r="62" spans="1:30" x14ac:dyDescent="0.25">
      <c r="A62" t="s">
        <v>199</v>
      </c>
      <c r="B62" t="s">
        <v>38</v>
      </c>
      <c r="C62">
        <f t="shared" si="8"/>
        <v>6</v>
      </c>
      <c r="D62" t="b">
        <f t="shared" si="1"/>
        <v>0</v>
      </c>
      <c r="E62" t="str">
        <f t="shared" si="9"/>
        <v>日</v>
      </c>
      <c r="F62" t="s">
        <v>664</v>
      </c>
      <c r="G62" t="s">
        <v>659</v>
      </c>
      <c r="H62" t="s">
        <v>666</v>
      </c>
      <c r="I62" t="s">
        <v>667</v>
      </c>
      <c r="J62" t="s">
        <v>662</v>
      </c>
      <c r="K62" t="s">
        <v>686</v>
      </c>
      <c r="L62">
        <v>7</v>
      </c>
      <c r="M62" t="s">
        <v>215</v>
      </c>
      <c r="N62" t="s">
        <v>20</v>
      </c>
      <c r="O62">
        <v>12</v>
      </c>
      <c r="P62" t="s">
        <v>216</v>
      </c>
      <c r="Q62" t="s">
        <v>114</v>
      </c>
      <c r="R62">
        <v>10</v>
      </c>
      <c r="S62" t="s">
        <v>217</v>
      </c>
      <c r="T62" t="s">
        <v>18</v>
      </c>
      <c r="U62">
        <v>0</v>
      </c>
      <c r="V62">
        <v>1</v>
      </c>
      <c r="W62">
        <v>1</v>
      </c>
      <c r="X62">
        <v>327</v>
      </c>
      <c r="Y62">
        <v>3410.5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</row>
    <row r="63" spans="1:30" x14ac:dyDescent="0.25">
      <c r="A63" t="s">
        <v>199</v>
      </c>
      <c r="B63" t="s">
        <v>43</v>
      </c>
      <c r="C63">
        <f t="shared" si="8"/>
        <v>7</v>
      </c>
      <c r="D63" t="b">
        <f t="shared" si="1"/>
        <v>0</v>
      </c>
      <c r="E63" t="str">
        <f t="shared" si="9"/>
        <v>日</v>
      </c>
      <c r="F63" t="s">
        <v>675</v>
      </c>
      <c r="G63" t="s">
        <v>659</v>
      </c>
      <c r="H63" t="s">
        <v>676</v>
      </c>
      <c r="I63" t="s">
        <v>677</v>
      </c>
      <c r="J63" t="s">
        <v>662</v>
      </c>
      <c r="K63" t="s">
        <v>686</v>
      </c>
      <c r="L63">
        <v>1</v>
      </c>
      <c r="M63" t="s">
        <v>61</v>
      </c>
      <c r="N63" t="s">
        <v>114</v>
      </c>
      <c r="O63">
        <v>2</v>
      </c>
      <c r="P63" t="s">
        <v>218</v>
      </c>
      <c r="Q63" t="s">
        <v>11</v>
      </c>
      <c r="R63">
        <v>8</v>
      </c>
      <c r="S63" t="s">
        <v>219</v>
      </c>
      <c r="T63" t="s">
        <v>33</v>
      </c>
      <c r="U63">
        <v>2</v>
      </c>
      <c r="V63">
        <v>0</v>
      </c>
      <c r="W63">
        <v>0</v>
      </c>
      <c r="X63">
        <v>18</v>
      </c>
      <c r="Y63">
        <v>72</v>
      </c>
      <c r="Z63">
        <f t="shared" si="3"/>
        <v>1</v>
      </c>
      <c r="AA63">
        <f t="shared" si="4"/>
        <v>1</v>
      </c>
      <c r="AB63">
        <f t="shared" si="5"/>
        <v>0</v>
      </c>
      <c r="AC63">
        <f t="shared" si="6"/>
        <v>1</v>
      </c>
      <c r="AD63">
        <f t="shared" si="7"/>
        <v>1</v>
      </c>
    </row>
    <row r="64" spans="1:30" x14ac:dyDescent="0.25">
      <c r="A64" t="s">
        <v>199</v>
      </c>
      <c r="B64" t="s">
        <v>47</v>
      </c>
      <c r="C64">
        <f t="shared" si="8"/>
        <v>8</v>
      </c>
      <c r="D64" t="b">
        <f t="shared" si="1"/>
        <v>0</v>
      </c>
      <c r="E64" t="str">
        <f t="shared" si="9"/>
        <v>日</v>
      </c>
      <c r="F64" t="s">
        <v>685</v>
      </c>
      <c r="G64" t="s">
        <v>670</v>
      </c>
      <c r="J64" t="s">
        <v>662</v>
      </c>
      <c r="K64" t="s">
        <v>686</v>
      </c>
      <c r="L64">
        <v>2</v>
      </c>
      <c r="M64" t="s">
        <v>220</v>
      </c>
      <c r="N64" t="s">
        <v>26</v>
      </c>
      <c r="O64">
        <v>4</v>
      </c>
      <c r="P64" t="s">
        <v>32</v>
      </c>
      <c r="Q64" t="s">
        <v>33</v>
      </c>
      <c r="R64">
        <v>3</v>
      </c>
      <c r="S64" t="s">
        <v>99</v>
      </c>
      <c r="T64" t="s">
        <v>114</v>
      </c>
      <c r="U64">
        <v>2</v>
      </c>
      <c r="V64">
        <v>0</v>
      </c>
      <c r="W64">
        <v>0</v>
      </c>
      <c r="X64">
        <v>19.5</v>
      </c>
      <c r="Y64">
        <v>50.5</v>
      </c>
      <c r="Z64">
        <f t="shared" si="3"/>
        <v>1</v>
      </c>
      <c r="AA64">
        <f t="shared" si="4"/>
        <v>1</v>
      </c>
      <c r="AB64">
        <f t="shared" si="5"/>
        <v>0</v>
      </c>
      <c r="AC64">
        <f t="shared" si="6"/>
        <v>1</v>
      </c>
      <c r="AD64">
        <f t="shared" si="7"/>
        <v>1</v>
      </c>
    </row>
    <row r="65" spans="1:30" x14ac:dyDescent="0.25">
      <c r="A65" t="s">
        <v>199</v>
      </c>
      <c r="B65" t="s">
        <v>52</v>
      </c>
      <c r="C65">
        <f t="shared" si="8"/>
        <v>9</v>
      </c>
      <c r="D65" t="b">
        <f t="shared" si="1"/>
        <v>0</v>
      </c>
      <c r="E65" t="str">
        <f t="shared" si="9"/>
        <v>日</v>
      </c>
      <c r="F65" t="s">
        <v>664</v>
      </c>
      <c r="G65" t="s">
        <v>672</v>
      </c>
      <c r="H65" t="s">
        <v>666</v>
      </c>
      <c r="I65" t="s">
        <v>667</v>
      </c>
      <c r="J65" t="s">
        <v>662</v>
      </c>
      <c r="K65" t="s">
        <v>686</v>
      </c>
      <c r="L65">
        <v>1</v>
      </c>
      <c r="M65" t="s">
        <v>221</v>
      </c>
      <c r="N65" t="s">
        <v>114</v>
      </c>
      <c r="O65">
        <v>4</v>
      </c>
      <c r="P65" t="s">
        <v>222</v>
      </c>
      <c r="Q65" t="s">
        <v>30</v>
      </c>
      <c r="R65">
        <v>5</v>
      </c>
      <c r="S65" t="s">
        <v>49</v>
      </c>
      <c r="T65" t="s">
        <v>50</v>
      </c>
      <c r="U65">
        <v>2</v>
      </c>
      <c r="V65">
        <v>0</v>
      </c>
      <c r="W65">
        <v>0</v>
      </c>
      <c r="X65">
        <v>59</v>
      </c>
      <c r="Y65">
        <v>618</v>
      </c>
      <c r="Z65">
        <f t="shared" si="3"/>
        <v>0</v>
      </c>
      <c r="AA65">
        <f t="shared" si="4"/>
        <v>0</v>
      </c>
      <c r="AB65">
        <f t="shared" si="5"/>
        <v>0</v>
      </c>
      <c r="AC65">
        <f t="shared" si="6"/>
        <v>1</v>
      </c>
      <c r="AD65">
        <f t="shared" si="7"/>
        <v>1</v>
      </c>
    </row>
    <row r="66" spans="1:30" x14ac:dyDescent="0.25">
      <c r="A66" t="s">
        <v>199</v>
      </c>
      <c r="B66" t="s">
        <v>58</v>
      </c>
      <c r="C66">
        <f t="shared" si="8"/>
        <v>10</v>
      </c>
      <c r="D66" t="b">
        <f t="shared" ref="D66:D129" si="10">COUNTIF(A:A, A66)=C66</f>
        <v>1</v>
      </c>
      <c r="E66" t="str">
        <f t="shared" si="9"/>
        <v>日</v>
      </c>
      <c r="F66" t="s">
        <v>671</v>
      </c>
      <c r="G66" t="s">
        <v>672</v>
      </c>
      <c r="H66" t="s">
        <v>673</v>
      </c>
      <c r="I66" t="s">
        <v>674</v>
      </c>
      <c r="J66" t="s">
        <v>662</v>
      </c>
      <c r="K66" t="s">
        <v>686</v>
      </c>
      <c r="L66">
        <v>8</v>
      </c>
      <c r="M66" t="s">
        <v>48</v>
      </c>
      <c r="N66" t="s">
        <v>20</v>
      </c>
      <c r="O66">
        <v>4</v>
      </c>
      <c r="P66" t="s">
        <v>223</v>
      </c>
      <c r="Q66" t="s">
        <v>18</v>
      </c>
      <c r="R66">
        <v>11</v>
      </c>
      <c r="S66" t="s">
        <v>224</v>
      </c>
      <c r="T66" t="s">
        <v>65</v>
      </c>
      <c r="U66">
        <v>1</v>
      </c>
      <c r="V66">
        <v>1</v>
      </c>
      <c r="W66">
        <v>0</v>
      </c>
      <c r="X66">
        <v>29.5</v>
      </c>
      <c r="Y66">
        <v>117.5</v>
      </c>
      <c r="Z66">
        <f t="shared" si="3"/>
        <v>0</v>
      </c>
      <c r="AA66">
        <f t="shared" si="4"/>
        <v>0</v>
      </c>
      <c r="AB66">
        <f t="shared" si="5"/>
        <v>0</v>
      </c>
      <c r="AC66">
        <f t="shared" si="6"/>
        <v>0</v>
      </c>
      <c r="AD66">
        <f t="shared" si="7"/>
        <v>0</v>
      </c>
    </row>
    <row r="67" spans="1:30" x14ac:dyDescent="0.25">
      <c r="A67" t="s">
        <v>225</v>
      </c>
      <c r="B67" t="s">
        <v>9</v>
      </c>
      <c r="C67">
        <f t="shared" si="8"/>
        <v>1</v>
      </c>
      <c r="D67" t="b">
        <f t="shared" si="10"/>
        <v>0</v>
      </c>
      <c r="E67" t="str">
        <f t="shared" si="9"/>
        <v>夜</v>
      </c>
      <c r="F67" t="s">
        <v>658</v>
      </c>
      <c r="G67" t="s">
        <v>678</v>
      </c>
      <c r="H67" t="s">
        <v>660</v>
      </c>
      <c r="I67" t="s">
        <v>661</v>
      </c>
      <c r="J67" t="s">
        <v>662</v>
      </c>
      <c r="K67" t="s">
        <v>686</v>
      </c>
      <c r="L67">
        <v>7</v>
      </c>
      <c r="M67" t="s">
        <v>226</v>
      </c>
      <c r="N67" t="s">
        <v>50</v>
      </c>
      <c r="O67">
        <v>3</v>
      </c>
      <c r="P67" t="s">
        <v>227</v>
      </c>
      <c r="Q67" t="s">
        <v>11</v>
      </c>
      <c r="R67">
        <v>8</v>
      </c>
      <c r="S67" t="s">
        <v>228</v>
      </c>
      <c r="T67" t="s">
        <v>13</v>
      </c>
      <c r="U67">
        <v>1</v>
      </c>
      <c r="V67">
        <v>1</v>
      </c>
      <c r="W67">
        <v>0</v>
      </c>
      <c r="X67">
        <v>130</v>
      </c>
      <c r="Y67">
        <v>174</v>
      </c>
      <c r="Z67">
        <f t="shared" ref="Z67:Z130" si="11">COUNTIF(N67, "布文")+COUNTIF(N67, "潘頓")+COUNTIF(Q67, "布文")+COUNTIF(Q67, "潘頓")</f>
        <v>1</v>
      </c>
      <c r="AA67">
        <f t="shared" ref="AA67:AA130" si="12">COUNTIF(N67, "布文")+COUNTIF(N67, "潘頓")+COUNTIF(Q67, "布文")+COUNTIF(Q67, "潘頓")+COUNTIF(T67, "布文")+COUNTIF(T67, "潘頓")</f>
        <v>1</v>
      </c>
      <c r="AB67">
        <f t="shared" ref="AB67:AB130" si="13">COUNTIF(N67, "希威森")+COUNTIF(N67, "霍宏聲")+COUNTIF(Q67, "希威森")+COUNTIF(Q67, "霍宏聲")</f>
        <v>0</v>
      </c>
      <c r="AC67">
        <f t="shared" ref="AC67:AC130" si="14">COUNTIF(N67, "布文")+COUNTIF(N67, "潘頓")+COUNTIF(N67, "田泰安")+COUNTIF(Q67, "布文")+COUNTIF(Q67, "潘頓")+COUNTIF(Q67, "田泰安")</f>
        <v>1</v>
      </c>
      <c r="AD67">
        <f t="shared" ref="AD67:AD130" si="15">COUNTIF(N67, "布文")+COUNTIF(N67, "潘頓")+COUNTIF(N67, "田泰安")+COUNTIF(Q67, "布文")+COUNTIF(Q67, "潘頓")+COUNTIF(Q67, "田泰安")+COUNTIF(T67, "布文")+COUNTIF(T67, "潘頓")+COUNTIF(T67, "田泰安")</f>
        <v>1</v>
      </c>
    </row>
    <row r="68" spans="1:30" x14ac:dyDescent="0.25">
      <c r="A68" t="s">
        <v>225</v>
      </c>
      <c r="B68" t="s">
        <v>16</v>
      </c>
      <c r="C68">
        <f t="shared" si="8"/>
        <v>2</v>
      </c>
      <c r="D68" t="b">
        <f t="shared" si="10"/>
        <v>0</v>
      </c>
      <c r="E68" t="str">
        <f t="shared" si="9"/>
        <v>夜</v>
      </c>
      <c r="F68" t="s">
        <v>658</v>
      </c>
      <c r="G68" t="s">
        <v>665</v>
      </c>
      <c r="H68" t="s">
        <v>660</v>
      </c>
      <c r="I68" t="s">
        <v>661</v>
      </c>
      <c r="J68" t="s">
        <v>662</v>
      </c>
      <c r="K68" t="s">
        <v>686</v>
      </c>
      <c r="L68">
        <v>2</v>
      </c>
      <c r="M68" t="s">
        <v>229</v>
      </c>
      <c r="N68" t="s">
        <v>62</v>
      </c>
      <c r="O68">
        <v>8</v>
      </c>
      <c r="P68" t="s">
        <v>230</v>
      </c>
      <c r="Q68" t="s">
        <v>26</v>
      </c>
      <c r="R68">
        <v>3</v>
      </c>
      <c r="S68" t="s">
        <v>66</v>
      </c>
      <c r="T68" t="s">
        <v>11</v>
      </c>
      <c r="U68">
        <v>1</v>
      </c>
      <c r="V68">
        <v>1</v>
      </c>
      <c r="W68">
        <v>0</v>
      </c>
      <c r="X68">
        <v>99</v>
      </c>
      <c r="Y68">
        <v>162</v>
      </c>
      <c r="Z68">
        <f t="shared" si="11"/>
        <v>1</v>
      </c>
      <c r="AA68">
        <f t="shared" si="12"/>
        <v>2</v>
      </c>
      <c r="AB68">
        <f t="shared" si="13"/>
        <v>0</v>
      </c>
      <c r="AC68">
        <f t="shared" si="14"/>
        <v>1</v>
      </c>
      <c r="AD68">
        <f t="shared" si="15"/>
        <v>2</v>
      </c>
    </row>
    <row r="69" spans="1:30" x14ac:dyDescent="0.25">
      <c r="A69" t="s">
        <v>225</v>
      </c>
      <c r="B69" t="s">
        <v>23</v>
      </c>
      <c r="C69">
        <f t="shared" si="8"/>
        <v>3</v>
      </c>
      <c r="D69" t="b">
        <f t="shared" si="10"/>
        <v>0</v>
      </c>
      <c r="E69" t="str">
        <f t="shared" si="9"/>
        <v>夜</v>
      </c>
      <c r="F69" t="s">
        <v>671</v>
      </c>
      <c r="G69" t="s">
        <v>670</v>
      </c>
      <c r="H69" t="s">
        <v>673</v>
      </c>
      <c r="I69" t="s">
        <v>674</v>
      </c>
      <c r="J69" t="s">
        <v>662</v>
      </c>
      <c r="K69" t="s">
        <v>686</v>
      </c>
      <c r="L69">
        <v>4</v>
      </c>
      <c r="M69" t="s">
        <v>86</v>
      </c>
      <c r="N69" t="s">
        <v>30</v>
      </c>
      <c r="O69">
        <v>3</v>
      </c>
      <c r="P69" t="s">
        <v>231</v>
      </c>
      <c r="Q69" t="s">
        <v>13</v>
      </c>
      <c r="R69">
        <v>6</v>
      </c>
      <c r="S69" t="s">
        <v>85</v>
      </c>
      <c r="T69" t="s">
        <v>26</v>
      </c>
      <c r="U69">
        <v>2</v>
      </c>
      <c r="V69">
        <v>0</v>
      </c>
      <c r="W69">
        <v>0</v>
      </c>
      <c r="X69">
        <v>95.5</v>
      </c>
      <c r="Y69">
        <v>219</v>
      </c>
      <c r="Z69">
        <f t="shared" si="11"/>
        <v>0</v>
      </c>
      <c r="AA69">
        <f t="shared" si="12"/>
        <v>1</v>
      </c>
      <c r="AB69">
        <f t="shared" si="13"/>
        <v>1</v>
      </c>
      <c r="AC69">
        <f t="shared" si="14"/>
        <v>1</v>
      </c>
      <c r="AD69">
        <f t="shared" si="15"/>
        <v>2</v>
      </c>
    </row>
    <row r="70" spans="1:30" x14ac:dyDescent="0.25">
      <c r="A70" t="s">
        <v>225</v>
      </c>
      <c r="B70" t="s">
        <v>28</v>
      </c>
      <c r="C70">
        <f t="shared" si="8"/>
        <v>4</v>
      </c>
      <c r="D70" t="b">
        <f t="shared" si="10"/>
        <v>0</v>
      </c>
      <c r="E70" t="str">
        <f t="shared" si="9"/>
        <v>夜</v>
      </c>
      <c r="F70" t="s">
        <v>664</v>
      </c>
      <c r="G70" t="s">
        <v>678</v>
      </c>
      <c r="H70" t="s">
        <v>666</v>
      </c>
      <c r="I70" t="s">
        <v>667</v>
      </c>
      <c r="J70" t="s">
        <v>662</v>
      </c>
      <c r="K70" t="s">
        <v>686</v>
      </c>
      <c r="L70">
        <v>2</v>
      </c>
      <c r="M70" t="s">
        <v>129</v>
      </c>
      <c r="N70" t="s">
        <v>11</v>
      </c>
      <c r="O70">
        <v>8</v>
      </c>
      <c r="P70" t="s">
        <v>232</v>
      </c>
      <c r="Q70" t="s">
        <v>13</v>
      </c>
      <c r="R70">
        <v>11</v>
      </c>
      <c r="S70" t="s">
        <v>233</v>
      </c>
      <c r="T70" t="s">
        <v>62</v>
      </c>
      <c r="U70">
        <v>1</v>
      </c>
      <c r="V70">
        <v>1</v>
      </c>
      <c r="W70">
        <v>0</v>
      </c>
      <c r="X70">
        <v>36</v>
      </c>
      <c r="Y70">
        <v>85.5</v>
      </c>
      <c r="Z70">
        <f t="shared" si="11"/>
        <v>1</v>
      </c>
      <c r="AA70">
        <f t="shared" si="12"/>
        <v>1</v>
      </c>
      <c r="AB70">
        <f t="shared" si="13"/>
        <v>1</v>
      </c>
      <c r="AC70">
        <f t="shared" si="14"/>
        <v>1</v>
      </c>
      <c r="AD70">
        <f t="shared" si="15"/>
        <v>1</v>
      </c>
    </row>
    <row r="71" spans="1:30" x14ac:dyDescent="0.25">
      <c r="A71" t="s">
        <v>225</v>
      </c>
      <c r="B71" t="s">
        <v>34</v>
      </c>
      <c r="C71">
        <f t="shared" si="8"/>
        <v>5</v>
      </c>
      <c r="D71" t="b">
        <f t="shared" si="10"/>
        <v>0</v>
      </c>
      <c r="E71" t="str">
        <f t="shared" si="9"/>
        <v>夜</v>
      </c>
      <c r="F71" t="s">
        <v>671</v>
      </c>
      <c r="G71" t="s">
        <v>665</v>
      </c>
      <c r="H71" t="s">
        <v>673</v>
      </c>
      <c r="I71" t="s">
        <v>674</v>
      </c>
      <c r="J71" t="s">
        <v>662</v>
      </c>
      <c r="K71" t="s">
        <v>686</v>
      </c>
      <c r="L71">
        <v>5</v>
      </c>
      <c r="M71" t="s">
        <v>234</v>
      </c>
      <c r="N71" t="s">
        <v>114</v>
      </c>
      <c r="O71">
        <v>7</v>
      </c>
      <c r="P71" t="s">
        <v>191</v>
      </c>
      <c r="Q71" t="s">
        <v>18</v>
      </c>
      <c r="R71">
        <v>1</v>
      </c>
      <c r="S71" t="s">
        <v>235</v>
      </c>
      <c r="T71" t="s">
        <v>11</v>
      </c>
      <c r="U71">
        <v>0</v>
      </c>
      <c r="V71">
        <v>2</v>
      </c>
      <c r="W71">
        <v>0</v>
      </c>
      <c r="X71">
        <v>83</v>
      </c>
      <c r="Y71">
        <v>1294</v>
      </c>
      <c r="Z71">
        <f t="shared" si="11"/>
        <v>0</v>
      </c>
      <c r="AA71">
        <f t="shared" si="12"/>
        <v>1</v>
      </c>
      <c r="AB71">
        <f t="shared" si="13"/>
        <v>0</v>
      </c>
      <c r="AC71">
        <f t="shared" si="14"/>
        <v>0</v>
      </c>
      <c r="AD71">
        <f t="shared" si="15"/>
        <v>1</v>
      </c>
    </row>
    <row r="72" spans="1:30" x14ac:dyDescent="0.25">
      <c r="A72" t="s">
        <v>225</v>
      </c>
      <c r="B72" t="s">
        <v>38</v>
      </c>
      <c r="C72">
        <f t="shared" si="8"/>
        <v>6</v>
      </c>
      <c r="D72" t="b">
        <f t="shared" si="10"/>
        <v>0</v>
      </c>
      <c r="E72" t="str">
        <f t="shared" si="9"/>
        <v>夜</v>
      </c>
      <c r="F72" t="s">
        <v>664</v>
      </c>
      <c r="G72" t="s">
        <v>665</v>
      </c>
      <c r="H72" t="s">
        <v>666</v>
      </c>
      <c r="I72" t="s">
        <v>667</v>
      </c>
      <c r="J72" t="s">
        <v>662</v>
      </c>
      <c r="K72" t="s">
        <v>686</v>
      </c>
      <c r="L72">
        <v>1</v>
      </c>
      <c r="M72" t="s">
        <v>73</v>
      </c>
      <c r="N72" t="s">
        <v>26</v>
      </c>
      <c r="O72">
        <v>5</v>
      </c>
      <c r="P72" t="s">
        <v>236</v>
      </c>
      <c r="Q72" t="s">
        <v>50</v>
      </c>
      <c r="R72">
        <v>7</v>
      </c>
      <c r="S72" t="s">
        <v>237</v>
      </c>
      <c r="T72" t="s">
        <v>13</v>
      </c>
      <c r="U72">
        <v>1</v>
      </c>
      <c r="V72">
        <v>1</v>
      </c>
      <c r="W72">
        <v>0</v>
      </c>
      <c r="X72">
        <v>16.5</v>
      </c>
      <c r="Y72">
        <v>55.5</v>
      </c>
      <c r="Z72">
        <f t="shared" si="11"/>
        <v>1</v>
      </c>
      <c r="AA72">
        <f t="shared" si="12"/>
        <v>1</v>
      </c>
      <c r="AB72">
        <f t="shared" si="13"/>
        <v>0</v>
      </c>
      <c r="AC72">
        <f t="shared" si="14"/>
        <v>1</v>
      </c>
      <c r="AD72">
        <f t="shared" si="15"/>
        <v>1</v>
      </c>
    </row>
    <row r="73" spans="1:30" x14ac:dyDescent="0.25">
      <c r="A73" t="s">
        <v>225</v>
      </c>
      <c r="B73" t="s">
        <v>43</v>
      </c>
      <c r="C73">
        <f t="shared" si="8"/>
        <v>7</v>
      </c>
      <c r="D73" t="b">
        <f t="shared" si="10"/>
        <v>0</v>
      </c>
      <c r="E73" t="str">
        <f t="shared" si="9"/>
        <v>夜</v>
      </c>
      <c r="F73" t="s">
        <v>664</v>
      </c>
      <c r="G73" t="s">
        <v>665</v>
      </c>
      <c r="H73" t="s">
        <v>666</v>
      </c>
      <c r="I73" t="s">
        <v>667</v>
      </c>
      <c r="J73" t="s">
        <v>662</v>
      </c>
      <c r="K73" t="s">
        <v>686</v>
      </c>
      <c r="L73">
        <v>4</v>
      </c>
      <c r="M73" t="s">
        <v>117</v>
      </c>
      <c r="N73" t="s">
        <v>26</v>
      </c>
      <c r="O73">
        <v>11</v>
      </c>
      <c r="P73" t="s">
        <v>238</v>
      </c>
      <c r="Q73" t="s">
        <v>20</v>
      </c>
      <c r="R73">
        <v>1</v>
      </c>
      <c r="S73" t="s">
        <v>239</v>
      </c>
      <c r="T73" t="s">
        <v>114</v>
      </c>
      <c r="U73">
        <v>1</v>
      </c>
      <c r="V73">
        <v>0</v>
      </c>
      <c r="W73">
        <v>1</v>
      </c>
      <c r="X73">
        <v>27</v>
      </c>
      <c r="Y73">
        <v>108.5</v>
      </c>
      <c r="Z73">
        <f t="shared" si="11"/>
        <v>1</v>
      </c>
      <c r="AA73">
        <f t="shared" si="12"/>
        <v>1</v>
      </c>
      <c r="AB73">
        <f t="shared" si="13"/>
        <v>0</v>
      </c>
      <c r="AC73">
        <f t="shared" si="14"/>
        <v>1</v>
      </c>
      <c r="AD73">
        <f t="shared" si="15"/>
        <v>1</v>
      </c>
    </row>
    <row r="74" spans="1:30" x14ac:dyDescent="0.25">
      <c r="A74" t="s">
        <v>225</v>
      </c>
      <c r="B74" t="s">
        <v>47</v>
      </c>
      <c r="C74">
        <f t="shared" si="8"/>
        <v>8</v>
      </c>
      <c r="D74" t="b">
        <f t="shared" si="10"/>
        <v>1</v>
      </c>
      <c r="E74" t="str">
        <f t="shared" si="9"/>
        <v>夜</v>
      </c>
      <c r="F74" t="s">
        <v>671</v>
      </c>
      <c r="G74" t="s">
        <v>678</v>
      </c>
      <c r="H74" t="s">
        <v>673</v>
      </c>
      <c r="I74" t="s">
        <v>674</v>
      </c>
      <c r="J74" t="s">
        <v>662</v>
      </c>
      <c r="K74" t="s">
        <v>686</v>
      </c>
      <c r="L74">
        <v>6</v>
      </c>
      <c r="M74" t="s">
        <v>240</v>
      </c>
      <c r="N74" t="s">
        <v>26</v>
      </c>
      <c r="O74">
        <v>5</v>
      </c>
      <c r="P74" t="s">
        <v>241</v>
      </c>
      <c r="Q74" t="s">
        <v>20</v>
      </c>
      <c r="R74">
        <v>11</v>
      </c>
      <c r="S74" t="s">
        <v>242</v>
      </c>
      <c r="T74" t="s">
        <v>65</v>
      </c>
      <c r="U74">
        <v>0</v>
      </c>
      <c r="V74">
        <v>2</v>
      </c>
      <c r="W74">
        <v>0</v>
      </c>
      <c r="X74">
        <v>62</v>
      </c>
      <c r="Y74">
        <v>212</v>
      </c>
      <c r="Z74">
        <f t="shared" si="11"/>
        <v>1</v>
      </c>
      <c r="AA74">
        <f t="shared" si="12"/>
        <v>1</v>
      </c>
      <c r="AB74">
        <f t="shared" si="13"/>
        <v>0</v>
      </c>
      <c r="AC74">
        <f t="shared" si="14"/>
        <v>1</v>
      </c>
      <c r="AD74">
        <f t="shared" si="15"/>
        <v>1</v>
      </c>
    </row>
    <row r="75" spans="1:30" x14ac:dyDescent="0.25">
      <c r="A75" t="s">
        <v>243</v>
      </c>
      <c r="B75" t="s">
        <v>9</v>
      </c>
      <c r="C75">
        <f t="shared" si="8"/>
        <v>1</v>
      </c>
      <c r="D75" t="b">
        <f t="shared" si="10"/>
        <v>0</v>
      </c>
      <c r="E75" t="str">
        <f t="shared" si="9"/>
        <v>夜</v>
      </c>
      <c r="F75" t="s">
        <v>658</v>
      </c>
      <c r="G75" t="s">
        <v>670</v>
      </c>
      <c r="H75" t="s">
        <v>660</v>
      </c>
      <c r="I75" t="s">
        <v>661</v>
      </c>
      <c r="J75" t="s">
        <v>662</v>
      </c>
      <c r="K75" t="s">
        <v>663</v>
      </c>
      <c r="L75">
        <v>2</v>
      </c>
      <c r="M75" t="s">
        <v>244</v>
      </c>
      <c r="N75" t="s">
        <v>18</v>
      </c>
      <c r="O75">
        <v>3</v>
      </c>
      <c r="P75" t="s">
        <v>67</v>
      </c>
      <c r="Q75" t="s">
        <v>201</v>
      </c>
      <c r="R75">
        <v>7</v>
      </c>
      <c r="S75" t="s">
        <v>245</v>
      </c>
      <c r="T75" t="s">
        <v>30</v>
      </c>
      <c r="U75">
        <v>2</v>
      </c>
      <c r="V75">
        <v>0</v>
      </c>
      <c r="W75">
        <v>0</v>
      </c>
      <c r="X75">
        <v>123.5</v>
      </c>
      <c r="Y75">
        <v>499</v>
      </c>
      <c r="Z75">
        <f t="shared" si="11"/>
        <v>0</v>
      </c>
      <c r="AA75">
        <f t="shared" si="12"/>
        <v>0</v>
      </c>
      <c r="AB75">
        <f t="shared" si="13"/>
        <v>0</v>
      </c>
      <c r="AC75">
        <f t="shared" si="14"/>
        <v>0</v>
      </c>
      <c r="AD75">
        <f t="shared" si="15"/>
        <v>1</v>
      </c>
    </row>
    <row r="76" spans="1:30" x14ac:dyDescent="0.25">
      <c r="A76" t="s">
        <v>243</v>
      </c>
      <c r="B76" t="s">
        <v>16</v>
      </c>
      <c r="C76">
        <f t="shared" ref="C76:C139" si="16">MID(B76,2,3)*1</f>
        <v>2</v>
      </c>
      <c r="D76" t="b">
        <f t="shared" si="10"/>
        <v>0</v>
      </c>
      <c r="E76" t="str">
        <f t="shared" ref="E76:E139" si="17">IF(COUNTIF(A:A, A76)&gt;9, "日", "夜")</f>
        <v>夜</v>
      </c>
      <c r="F76" t="s">
        <v>658</v>
      </c>
      <c r="G76" t="s">
        <v>678</v>
      </c>
      <c r="H76" t="s">
        <v>660</v>
      </c>
      <c r="I76" t="s">
        <v>661</v>
      </c>
      <c r="J76" t="s">
        <v>662</v>
      </c>
      <c r="K76" t="s">
        <v>663</v>
      </c>
      <c r="L76">
        <v>12</v>
      </c>
      <c r="M76" t="s">
        <v>246</v>
      </c>
      <c r="N76" t="s">
        <v>13</v>
      </c>
      <c r="O76">
        <v>3</v>
      </c>
      <c r="P76" t="s">
        <v>125</v>
      </c>
      <c r="Q76" t="s">
        <v>26</v>
      </c>
      <c r="R76">
        <v>10</v>
      </c>
      <c r="S76" t="s">
        <v>247</v>
      </c>
      <c r="T76" t="s">
        <v>30</v>
      </c>
      <c r="U76">
        <v>1</v>
      </c>
      <c r="V76">
        <v>0</v>
      </c>
      <c r="W76">
        <v>1</v>
      </c>
      <c r="X76">
        <v>163.5</v>
      </c>
      <c r="Y76">
        <v>401.5</v>
      </c>
      <c r="Z76">
        <f t="shared" si="11"/>
        <v>1</v>
      </c>
      <c r="AA76">
        <f t="shared" si="12"/>
        <v>1</v>
      </c>
      <c r="AB76">
        <f t="shared" si="13"/>
        <v>1</v>
      </c>
      <c r="AC76">
        <f t="shared" si="14"/>
        <v>1</v>
      </c>
      <c r="AD76">
        <f t="shared" si="15"/>
        <v>2</v>
      </c>
    </row>
    <row r="77" spans="1:30" x14ac:dyDescent="0.25">
      <c r="A77" t="s">
        <v>243</v>
      </c>
      <c r="B77" t="s">
        <v>23</v>
      </c>
      <c r="C77">
        <f t="shared" si="16"/>
        <v>3</v>
      </c>
      <c r="D77" t="b">
        <f t="shared" si="10"/>
        <v>0</v>
      </c>
      <c r="E77" t="str">
        <f t="shared" si="17"/>
        <v>夜</v>
      </c>
      <c r="F77" t="s">
        <v>671</v>
      </c>
      <c r="G77" t="s">
        <v>678</v>
      </c>
      <c r="H77" t="s">
        <v>673</v>
      </c>
      <c r="I77" t="s">
        <v>674</v>
      </c>
      <c r="J77" t="s">
        <v>662</v>
      </c>
      <c r="K77" t="s">
        <v>663</v>
      </c>
      <c r="L77">
        <v>8</v>
      </c>
      <c r="M77" t="s">
        <v>248</v>
      </c>
      <c r="N77" t="s">
        <v>65</v>
      </c>
      <c r="O77">
        <v>6</v>
      </c>
      <c r="P77" t="s">
        <v>249</v>
      </c>
      <c r="Q77" t="s">
        <v>15</v>
      </c>
      <c r="R77">
        <v>3</v>
      </c>
      <c r="S77" t="s">
        <v>250</v>
      </c>
      <c r="T77" t="s">
        <v>62</v>
      </c>
      <c r="U77">
        <v>0</v>
      </c>
      <c r="V77">
        <v>2</v>
      </c>
      <c r="W77">
        <v>0</v>
      </c>
      <c r="X77">
        <v>98</v>
      </c>
      <c r="Y77">
        <v>832</v>
      </c>
      <c r="Z77">
        <f t="shared" si="11"/>
        <v>0</v>
      </c>
      <c r="AA77">
        <f t="shared" si="12"/>
        <v>0</v>
      </c>
      <c r="AB77">
        <f t="shared" si="13"/>
        <v>0</v>
      </c>
      <c r="AC77">
        <f t="shared" si="14"/>
        <v>0</v>
      </c>
      <c r="AD77">
        <f t="shared" si="15"/>
        <v>0</v>
      </c>
    </row>
    <row r="78" spans="1:30" x14ac:dyDescent="0.25">
      <c r="A78" t="s">
        <v>243</v>
      </c>
      <c r="B78" t="s">
        <v>28</v>
      </c>
      <c r="C78">
        <f t="shared" si="16"/>
        <v>4</v>
      </c>
      <c r="D78" t="b">
        <f t="shared" si="10"/>
        <v>0</v>
      </c>
      <c r="E78" t="str">
        <f t="shared" si="17"/>
        <v>夜</v>
      </c>
      <c r="F78" t="s">
        <v>664</v>
      </c>
      <c r="G78" t="s">
        <v>665</v>
      </c>
      <c r="H78" t="s">
        <v>666</v>
      </c>
      <c r="I78" t="s">
        <v>667</v>
      </c>
      <c r="J78" t="s">
        <v>662</v>
      </c>
      <c r="K78" t="s">
        <v>663</v>
      </c>
      <c r="L78">
        <v>4</v>
      </c>
      <c r="M78" t="s">
        <v>251</v>
      </c>
      <c r="N78" t="s">
        <v>18</v>
      </c>
      <c r="O78">
        <v>6</v>
      </c>
      <c r="P78" t="s">
        <v>128</v>
      </c>
      <c r="Q78" t="s">
        <v>30</v>
      </c>
      <c r="R78">
        <v>5</v>
      </c>
      <c r="S78" t="s">
        <v>252</v>
      </c>
      <c r="T78" t="s">
        <v>26</v>
      </c>
      <c r="U78">
        <v>1</v>
      </c>
      <c r="V78">
        <v>1</v>
      </c>
      <c r="W78">
        <v>0</v>
      </c>
      <c r="X78">
        <v>185.5</v>
      </c>
      <c r="Y78">
        <v>435.5</v>
      </c>
      <c r="Z78">
        <f t="shared" si="11"/>
        <v>0</v>
      </c>
      <c r="AA78">
        <f t="shared" si="12"/>
        <v>1</v>
      </c>
      <c r="AB78">
        <f t="shared" si="13"/>
        <v>0</v>
      </c>
      <c r="AC78">
        <f t="shared" si="14"/>
        <v>1</v>
      </c>
      <c r="AD78">
        <f t="shared" si="15"/>
        <v>2</v>
      </c>
    </row>
    <row r="79" spans="1:30" x14ac:dyDescent="0.25">
      <c r="A79" t="s">
        <v>243</v>
      </c>
      <c r="B79" t="s">
        <v>34</v>
      </c>
      <c r="C79">
        <f t="shared" si="16"/>
        <v>5</v>
      </c>
      <c r="D79" t="b">
        <f t="shared" si="10"/>
        <v>0</v>
      </c>
      <c r="E79" t="str">
        <f t="shared" si="17"/>
        <v>夜</v>
      </c>
      <c r="F79" t="s">
        <v>664</v>
      </c>
      <c r="G79" t="s">
        <v>670</v>
      </c>
      <c r="H79" t="s">
        <v>666</v>
      </c>
      <c r="I79" t="s">
        <v>667</v>
      </c>
      <c r="J79" t="s">
        <v>662</v>
      </c>
      <c r="K79" t="s">
        <v>663</v>
      </c>
      <c r="L79">
        <v>6</v>
      </c>
      <c r="M79" t="s">
        <v>253</v>
      </c>
      <c r="N79" t="s">
        <v>114</v>
      </c>
      <c r="O79">
        <v>5</v>
      </c>
      <c r="P79" t="s">
        <v>254</v>
      </c>
      <c r="Q79" t="s">
        <v>18</v>
      </c>
      <c r="R79">
        <v>2</v>
      </c>
      <c r="S79" t="s">
        <v>255</v>
      </c>
      <c r="T79" t="s">
        <v>11</v>
      </c>
      <c r="U79">
        <v>0</v>
      </c>
      <c r="V79">
        <v>2</v>
      </c>
      <c r="W79">
        <v>0</v>
      </c>
      <c r="X79">
        <v>70.5</v>
      </c>
      <c r="Y79">
        <v>561.5</v>
      </c>
      <c r="Z79">
        <f t="shared" si="11"/>
        <v>0</v>
      </c>
      <c r="AA79">
        <f t="shared" si="12"/>
        <v>1</v>
      </c>
      <c r="AB79">
        <f t="shared" si="13"/>
        <v>0</v>
      </c>
      <c r="AC79">
        <f t="shared" si="14"/>
        <v>0</v>
      </c>
      <c r="AD79">
        <f t="shared" si="15"/>
        <v>1</v>
      </c>
    </row>
    <row r="80" spans="1:30" x14ac:dyDescent="0.25">
      <c r="A80" t="s">
        <v>243</v>
      </c>
      <c r="B80" t="s">
        <v>38</v>
      </c>
      <c r="C80">
        <f t="shared" si="16"/>
        <v>6</v>
      </c>
      <c r="D80" t="b">
        <f t="shared" si="10"/>
        <v>0</v>
      </c>
      <c r="E80" t="str">
        <f t="shared" si="17"/>
        <v>夜</v>
      </c>
      <c r="F80" t="s">
        <v>664</v>
      </c>
      <c r="G80" t="s">
        <v>665</v>
      </c>
      <c r="H80" t="s">
        <v>666</v>
      </c>
      <c r="I80" t="s">
        <v>667</v>
      </c>
      <c r="J80" t="s">
        <v>662</v>
      </c>
      <c r="K80" t="s">
        <v>663</v>
      </c>
      <c r="L80">
        <v>7</v>
      </c>
      <c r="M80" t="s">
        <v>75</v>
      </c>
      <c r="N80" t="s">
        <v>15</v>
      </c>
      <c r="O80">
        <v>1</v>
      </c>
      <c r="P80" t="s">
        <v>256</v>
      </c>
      <c r="Q80" t="s">
        <v>42</v>
      </c>
      <c r="R80">
        <v>3</v>
      </c>
      <c r="S80" t="s">
        <v>257</v>
      </c>
      <c r="T80" t="s">
        <v>30</v>
      </c>
      <c r="U80">
        <v>1</v>
      </c>
      <c r="V80">
        <v>1</v>
      </c>
      <c r="W80">
        <v>0</v>
      </c>
      <c r="X80">
        <v>158</v>
      </c>
      <c r="Y80">
        <v>633</v>
      </c>
      <c r="Z80">
        <f t="shared" si="11"/>
        <v>0</v>
      </c>
      <c r="AA80">
        <f t="shared" si="12"/>
        <v>0</v>
      </c>
      <c r="AB80">
        <f t="shared" si="13"/>
        <v>1</v>
      </c>
      <c r="AC80">
        <f t="shared" si="14"/>
        <v>0</v>
      </c>
      <c r="AD80">
        <f t="shared" si="15"/>
        <v>1</v>
      </c>
    </row>
    <row r="81" spans="1:30" x14ac:dyDescent="0.25">
      <c r="A81" t="s">
        <v>243</v>
      </c>
      <c r="B81" t="s">
        <v>43</v>
      </c>
      <c r="C81">
        <f t="shared" si="16"/>
        <v>7</v>
      </c>
      <c r="D81" t="b">
        <f t="shared" si="10"/>
        <v>0</v>
      </c>
      <c r="E81" t="str">
        <f t="shared" si="17"/>
        <v>夜</v>
      </c>
      <c r="F81" t="s">
        <v>664</v>
      </c>
      <c r="G81" t="s">
        <v>678</v>
      </c>
      <c r="H81" t="s">
        <v>666</v>
      </c>
      <c r="I81" t="s">
        <v>667</v>
      </c>
      <c r="J81" t="s">
        <v>662</v>
      </c>
      <c r="K81" t="s">
        <v>663</v>
      </c>
      <c r="L81">
        <v>2</v>
      </c>
      <c r="M81" t="s">
        <v>258</v>
      </c>
      <c r="N81" t="s">
        <v>11</v>
      </c>
      <c r="O81">
        <v>7</v>
      </c>
      <c r="P81" t="s">
        <v>259</v>
      </c>
      <c r="Q81" t="s">
        <v>26</v>
      </c>
      <c r="R81">
        <v>10</v>
      </c>
      <c r="S81" t="s">
        <v>69</v>
      </c>
      <c r="T81" t="s">
        <v>30</v>
      </c>
      <c r="U81">
        <v>1</v>
      </c>
      <c r="V81">
        <v>1</v>
      </c>
      <c r="W81">
        <v>0</v>
      </c>
      <c r="X81">
        <v>52.5</v>
      </c>
      <c r="Y81" s="6">
        <v>109.5</v>
      </c>
      <c r="Z81">
        <f t="shared" si="11"/>
        <v>2</v>
      </c>
      <c r="AA81">
        <f t="shared" si="12"/>
        <v>2</v>
      </c>
      <c r="AB81">
        <f t="shared" si="13"/>
        <v>0</v>
      </c>
      <c r="AC81">
        <f t="shared" si="14"/>
        <v>2</v>
      </c>
      <c r="AD81">
        <f t="shared" si="15"/>
        <v>3</v>
      </c>
    </row>
    <row r="82" spans="1:30" x14ac:dyDescent="0.25">
      <c r="A82" t="s">
        <v>243</v>
      </c>
      <c r="B82" t="s">
        <v>47</v>
      </c>
      <c r="C82">
        <f t="shared" si="16"/>
        <v>8</v>
      </c>
      <c r="D82" t="b">
        <f t="shared" si="10"/>
        <v>1</v>
      </c>
      <c r="E82" t="str">
        <f t="shared" si="17"/>
        <v>夜</v>
      </c>
      <c r="F82" t="s">
        <v>671</v>
      </c>
      <c r="G82" t="s">
        <v>665</v>
      </c>
      <c r="H82" t="s">
        <v>673</v>
      </c>
      <c r="I82" t="s">
        <v>674</v>
      </c>
      <c r="J82" t="s">
        <v>662</v>
      </c>
      <c r="K82" t="s">
        <v>663</v>
      </c>
      <c r="L82">
        <v>5</v>
      </c>
      <c r="M82" t="s">
        <v>196</v>
      </c>
      <c r="N82" t="s">
        <v>26</v>
      </c>
      <c r="O82">
        <v>7</v>
      </c>
      <c r="P82" t="s">
        <v>88</v>
      </c>
      <c r="Q82" t="s">
        <v>11</v>
      </c>
      <c r="R82">
        <v>3</v>
      </c>
      <c r="S82" t="s">
        <v>260</v>
      </c>
      <c r="T82" t="s">
        <v>114</v>
      </c>
      <c r="U82">
        <v>0</v>
      </c>
      <c r="V82">
        <v>2</v>
      </c>
      <c r="W82">
        <v>0</v>
      </c>
      <c r="X82">
        <v>35.5</v>
      </c>
      <c r="Y82" s="6">
        <v>97</v>
      </c>
      <c r="Z82">
        <f t="shared" si="11"/>
        <v>2</v>
      </c>
      <c r="AA82">
        <f t="shared" si="12"/>
        <v>2</v>
      </c>
      <c r="AB82">
        <f t="shared" si="13"/>
        <v>0</v>
      </c>
      <c r="AC82">
        <f t="shared" si="14"/>
        <v>2</v>
      </c>
      <c r="AD82">
        <f t="shared" si="15"/>
        <v>2</v>
      </c>
    </row>
    <row r="83" spans="1:30" x14ac:dyDescent="0.25">
      <c r="A83" t="s">
        <v>261</v>
      </c>
      <c r="B83" t="s">
        <v>9</v>
      </c>
      <c r="C83">
        <f t="shared" si="16"/>
        <v>1</v>
      </c>
      <c r="D83" t="b">
        <f t="shared" si="10"/>
        <v>0</v>
      </c>
      <c r="E83" t="str">
        <f t="shared" si="17"/>
        <v>日</v>
      </c>
      <c r="F83" t="s">
        <v>658</v>
      </c>
      <c r="G83" t="s">
        <v>687</v>
      </c>
      <c r="H83" t="s">
        <v>660</v>
      </c>
      <c r="I83" t="s">
        <v>661</v>
      </c>
      <c r="J83" t="s">
        <v>662</v>
      </c>
      <c r="K83" t="s">
        <v>688</v>
      </c>
      <c r="L83">
        <v>1</v>
      </c>
      <c r="M83" t="s">
        <v>262</v>
      </c>
      <c r="N83" t="s">
        <v>11</v>
      </c>
      <c r="O83">
        <v>7</v>
      </c>
      <c r="P83" t="s">
        <v>200</v>
      </c>
      <c r="Q83" t="s">
        <v>57</v>
      </c>
      <c r="R83">
        <v>4</v>
      </c>
      <c r="S83" t="s">
        <v>124</v>
      </c>
      <c r="T83" t="s">
        <v>30</v>
      </c>
      <c r="U83">
        <v>1</v>
      </c>
      <c r="V83">
        <v>1</v>
      </c>
      <c r="W83">
        <v>0</v>
      </c>
      <c r="X83">
        <v>78</v>
      </c>
      <c r="Y83">
        <v>253.5</v>
      </c>
      <c r="Z83">
        <f t="shared" si="11"/>
        <v>1</v>
      </c>
      <c r="AA83">
        <f t="shared" si="12"/>
        <v>1</v>
      </c>
      <c r="AB83">
        <f t="shared" si="13"/>
        <v>0</v>
      </c>
      <c r="AC83">
        <f t="shared" si="14"/>
        <v>1</v>
      </c>
      <c r="AD83">
        <f t="shared" si="15"/>
        <v>2</v>
      </c>
    </row>
    <row r="84" spans="1:30" x14ac:dyDescent="0.25">
      <c r="A84" t="s">
        <v>261</v>
      </c>
      <c r="B84" t="s">
        <v>16</v>
      </c>
      <c r="C84">
        <f t="shared" si="16"/>
        <v>2</v>
      </c>
      <c r="D84" t="b">
        <f t="shared" si="10"/>
        <v>0</v>
      </c>
      <c r="E84" t="str">
        <f t="shared" si="17"/>
        <v>日</v>
      </c>
      <c r="F84" t="s">
        <v>664</v>
      </c>
      <c r="G84" t="s">
        <v>670</v>
      </c>
      <c r="H84" t="s">
        <v>666</v>
      </c>
      <c r="I84" t="s">
        <v>667</v>
      </c>
      <c r="J84" t="s">
        <v>662</v>
      </c>
      <c r="K84" t="s">
        <v>688</v>
      </c>
      <c r="L84">
        <v>4</v>
      </c>
      <c r="M84" t="s">
        <v>263</v>
      </c>
      <c r="N84" t="s">
        <v>11</v>
      </c>
      <c r="O84">
        <v>3</v>
      </c>
      <c r="P84" t="s">
        <v>264</v>
      </c>
      <c r="Q84" t="s">
        <v>65</v>
      </c>
      <c r="R84">
        <v>1</v>
      </c>
      <c r="S84" t="s">
        <v>265</v>
      </c>
      <c r="T84" t="s">
        <v>18</v>
      </c>
      <c r="U84">
        <v>2</v>
      </c>
      <c r="V84">
        <v>0</v>
      </c>
      <c r="W84">
        <v>0</v>
      </c>
      <c r="X84">
        <v>75.5</v>
      </c>
      <c r="Y84">
        <v>188</v>
      </c>
      <c r="Z84">
        <f t="shared" si="11"/>
        <v>1</v>
      </c>
      <c r="AA84">
        <f t="shared" si="12"/>
        <v>1</v>
      </c>
      <c r="AB84">
        <f t="shared" si="13"/>
        <v>0</v>
      </c>
      <c r="AC84">
        <f t="shared" si="14"/>
        <v>1</v>
      </c>
      <c r="AD84">
        <f t="shared" si="15"/>
        <v>1</v>
      </c>
    </row>
    <row r="85" spans="1:30" x14ac:dyDescent="0.25">
      <c r="A85" t="s">
        <v>261</v>
      </c>
      <c r="B85" t="s">
        <v>23</v>
      </c>
      <c r="C85">
        <f t="shared" si="16"/>
        <v>3</v>
      </c>
      <c r="D85" t="b">
        <f t="shared" si="10"/>
        <v>0</v>
      </c>
      <c r="E85" t="str">
        <f t="shared" si="17"/>
        <v>日</v>
      </c>
      <c r="F85" t="s">
        <v>664</v>
      </c>
      <c r="G85" t="s">
        <v>665</v>
      </c>
      <c r="H85" t="s">
        <v>666</v>
      </c>
      <c r="I85" t="s">
        <v>667</v>
      </c>
      <c r="J85" t="s">
        <v>662</v>
      </c>
      <c r="K85" t="s">
        <v>688</v>
      </c>
      <c r="L85">
        <v>8</v>
      </c>
      <c r="M85" t="s">
        <v>35</v>
      </c>
      <c r="N85" t="s">
        <v>57</v>
      </c>
      <c r="O85">
        <v>5</v>
      </c>
      <c r="P85" t="s">
        <v>115</v>
      </c>
      <c r="Q85" t="s">
        <v>26</v>
      </c>
      <c r="R85">
        <v>2</v>
      </c>
      <c r="S85" t="s">
        <v>148</v>
      </c>
      <c r="T85" t="s">
        <v>11</v>
      </c>
      <c r="U85">
        <v>0</v>
      </c>
      <c r="V85">
        <v>2</v>
      </c>
      <c r="W85">
        <v>0</v>
      </c>
      <c r="X85">
        <v>72.5</v>
      </c>
      <c r="Y85">
        <v>73</v>
      </c>
      <c r="Z85">
        <f t="shared" si="11"/>
        <v>1</v>
      </c>
      <c r="AA85">
        <f t="shared" si="12"/>
        <v>2</v>
      </c>
      <c r="AB85">
        <f t="shared" si="13"/>
        <v>0</v>
      </c>
      <c r="AC85">
        <f t="shared" si="14"/>
        <v>1</v>
      </c>
      <c r="AD85">
        <f t="shared" si="15"/>
        <v>2</v>
      </c>
    </row>
    <row r="86" spans="1:30" x14ac:dyDescent="0.25">
      <c r="A86" t="s">
        <v>261</v>
      </c>
      <c r="B86" t="s">
        <v>28</v>
      </c>
      <c r="C86">
        <f t="shared" si="16"/>
        <v>4</v>
      </c>
      <c r="D86" t="b">
        <f t="shared" si="10"/>
        <v>0</v>
      </c>
      <c r="E86" t="str">
        <f t="shared" si="17"/>
        <v>日</v>
      </c>
      <c r="F86" t="s">
        <v>664</v>
      </c>
      <c r="G86" t="s">
        <v>672</v>
      </c>
      <c r="H86" t="s">
        <v>666</v>
      </c>
      <c r="I86" t="s">
        <v>667</v>
      </c>
      <c r="J86" t="s">
        <v>662</v>
      </c>
      <c r="K86" t="s">
        <v>688</v>
      </c>
      <c r="L86">
        <v>2</v>
      </c>
      <c r="M86" t="s">
        <v>266</v>
      </c>
      <c r="N86" t="s">
        <v>18</v>
      </c>
      <c r="O86">
        <v>5</v>
      </c>
      <c r="P86" t="s">
        <v>157</v>
      </c>
      <c r="Q86" t="s">
        <v>114</v>
      </c>
      <c r="R86">
        <v>4</v>
      </c>
      <c r="S86" t="s">
        <v>211</v>
      </c>
      <c r="T86" t="s">
        <v>11</v>
      </c>
      <c r="U86">
        <v>1</v>
      </c>
      <c r="V86">
        <v>1</v>
      </c>
      <c r="W86">
        <v>0</v>
      </c>
      <c r="X86">
        <v>211</v>
      </c>
      <c r="Y86">
        <v>606.5</v>
      </c>
      <c r="Z86">
        <f t="shared" si="11"/>
        <v>0</v>
      </c>
      <c r="AA86">
        <f t="shared" si="12"/>
        <v>1</v>
      </c>
      <c r="AB86">
        <f t="shared" si="13"/>
        <v>0</v>
      </c>
      <c r="AC86">
        <f t="shared" si="14"/>
        <v>0</v>
      </c>
      <c r="AD86">
        <f t="shared" si="15"/>
        <v>1</v>
      </c>
    </row>
    <row r="87" spans="1:30" x14ac:dyDescent="0.25">
      <c r="A87" t="s">
        <v>261</v>
      </c>
      <c r="B87" t="s">
        <v>34</v>
      </c>
      <c r="C87">
        <f t="shared" si="16"/>
        <v>5</v>
      </c>
      <c r="D87" t="b">
        <f t="shared" si="10"/>
        <v>0</v>
      </c>
      <c r="E87" t="str">
        <f t="shared" si="17"/>
        <v>日</v>
      </c>
      <c r="F87" t="s">
        <v>664</v>
      </c>
      <c r="G87" t="s">
        <v>672</v>
      </c>
      <c r="H87" t="s">
        <v>666</v>
      </c>
      <c r="I87" t="s">
        <v>667</v>
      </c>
      <c r="J87" t="s">
        <v>662</v>
      </c>
      <c r="K87" t="s">
        <v>688</v>
      </c>
      <c r="L87">
        <v>8</v>
      </c>
      <c r="M87" t="s">
        <v>267</v>
      </c>
      <c r="N87" t="s">
        <v>11</v>
      </c>
      <c r="O87">
        <v>9</v>
      </c>
      <c r="P87" t="s">
        <v>268</v>
      </c>
      <c r="Q87" t="s">
        <v>57</v>
      </c>
      <c r="R87">
        <v>13</v>
      </c>
      <c r="S87" t="s">
        <v>269</v>
      </c>
      <c r="T87" t="s">
        <v>26</v>
      </c>
      <c r="U87">
        <v>0</v>
      </c>
      <c r="V87">
        <v>2</v>
      </c>
      <c r="W87">
        <v>0</v>
      </c>
      <c r="X87">
        <v>69.5</v>
      </c>
      <c r="Y87">
        <v>170.5</v>
      </c>
      <c r="Z87">
        <f t="shared" si="11"/>
        <v>1</v>
      </c>
      <c r="AA87">
        <f t="shared" si="12"/>
        <v>2</v>
      </c>
      <c r="AB87">
        <f t="shared" si="13"/>
        <v>0</v>
      </c>
      <c r="AC87">
        <f t="shared" si="14"/>
        <v>1</v>
      </c>
      <c r="AD87">
        <f t="shared" si="15"/>
        <v>2</v>
      </c>
    </row>
    <row r="88" spans="1:30" x14ac:dyDescent="0.25">
      <c r="A88" t="s">
        <v>261</v>
      </c>
      <c r="B88" t="s">
        <v>38</v>
      </c>
      <c r="C88">
        <f t="shared" si="16"/>
        <v>6</v>
      </c>
      <c r="D88" t="b">
        <f t="shared" si="10"/>
        <v>0</v>
      </c>
      <c r="E88" t="str">
        <f t="shared" si="17"/>
        <v>日</v>
      </c>
      <c r="F88" t="s">
        <v>671</v>
      </c>
      <c r="G88" t="s">
        <v>682</v>
      </c>
      <c r="H88" t="s">
        <v>673</v>
      </c>
      <c r="I88" t="s">
        <v>674</v>
      </c>
      <c r="J88" t="s">
        <v>662</v>
      </c>
      <c r="K88" t="s">
        <v>688</v>
      </c>
      <c r="L88">
        <v>11</v>
      </c>
      <c r="M88" t="s">
        <v>270</v>
      </c>
      <c r="N88" t="s">
        <v>26</v>
      </c>
      <c r="O88">
        <v>6</v>
      </c>
      <c r="P88" t="s">
        <v>46</v>
      </c>
      <c r="Q88" t="s">
        <v>30</v>
      </c>
      <c r="R88">
        <v>9</v>
      </c>
      <c r="S88" t="s">
        <v>271</v>
      </c>
      <c r="T88" t="s">
        <v>42</v>
      </c>
      <c r="U88">
        <v>0</v>
      </c>
      <c r="V88">
        <v>1</v>
      </c>
      <c r="W88">
        <v>1</v>
      </c>
      <c r="X88">
        <v>78</v>
      </c>
      <c r="Y88" s="6">
        <v>275.5</v>
      </c>
      <c r="Z88">
        <f t="shared" si="11"/>
        <v>1</v>
      </c>
      <c r="AA88">
        <f t="shared" si="12"/>
        <v>1</v>
      </c>
      <c r="AB88">
        <f t="shared" si="13"/>
        <v>0</v>
      </c>
      <c r="AC88">
        <f t="shared" si="14"/>
        <v>2</v>
      </c>
      <c r="AD88">
        <f t="shared" si="15"/>
        <v>2</v>
      </c>
    </row>
    <row r="89" spans="1:30" x14ac:dyDescent="0.25">
      <c r="A89" t="s">
        <v>261</v>
      </c>
      <c r="B89" t="s">
        <v>43</v>
      </c>
      <c r="C89">
        <f t="shared" si="16"/>
        <v>7</v>
      </c>
      <c r="D89" t="b">
        <f t="shared" si="10"/>
        <v>0</v>
      </c>
      <c r="E89" t="str">
        <f t="shared" si="17"/>
        <v>日</v>
      </c>
      <c r="F89" t="s">
        <v>689</v>
      </c>
      <c r="G89" t="s">
        <v>659</v>
      </c>
      <c r="J89" t="s">
        <v>662</v>
      </c>
      <c r="K89" t="s">
        <v>688</v>
      </c>
      <c r="L89">
        <v>1</v>
      </c>
      <c r="M89" t="s">
        <v>272</v>
      </c>
      <c r="N89" t="s">
        <v>11</v>
      </c>
      <c r="O89">
        <v>9</v>
      </c>
      <c r="P89" t="s">
        <v>273</v>
      </c>
      <c r="Q89" t="s">
        <v>50</v>
      </c>
      <c r="R89">
        <v>3</v>
      </c>
      <c r="S89" t="s">
        <v>274</v>
      </c>
      <c r="T89" t="s">
        <v>26</v>
      </c>
      <c r="U89">
        <v>1</v>
      </c>
      <c r="V89">
        <v>1</v>
      </c>
      <c r="W89">
        <v>0</v>
      </c>
      <c r="X89">
        <v>44</v>
      </c>
      <c r="Y89">
        <v>356</v>
      </c>
      <c r="Z89">
        <f t="shared" si="11"/>
        <v>1</v>
      </c>
      <c r="AA89">
        <f t="shared" si="12"/>
        <v>2</v>
      </c>
      <c r="AB89">
        <f t="shared" si="13"/>
        <v>0</v>
      </c>
      <c r="AC89">
        <f t="shared" si="14"/>
        <v>1</v>
      </c>
      <c r="AD89">
        <f t="shared" si="15"/>
        <v>2</v>
      </c>
    </row>
    <row r="90" spans="1:30" x14ac:dyDescent="0.25">
      <c r="A90" t="s">
        <v>261</v>
      </c>
      <c r="B90" t="s">
        <v>47</v>
      </c>
      <c r="C90">
        <f t="shared" si="16"/>
        <v>8</v>
      </c>
      <c r="D90" t="b">
        <f t="shared" si="10"/>
        <v>0</v>
      </c>
      <c r="E90" t="str">
        <f t="shared" si="17"/>
        <v>日</v>
      </c>
      <c r="F90" t="s">
        <v>671</v>
      </c>
      <c r="G90" t="s">
        <v>665</v>
      </c>
      <c r="H90" t="s">
        <v>673</v>
      </c>
      <c r="I90" t="s">
        <v>674</v>
      </c>
      <c r="J90" t="s">
        <v>662</v>
      </c>
      <c r="K90" t="s">
        <v>688</v>
      </c>
      <c r="L90">
        <v>2</v>
      </c>
      <c r="M90" t="s">
        <v>111</v>
      </c>
      <c r="N90" t="s">
        <v>30</v>
      </c>
      <c r="O90">
        <v>1</v>
      </c>
      <c r="P90" t="s">
        <v>56</v>
      </c>
      <c r="Q90" t="s">
        <v>11</v>
      </c>
      <c r="R90">
        <v>14</v>
      </c>
      <c r="S90" t="s">
        <v>25</v>
      </c>
      <c r="T90" t="s">
        <v>33</v>
      </c>
      <c r="U90">
        <v>2</v>
      </c>
      <c r="V90">
        <v>0</v>
      </c>
      <c r="W90">
        <v>0</v>
      </c>
      <c r="X90">
        <v>21.5</v>
      </c>
      <c r="Y90" s="6">
        <v>180</v>
      </c>
      <c r="Z90">
        <f t="shared" si="11"/>
        <v>1</v>
      </c>
      <c r="AA90">
        <f t="shared" si="12"/>
        <v>1</v>
      </c>
      <c r="AB90">
        <f t="shared" si="13"/>
        <v>0</v>
      </c>
      <c r="AC90">
        <f t="shared" si="14"/>
        <v>2</v>
      </c>
      <c r="AD90">
        <f t="shared" si="15"/>
        <v>2</v>
      </c>
    </row>
    <row r="91" spans="1:30" x14ac:dyDescent="0.25">
      <c r="A91" t="s">
        <v>261</v>
      </c>
      <c r="B91" t="s">
        <v>52</v>
      </c>
      <c r="C91">
        <f t="shared" si="16"/>
        <v>9</v>
      </c>
      <c r="D91" t="b">
        <f t="shared" si="10"/>
        <v>0</v>
      </c>
      <c r="E91" t="str">
        <f t="shared" si="17"/>
        <v>日</v>
      </c>
      <c r="F91" t="s">
        <v>671</v>
      </c>
      <c r="G91" t="s">
        <v>672</v>
      </c>
      <c r="H91" t="s">
        <v>673</v>
      </c>
      <c r="I91" t="s">
        <v>674</v>
      </c>
      <c r="J91" t="s">
        <v>662</v>
      </c>
      <c r="K91" t="s">
        <v>688</v>
      </c>
      <c r="L91">
        <v>2</v>
      </c>
      <c r="M91" t="s">
        <v>165</v>
      </c>
      <c r="N91" t="s">
        <v>26</v>
      </c>
      <c r="O91">
        <v>13</v>
      </c>
      <c r="P91" t="s">
        <v>17</v>
      </c>
      <c r="Q91" t="s">
        <v>18</v>
      </c>
      <c r="R91">
        <v>6</v>
      </c>
      <c r="S91" t="s">
        <v>113</v>
      </c>
      <c r="T91" t="s">
        <v>114</v>
      </c>
      <c r="U91">
        <v>1</v>
      </c>
      <c r="V91">
        <v>0</v>
      </c>
      <c r="W91">
        <v>1</v>
      </c>
      <c r="X91">
        <v>33.5</v>
      </c>
      <c r="Y91">
        <v>302</v>
      </c>
      <c r="Z91">
        <f t="shared" si="11"/>
        <v>1</v>
      </c>
      <c r="AA91">
        <f t="shared" si="12"/>
        <v>1</v>
      </c>
      <c r="AB91">
        <f t="shared" si="13"/>
        <v>0</v>
      </c>
      <c r="AC91">
        <f t="shared" si="14"/>
        <v>1</v>
      </c>
      <c r="AD91">
        <f t="shared" si="15"/>
        <v>1</v>
      </c>
    </row>
    <row r="92" spans="1:30" x14ac:dyDescent="0.25">
      <c r="A92" t="s">
        <v>261</v>
      </c>
      <c r="B92" t="s">
        <v>58</v>
      </c>
      <c r="C92">
        <f t="shared" si="16"/>
        <v>10</v>
      </c>
      <c r="D92" t="b">
        <f t="shared" si="10"/>
        <v>1</v>
      </c>
      <c r="E92" t="str">
        <f t="shared" si="17"/>
        <v>日</v>
      </c>
      <c r="F92" t="s">
        <v>675</v>
      </c>
      <c r="G92" t="s">
        <v>665</v>
      </c>
      <c r="H92" t="s">
        <v>676</v>
      </c>
      <c r="I92" t="s">
        <v>677</v>
      </c>
      <c r="J92" t="s">
        <v>662</v>
      </c>
      <c r="K92" t="s">
        <v>688</v>
      </c>
      <c r="L92">
        <v>6</v>
      </c>
      <c r="M92" t="s">
        <v>275</v>
      </c>
      <c r="N92" t="s">
        <v>57</v>
      </c>
      <c r="O92">
        <v>4</v>
      </c>
      <c r="P92" t="s">
        <v>172</v>
      </c>
      <c r="Q92" t="s">
        <v>26</v>
      </c>
      <c r="R92">
        <v>9</v>
      </c>
      <c r="S92" t="s">
        <v>276</v>
      </c>
      <c r="T92" t="s">
        <v>30</v>
      </c>
      <c r="U92">
        <v>1</v>
      </c>
      <c r="V92">
        <v>1</v>
      </c>
      <c r="W92">
        <v>0</v>
      </c>
      <c r="X92">
        <v>274.5</v>
      </c>
      <c r="Y92">
        <v>697.5</v>
      </c>
      <c r="Z92">
        <f t="shared" si="11"/>
        <v>1</v>
      </c>
      <c r="AA92">
        <f t="shared" si="12"/>
        <v>1</v>
      </c>
      <c r="AB92">
        <f t="shared" si="13"/>
        <v>0</v>
      </c>
      <c r="AC92">
        <f t="shared" si="14"/>
        <v>1</v>
      </c>
      <c r="AD92">
        <f t="shared" si="15"/>
        <v>2</v>
      </c>
    </row>
    <row r="93" spans="1:30" x14ac:dyDescent="0.25">
      <c r="A93" t="s">
        <v>277</v>
      </c>
      <c r="B93" t="s">
        <v>9</v>
      </c>
      <c r="C93">
        <f t="shared" si="16"/>
        <v>1</v>
      </c>
      <c r="D93" t="b">
        <f t="shared" si="10"/>
        <v>0</v>
      </c>
      <c r="E93" t="str">
        <f t="shared" si="17"/>
        <v>夜</v>
      </c>
      <c r="F93" t="s">
        <v>658</v>
      </c>
      <c r="G93" t="s">
        <v>665</v>
      </c>
      <c r="H93" t="s">
        <v>660</v>
      </c>
      <c r="I93" t="s">
        <v>661</v>
      </c>
      <c r="J93" t="s">
        <v>662</v>
      </c>
      <c r="K93" t="s">
        <v>680</v>
      </c>
      <c r="L93">
        <v>6</v>
      </c>
      <c r="M93" t="s">
        <v>278</v>
      </c>
      <c r="N93" t="s">
        <v>20</v>
      </c>
      <c r="O93">
        <v>9</v>
      </c>
      <c r="P93" t="s">
        <v>132</v>
      </c>
      <c r="Q93" t="s">
        <v>62</v>
      </c>
      <c r="R93">
        <v>3</v>
      </c>
      <c r="S93" t="s">
        <v>279</v>
      </c>
      <c r="T93" t="s">
        <v>55</v>
      </c>
      <c r="U93">
        <v>0</v>
      </c>
      <c r="V93">
        <v>2</v>
      </c>
      <c r="W93">
        <v>0</v>
      </c>
      <c r="X93">
        <v>214</v>
      </c>
      <c r="Y93">
        <v>547.5</v>
      </c>
      <c r="Z93">
        <f t="shared" si="11"/>
        <v>0</v>
      </c>
      <c r="AA93">
        <f t="shared" si="12"/>
        <v>0</v>
      </c>
      <c r="AB93">
        <f t="shared" si="13"/>
        <v>0</v>
      </c>
      <c r="AC93">
        <f t="shared" si="14"/>
        <v>0</v>
      </c>
      <c r="AD93">
        <f t="shared" si="15"/>
        <v>0</v>
      </c>
    </row>
    <row r="94" spans="1:30" x14ac:dyDescent="0.25">
      <c r="A94" t="s">
        <v>277</v>
      </c>
      <c r="B94" t="s">
        <v>16</v>
      </c>
      <c r="C94">
        <f t="shared" si="16"/>
        <v>2</v>
      </c>
      <c r="D94" t="b">
        <f t="shared" si="10"/>
        <v>0</v>
      </c>
      <c r="E94" t="str">
        <f t="shared" si="17"/>
        <v>夜</v>
      </c>
      <c r="F94" t="s">
        <v>664</v>
      </c>
      <c r="G94" t="s">
        <v>670</v>
      </c>
      <c r="H94" t="s">
        <v>666</v>
      </c>
      <c r="I94" t="s">
        <v>667</v>
      </c>
      <c r="J94" t="s">
        <v>662</v>
      </c>
      <c r="K94" t="s">
        <v>680</v>
      </c>
      <c r="L94">
        <v>12</v>
      </c>
      <c r="M94" t="s">
        <v>244</v>
      </c>
      <c r="N94" t="s">
        <v>77</v>
      </c>
      <c r="O94">
        <v>5</v>
      </c>
      <c r="P94" t="s">
        <v>280</v>
      </c>
      <c r="Q94" t="s">
        <v>11</v>
      </c>
      <c r="R94">
        <v>2</v>
      </c>
      <c r="S94" t="s">
        <v>281</v>
      </c>
      <c r="T94" t="s">
        <v>18</v>
      </c>
      <c r="U94">
        <v>0</v>
      </c>
      <c r="V94">
        <v>1</v>
      </c>
      <c r="W94">
        <v>1</v>
      </c>
      <c r="X94">
        <v>65</v>
      </c>
      <c r="Y94">
        <v>350</v>
      </c>
      <c r="Z94">
        <f t="shared" si="11"/>
        <v>1</v>
      </c>
      <c r="AA94">
        <f t="shared" si="12"/>
        <v>1</v>
      </c>
      <c r="AB94">
        <f t="shared" si="13"/>
        <v>0</v>
      </c>
      <c r="AC94">
        <f t="shared" si="14"/>
        <v>1</v>
      </c>
      <c r="AD94">
        <f t="shared" si="15"/>
        <v>1</v>
      </c>
    </row>
    <row r="95" spans="1:30" x14ac:dyDescent="0.25">
      <c r="A95" t="s">
        <v>277</v>
      </c>
      <c r="B95" t="s">
        <v>23</v>
      </c>
      <c r="C95">
        <f t="shared" si="16"/>
        <v>3</v>
      </c>
      <c r="D95" t="b">
        <f t="shared" si="10"/>
        <v>0</v>
      </c>
      <c r="E95" t="str">
        <f t="shared" si="17"/>
        <v>夜</v>
      </c>
      <c r="F95" t="s">
        <v>664</v>
      </c>
      <c r="G95" t="s">
        <v>665</v>
      </c>
      <c r="H95" t="s">
        <v>666</v>
      </c>
      <c r="I95" t="s">
        <v>667</v>
      </c>
      <c r="J95" t="s">
        <v>662</v>
      </c>
      <c r="K95" t="s">
        <v>680</v>
      </c>
      <c r="L95">
        <v>10</v>
      </c>
      <c r="M95" t="s">
        <v>282</v>
      </c>
      <c r="N95" t="s">
        <v>161</v>
      </c>
      <c r="O95">
        <v>8</v>
      </c>
      <c r="P95" t="s">
        <v>283</v>
      </c>
      <c r="Q95" t="s">
        <v>20</v>
      </c>
      <c r="R95">
        <v>2</v>
      </c>
      <c r="S95" t="s">
        <v>284</v>
      </c>
      <c r="T95" t="s">
        <v>11</v>
      </c>
      <c r="U95">
        <v>0</v>
      </c>
      <c r="V95">
        <v>1</v>
      </c>
      <c r="W95">
        <v>1</v>
      </c>
      <c r="X95">
        <v>749.5</v>
      </c>
      <c r="Y95">
        <v>1922.5</v>
      </c>
      <c r="Z95">
        <f t="shared" si="11"/>
        <v>0</v>
      </c>
      <c r="AA95">
        <f t="shared" si="12"/>
        <v>1</v>
      </c>
      <c r="AB95">
        <f t="shared" si="13"/>
        <v>0</v>
      </c>
      <c r="AC95">
        <f t="shared" si="14"/>
        <v>0</v>
      </c>
      <c r="AD95">
        <f t="shared" si="15"/>
        <v>1</v>
      </c>
    </row>
    <row r="96" spans="1:30" x14ac:dyDescent="0.25">
      <c r="A96" t="s">
        <v>277</v>
      </c>
      <c r="B96" t="s">
        <v>28</v>
      </c>
      <c r="C96">
        <f t="shared" si="16"/>
        <v>4</v>
      </c>
      <c r="D96" t="b">
        <f t="shared" si="10"/>
        <v>0</v>
      </c>
      <c r="E96" t="str">
        <f t="shared" si="17"/>
        <v>夜</v>
      </c>
      <c r="F96" t="s">
        <v>658</v>
      </c>
      <c r="G96" t="s">
        <v>678</v>
      </c>
      <c r="H96" t="s">
        <v>660</v>
      </c>
      <c r="I96" t="s">
        <v>661</v>
      </c>
      <c r="J96" t="s">
        <v>662</v>
      </c>
      <c r="K96" t="s">
        <v>680</v>
      </c>
      <c r="L96">
        <v>2</v>
      </c>
      <c r="M96" t="s">
        <v>227</v>
      </c>
      <c r="N96" t="s">
        <v>11</v>
      </c>
      <c r="O96">
        <v>9</v>
      </c>
      <c r="P96" t="s">
        <v>285</v>
      </c>
      <c r="Q96" t="s">
        <v>15</v>
      </c>
      <c r="R96">
        <v>7</v>
      </c>
      <c r="S96" t="s">
        <v>176</v>
      </c>
      <c r="T96" t="s">
        <v>20</v>
      </c>
      <c r="U96">
        <v>1</v>
      </c>
      <c r="V96">
        <v>1</v>
      </c>
      <c r="W96">
        <v>0</v>
      </c>
      <c r="X96">
        <v>28.5</v>
      </c>
      <c r="Y96">
        <v>194</v>
      </c>
      <c r="Z96">
        <f t="shared" si="11"/>
        <v>1</v>
      </c>
      <c r="AA96">
        <f t="shared" si="12"/>
        <v>1</v>
      </c>
      <c r="AB96">
        <f t="shared" si="13"/>
        <v>0</v>
      </c>
      <c r="AC96">
        <f t="shared" si="14"/>
        <v>1</v>
      </c>
      <c r="AD96">
        <f t="shared" si="15"/>
        <v>1</v>
      </c>
    </row>
    <row r="97" spans="1:30" x14ac:dyDescent="0.25">
      <c r="A97" t="s">
        <v>277</v>
      </c>
      <c r="B97" t="s">
        <v>34</v>
      </c>
      <c r="C97">
        <f t="shared" si="16"/>
        <v>5</v>
      </c>
      <c r="D97" t="b">
        <f t="shared" si="10"/>
        <v>0</v>
      </c>
      <c r="E97" t="str">
        <f t="shared" si="17"/>
        <v>夜</v>
      </c>
      <c r="F97" t="s">
        <v>664</v>
      </c>
      <c r="G97" t="s">
        <v>665</v>
      </c>
      <c r="H97" t="s">
        <v>666</v>
      </c>
      <c r="I97" t="s">
        <v>667</v>
      </c>
      <c r="J97" t="s">
        <v>662</v>
      </c>
      <c r="K97" t="s">
        <v>680</v>
      </c>
      <c r="L97">
        <v>9</v>
      </c>
      <c r="M97" t="s">
        <v>286</v>
      </c>
      <c r="N97" t="s">
        <v>20</v>
      </c>
      <c r="O97">
        <v>2</v>
      </c>
      <c r="P97" t="s">
        <v>287</v>
      </c>
      <c r="Q97" t="s">
        <v>22</v>
      </c>
      <c r="R97">
        <v>4</v>
      </c>
      <c r="S97" t="s">
        <v>288</v>
      </c>
      <c r="T97" t="s">
        <v>11</v>
      </c>
      <c r="U97">
        <v>1</v>
      </c>
      <c r="V97">
        <v>1</v>
      </c>
      <c r="W97">
        <v>0</v>
      </c>
      <c r="X97">
        <v>92</v>
      </c>
      <c r="Y97">
        <v>660</v>
      </c>
      <c r="Z97">
        <f t="shared" si="11"/>
        <v>0</v>
      </c>
      <c r="AA97">
        <f t="shared" si="12"/>
        <v>1</v>
      </c>
      <c r="AB97">
        <f t="shared" si="13"/>
        <v>0</v>
      </c>
      <c r="AC97">
        <f t="shared" si="14"/>
        <v>0</v>
      </c>
      <c r="AD97">
        <f t="shared" si="15"/>
        <v>1</v>
      </c>
    </row>
    <row r="98" spans="1:30" x14ac:dyDescent="0.25">
      <c r="A98" t="s">
        <v>277</v>
      </c>
      <c r="B98" t="s">
        <v>38</v>
      </c>
      <c r="C98">
        <f t="shared" si="16"/>
        <v>6</v>
      </c>
      <c r="D98" t="b">
        <f t="shared" si="10"/>
        <v>0</v>
      </c>
      <c r="E98" t="str">
        <f t="shared" si="17"/>
        <v>夜</v>
      </c>
      <c r="F98" t="s">
        <v>664</v>
      </c>
      <c r="G98" t="s">
        <v>678</v>
      </c>
      <c r="H98" t="s">
        <v>666</v>
      </c>
      <c r="I98" t="s">
        <v>667</v>
      </c>
      <c r="J98" t="s">
        <v>662</v>
      </c>
      <c r="K98" t="s">
        <v>680</v>
      </c>
      <c r="L98">
        <v>11</v>
      </c>
      <c r="M98" t="s">
        <v>233</v>
      </c>
      <c r="N98" t="s">
        <v>62</v>
      </c>
      <c r="O98">
        <v>8</v>
      </c>
      <c r="P98" t="s">
        <v>289</v>
      </c>
      <c r="Q98" t="s">
        <v>65</v>
      </c>
      <c r="R98">
        <v>9</v>
      </c>
      <c r="S98" t="s">
        <v>290</v>
      </c>
      <c r="T98" t="s">
        <v>77</v>
      </c>
      <c r="U98">
        <v>0</v>
      </c>
      <c r="V98">
        <v>1</v>
      </c>
      <c r="W98">
        <v>1</v>
      </c>
      <c r="X98">
        <v>49.5</v>
      </c>
      <c r="Y98">
        <v>320.5</v>
      </c>
      <c r="Z98">
        <f t="shared" si="11"/>
        <v>0</v>
      </c>
      <c r="AA98">
        <f t="shared" si="12"/>
        <v>0</v>
      </c>
      <c r="AB98">
        <f t="shared" si="13"/>
        <v>0</v>
      </c>
      <c r="AC98">
        <f t="shared" si="14"/>
        <v>0</v>
      </c>
      <c r="AD98">
        <f t="shared" si="15"/>
        <v>0</v>
      </c>
    </row>
    <row r="99" spans="1:30" x14ac:dyDescent="0.25">
      <c r="A99" t="s">
        <v>277</v>
      </c>
      <c r="B99" t="s">
        <v>43</v>
      </c>
      <c r="C99">
        <f t="shared" si="16"/>
        <v>7</v>
      </c>
      <c r="D99" t="b">
        <f t="shared" si="10"/>
        <v>0</v>
      </c>
      <c r="E99" t="str">
        <f t="shared" si="17"/>
        <v>夜</v>
      </c>
      <c r="F99" t="s">
        <v>671</v>
      </c>
      <c r="G99" t="s">
        <v>678</v>
      </c>
      <c r="H99" t="s">
        <v>673</v>
      </c>
      <c r="I99" t="s">
        <v>674</v>
      </c>
      <c r="J99" t="s">
        <v>662</v>
      </c>
      <c r="K99" t="s">
        <v>680</v>
      </c>
      <c r="L99">
        <v>4</v>
      </c>
      <c r="M99" t="s">
        <v>223</v>
      </c>
      <c r="N99" t="s">
        <v>18</v>
      </c>
      <c r="O99">
        <v>12</v>
      </c>
      <c r="P99" t="s">
        <v>291</v>
      </c>
      <c r="Q99" t="s">
        <v>33</v>
      </c>
      <c r="R99">
        <v>2</v>
      </c>
      <c r="S99" t="s">
        <v>240</v>
      </c>
      <c r="T99" t="s">
        <v>26</v>
      </c>
      <c r="U99">
        <v>1</v>
      </c>
      <c r="V99">
        <v>0</v>
      </c>
      <c r="W99">
        <v>1</v>
      </c>
      <c r="X99">
        <v>51</v>
      </c>
      <c r="Y99">
        <v>284</v>
      </c>
      <c r="Z99">
        <f t="shared" si="11"/>
        <v>0</v>
      </c>
      <c r="AA99">
        <f t="shared" si="12"/>
        <v>1</v>
      </c>
      <c r="AB99">
        <f t="shared" si="13"/>
        <v>0</v>
      </c>
      <c r="AC99">
        <f t="shared" si="14"/>
        <v>0</v>
      </c>
      <c r="AD99">
        <f t="shared" si="15"/>
        <v>1</v>
      </c>
    </row>
    <row r="100" spans="1:30" x14ac:dyDescent="0.25">
      <c r="A100" t="s">
        <v>277</v>
      </c>
      <c r="B100" t="s">
        <v>47</v>
      </c>
      <c r="C100">
        <f t="shared" si="16"/>
        <v>8</v>
      </c>
      <c r="D100" t="b">
        <f t="shared" si="10"/>
        <v>0</v>
      </c>
      <c r="E100" t="str">
        <f t="shared" si="17"/>
        <v>夜</v>
      </c>
      <c r="F100" t="s">
        <v>671</v>
      </c>
      <c r="G100" t="s">
        <v>665</v>
      </c>
      <c r="H100" t="s">
        <v>673</v>
      </c>
      <c r="I100" t="s">
        <v>674</v>
      </c>
      <c r="J100" t="s">
        <v>662</v>
      </c>
      <c r="K100" t="s">
        <v>680</v>
      </c>
      <c r="L100">
        <v>12</v>
      </c>
      <c r="M100" t="s">
        <v>292</v>
      </c>
      <c r="N100" t="s">
        <v>65</v>
      </c>
      <c r="O100">
        <v>3</v>
      </c>
      <c r="P100" t="s">
        <v>293</v>
      </c>
      <c r="Q100" t="s">
        <v>26</v>
      </c>
      <c r="R100">
        <v>2</v>
      </c>
      <c r="S100" t="s">
        <v>294</v>
      </c>
      <c r="T100" t="s">
        <v>20</v>
      </c>
      <c r="U100">
        <v>1</v>
      </c>
      <c r="V100">
        <v>0</v>
      </c>
      <c r="W100">
        <v>1</v>
      </c>
      <c r="X100">
        <v>73.5</v>
      </c>
      <c r="Y100">
        <v>86.5</v>
      </c>
      <c r="Z100">
        <f t="shared" si="11"/>
        <v>1</v>
      </c>
      <c r="AA100">
        <f t="shared" si="12"/>
        <v>1</v>
      </c>
      <c r="AB100">
        <f t="shared" si="13"/>
        <v>0</v>
      </c>
      <c r="AC100">
        <f t="shared" si="14"/>
        <v>1</v>
      </c>
      <c r="AD100">
        <f t="shared" si="15"/>
        <v>1</v>
      </c>
    </row>
    <row r="101" spans="1:30" x14ac:dyDescent="0.25">
      <c r="A101" t="s">
        <v>277</v>
      </c>
      <c r="B101" t="s">
        <v>52</v>
      </c>
      <c r="C101">
        <f t="shared" si="16"/>
        <v>9</v>
      </c>
      <c r="D101" t="b">
        <f t="shared" si="10"/>
        <v>1</v>
      </c>
      <c r="E101" t="str">
        <f t="shared" si="17"/>
        <v>夜</v>
      </c>
      <c r="F101" t="s">
        <v>671</v>
      </c>
      <c r="G101" t="s">
        <v>665</v>
      </c>
      <c r="H101" t="s">
        <v>673</v>
      </c>
      <c r="I101" t="s">
        <v>674</v>
      </c>
      <c r="J101" t="s">
        <v>662</v>
      </c>
      <c r="K101" t="s">
        <v>680</v>
      </c>
      <c r="L101">
        <v>10</v>
      </c>
      <c r="M101" t="s">
        <v>117</v>
      </c>
      <c r="N101" t="s">
        <v>57</v>
      </c>
      <c r="O101">
        <v>1</v>
      </c>
      <c r="P101" t="s">
        <v>295</v>
      </c>
      <c r="Q101" t="s">
        <v>15</v>
      </c>
      <c r="R101">
        <v>6</v>
      </c>
      <c r="S101" t="s">
        <v>296</v>
      </c>
      <c r="T101" t="s">
        <v>33</v>
      </c>
      <c r="U101">
        <v>1</v>
      </c>
      <c r="V101">
        <v>0</v>
      </c>
      <c r="W101">
        <v>1</v>
      </c>
      <c r="X101">
        <v>28</v>
      </c>
      <c r="Y101">
        <v>168</v>
      </c>
      <c r="Z101">
        <f t="shared" si="11"/>
        <v>0</v>
      </c>
      <c r="AA101">
        <f t="shared" si="12"/>
        <v>0</v>
      </c>
      <c r="AB101">
        <f t="shared" si="13"/>
        <v>0</v>
      </c>
      <c r="AC101">
        <f t="shared" si="14"/>
        <v>0</v>
      </c>
      <c r="AD101">
        <f t="shared" si="15"/>
        <v>0</v>
      </c>
    </row>
    <row r="102" spans="1:30" x14ac:dyDescent="0.25">
      <c r="A102" t="s">
        <v>297</v>
      </c>
      <c r="B102" t="s">
        <v>9</v>
      </c>
      <c r="C102">
        <f t="shared" si="16"/>
        <v>1</v>
      </c>
      <c r="D102" t="b">
        <f t="shared" si="10"/>
        <v>0</v>
      </c>
      <c r="E102" t="str">
        <f t="shared" si="17"/>
        <v>日</v>
      </c>
      <c r="F102" t="s">
        <v>658</v>
      </c>
      <c r="G102" t="s">
        <v>672</v>
      </c>
      <c r="H102" t="s">
        <v>660</v>
      </c>
      <c r="I102" t="s">
        <v>661</v>
      </c>
      <c r="J102" t="s">
        <v>662</v>
      </c>
      <c r="K102" t="s">
        <v>690</v>
      </c>
      <c r="L102">
        <v>8</v>
      </c>
      <c r="M102" t="s">
        <v>298</v>
      </c>
      <c r="N102" t="s">
        <v>30</v>
      </c>
      <c r="O102">
        <v>12</v>
      </c>
      <c r="P102" t="s">
        <v>299</v>
      </c>
      <c r="Q102" t="s">
        <v>22</v>
      </c>
      <c r="R102">
        <v>2</v>
      </c>
      <c r="S102" t="s">
        <v>300</v>
      </c>
      <c r="T102" t="s">
        <v>26</v>
      </c>
      <c r="U102">
        <v>0</v>
      </c>
      <c r="V102">
        <v>1</v>
      </c>
      <c r="W102">
        <v>1</v>
      </c>
      <c r="X102">
        <v>72.5</v>
      </c>
      <c r="Y102">
        <v>996.5</v>
      </c>
      <c r="Z102">
        <f t="shared" si="11"/>
        <v>0</v>
      </c>
      <c r="AA102">
        <f t="shared" si="12"/>
        <v>1</v>
      </c>
      <c r="AB102">
        <f t="shared" si="13"/>
        <v>0</v>
      </c>
      <c r="AC102">
        <f t="shared" si="14"/>
        <v>1</v>
      </c>
      <c r="AD102">
        <f t="shared" si="15"/>
        <v>2</v>
      </c>
    </row>
    <row r="103" spans="1:30" x14ac:dyDescent="0.25">
      <c r="A103" t="s">
        <v>297</v>
      </c>
      <c r="B103" t="s">
        <v>16</v>
      </c>
      <c r="C103">
        <f t="shared" si="16"/>
        <v>2</v>
      </c>
      <c r="D103" t="b">
        <f t="shared" si="10"/>
        <v>0</v>
      </c>
      <c r="E103" t="str">
        <f t="shared" si="17"/>
        <v>日</v>
      </c>
      <c r="F103" t="s">
        <v>664</v>
      </c>
      <c r="G103" t="s">
        <v>665</v>
      </c>
      <c r="H103" t="s">
        <v>666</v>
      </c>
      <c r="I103" t="s">
        <v>667</v>
      </c>
      <c r="J103" t="s">
        <v>662</v>
      </c>
      <c r="K103" t="s">
        <v>690</v>
      </c>
      <c r="L103">
        <v>7</v>
      </c>
      <c r="M103" t="s">
        <v>301</v>
      </c>
      <c r="N103" t="s">
        <v>11</v>
      </c>
      <c r="O103">
        <v>12</v>
      </c>
      <c r="P103" t="s">
        <v>302</v>
      </c>
      <c r="Q103" t="s">
        <v>30</v>
      </c>
      <c r="R103">
        <v>1</v>
      </c>
      <c r="S103" t="s">
        <v>209</v>
      </c>
      <c r="T103" t="s">
        <v>55</v>
      </c>
      <c r="U103">
        <v>0</v>
      </c>
      <c r="V103">
        <v>1</v>
      </c>
      <c r="W103">
        <v>1</v>
      </c>
      <c r="X103">
        <v>57</v>
      </c>
      <c r="Y103" s="6">
        <v>645</v>
      </c>
      <c r="Z103">
        <f t="shared" si="11"/>
        <v>1</v>
      </c>
      <c r="AA103">
        <f t="shared" si="12"/>
        <v>1</v>
      </c>
      <c r="AB103">
        <f t="shared" si="13"/>
        <v>0</v>
      </c>
      <c r="AC103">
        <f t="shared" si="14"/>
        <v>2</v>
      </c>
      <c r="AD103">
        <f t="shared" si="15"/>
        <v>2</v>
      </c>
    </row>
    <row r="104" spans="1:30" x14ac:dyDescent="0.25">
      <c r="A104" t="s">
        <v>297</v>
      </c>
      <c r="B104" t="s">
        <v>23</v>
      </c>
      <c r="C104">
        <f t="shared" si="16"/>
        <v>3</v>
      </c>
      <c r="D104" t="b">
        <f t="shared" si="10"/>
        <v>0</v>
      </c>
      <c r="E104" t="str">
        <f t="shared" si="17"/>
        <v>日</v>
      </c>
      <c r="F104" t="s">
        <v>664</v>
      </c>
      <c r="G104" t="s">
        <v>665</v>
      </c>
      <c r="H104" t="s">
        <v>666</v>
      </c>
      <c r="I104" t="s">
        <v>667</v>
      </c>
      <c r="J104" t="s">
        <v>662</v>
      </c>
      <c r="K104" t="s">
        <v>690</v>
      </c>
      <c r="L104">
        <v>2</v>
      </c>
      <c r="M104" t="s">
        <v>39</v>
      </c>
      <c r="N104" t="s">
        <v>57</v>
      </c>
      <c r="O104">
        <v>4</v>
      </c>
      <c r="P104" t="s">
        <v>149</v>
      </c>
      <c r="Q104" t="s">
        <v>13</v>
      </c>
      <c r="R104">
        <v>12</v>
      </c>
      <c r="S104" t="s">
        <v>303</v>
      </c>
      <c r="T104" t="s">
        <v>33</v>
      </c>
      <c r="U104">
        <v>2</v>
      </c>
      <c r="V104">
        <v>0</v>
      </c>
      <c r="W104">
        <v>0</v>
      </c>
      <c r="X104">
        <v>76</v>
      </c>
      <c r="Y104">
        <v>184.5</v>
      </c>
      <c r="Z104">
        <f t="shared" si="11"/>
        <v>0</v>
      </c>
      <c r="AA104">
        <f t="shared" si="12"/>
        <v>0</v>
      </c>
      <c r="AB104">
        <f t="shared" si="13"/>
        <v>1</v>
      </c>
      <c r="AC104">
        <f t="shared" si="14"/>
        <v>0</v>
      </c>
      <c r="AD104">
        <f t="shared" si="15"/>
        <v>0</v>
      </c>
    </row>
    <row r="105" spans="1:30" x14ac:dyDescent="0.25">
      <c r="A105" t="s">
        <v>297</v>
      </c>
      <c r="B105" t="s">
        <v>28</v>
      </c>
      <c r="C105">
        <f t="shared" si="16"/>
        <v>4</v>
      </c>
      <c r="D105" t="b">
        <f t="shared" si="10"/>
        <v>0</v>
      </c>
      <c r="E105" t="str">
        <f t="shared" si="17"/>
        <v>日</v>
      </c>
      <c r="F105" t="s">
        <v>664</v>
      </c>
      <c r="G105" t="s">
        <v>659</v>
      </c>
      <c r="H105" t="s">
        <v>666</v>
      </c>
      <c r="I105" t="s">
        <v>667</v>
      </c>
      <c r="J105" t="s">
        <v>662</v>
      </c>
      <c r="K105" t="s">
        <v>690</v>
      </c>
      <c r="L105">
        <v>1</v>
      </c>
      <c r="M105" t="s">
        <v>215</v>
      </c>
      <c r="N105" t="s">
        <v>20</v>
      </c>
      <c r="O105">
        <v>5</v>
      </c>
      <c r="P105" t="s">
        <v>217</v>
      </c>
      <c r="Q105" t="s">
        <v>18</v>
      </c>
      <c r="R105">
        <v>9</v>
      </c>
      <c r="S105" t="s">
        <v>216</v>
      </c>
      <c r="T105" t="s">
        <v>57</v>
      </c>
      <c r="U105">
        <v>1</v>
      </c>
      <c r="V105">
        <v>1</v>
      </c>
      <c r="W105">
        <v>0</v>
      </c>
      <c r="X105">
        <v>73</v>
      </c>
      <c r="Y105">
        <v>309</v>
      </c>
      <c r="Z105">
        <f t="shared" si="11"/>
        <v>0</v>
      </c>
      <c r="AA105">
        <f t="shared" si="12"/>
        <v>0</v>
      </c>
      <c r="AB105">
        <f t="shared" si="13"/>
        <v>0</v>
      </c>
      <c r="AC105">
        <f t="shared" si="14"/>
        <v>0</v>
      </c>
      <c r="AD105">
        <f t="shared" si="15"/>
        <v>0</v>
      </c>
    </row>
    <row r="106" spans="1:30" x14ac:dyDescent="0.25">
      <c r="A106" t="s">
        <v>297</v>
      </c>
      <c r="B106" t="s">
        <v>34</v>
      </c>
      <c r="C106">
        <f t="shared" si="16"/>
        <v>5</v>
      </c>
      <c r="D106" t="b">
        <f t="shared" si="10"/>
        <v>0</v>
      </c>
      <c r="E106" t="str">
        <f t="shared" si="17"/>
        <v>日</v>
      </c>
      <c r="F106" t="s">
        <v>671</v>
      </c>
      <c r="G106" t="s">
        <v>670</v>
      </c>
      <c r="H106" t="s">
        <v>673</v>
      </c>
      <c r="I106" t="s">
        <v>674</v>
      </c>
      <c r="J106" t="s">
        <v>662</v>
      </c>
      <c r="K106" t="s">
        <v>690</v>
      </c>
      <c r="L106">
        <v>4</v>
      </c>
      <c r="M106" t="s">
        <v>304</v>
      </c>
      <c r="N106" t="s">
        <v>11</v>
      </c>
      <c r="O106">
        <v>13</v>
      </c>
      <c r="P106" t="s">
        <v>265</v>
      </c>
      <c r="Q106" t="s">
        <v>30</v>
      </c>
      <c r="R106">
        <v>3</v>
      </c>
      <c r="S106" t="s">
        <v>305</v>
      </c>
      <c r="T106" t="s">
        <v>62</v>
      </c>
      <c r="U106">
        <v>1</v>
      </c>
      <c r="V106">
        <v>0</v>
      </c>
      <c r="W106">
        <v>1</v>
      </c>
      <c r="X106">
        <v>40.5</v>
      </c>
      <c r="Y106" s="6">
        <v>210.5</v>
      </c>
      <c r="Z106">
        <f t="shared" si="11"/>
        <v>1</v>
      </c>
      <c r="AA106">
        <f t="shared" si="12"/>
        <v>1</v>
      </c>
      <c r="AB106">
        <f t="shared" si="13"/>
        <v>0</v>
      </c>
      <c r="AC106">
        <f t="shared" si="14"/>
        <v>2</v>
      </c>
      <c r="AD106">
        <f t="shared" si="15"/>
        <v>2</v>
      </c>
    </row>
    <row r="107" spans="1:30" x14ac:dyDescent="0.25">
      <c r="A107" t="s">
        <v>297</v>
      </c>
      <c r="B107" t="s">
        <v>38</v>
      </c>
      <c r="C107">
        <f t="shared" si="16"/>
        <v>6</v>
      </c>
      <c r="D107" t="b">
        <f t="shared" si="10"/>
        <v>0</v>
      </c>
      <c r="E107" t="str">
        <f t="shared" si="17"/>
        <v>日</v>
      </c>
      <c r="F107" t="s">
        <v>664</v>
      </c>
      <c r="G107" t="s">
        <v>672</v>
      </c>
      <c r="H107" t="s">
        <v>666</v>
      </c>
      <c r="I107" t="s">
        <v>667</v>
      </c>
      <c r="J107" t="s">
        <v>662</v>
      </c>
      <c r="K107" t="s">
        <v>690</v>
      </c>
      <c r="L107">
        <v>5</v>
      </c>
      <c r="M107" t="s">
        <v>306</v>
      </c>
      <c r="N107" t="s">
        <v>15</v>
      </c>
      <c r="O107">
        <v>4</v>
      </c>
      <c r="P107" t="s">
        <v>307</v>
      </c>
      <c r="Q107" t="s">
        <v>42</v>
      </c>
      <c r="R107">
        <v>1</v>
      </c>
      <c r="S107" t="s">
        <v>308</v>
      </c>
      <c r="T107" t="s">
        <v>26</v>
      </c>
      <c r="U107">
        <v>1</v>
      </c>
      <c r="V107">
        <v>1</v>
      </c>
      <c r="W107">
        <v>0</v>
      </c>
      <c r="X107">
        <v>190.5</v>
      </c>
      <c r="Y107">
        <v>2367.5</v>
      </c>
      <c r="Z107">
        <f t="shared" si="11"/>
        <v>0</v>
      </c>
      <c r="AA107">
        <f t="shared" si="12"/>
        <v>1</v>
      </c>
      <c r="AB107">
        <f t="shared" si="13"/>
        <v>1</v>
      </c>
      <c r="AC107">
        <f t="shared" si="14"/>
        <v>0</v>
      </c>
      <c r="AD107">
        <f t="shared" si="15"/>
        <v>1</v>
      </c>
    </row>
    <row r="108" spans="1:30" x14ac:dyDescent="0.25">
      <c r="A108" t="s">
        <v>297</v>
      </c>
      <c r="B108" t="s">
        <v>43</v>
      </c>
      <c r="C108">
        <f t="shared" si="16"/>
        <v>7</v>
      </c>
      <c r="D108" t="b">
        <f t="shared" si="10"/>
        <v>0</v>
      </c>
      <c r="E108" t="str">
        <f t="shared" si="17"/>
        <v>日</v>
      </c>
      <c r="F108" t="s">
        <v>689</v>
      </c>
      <c r="G108" t="s">
        <v>665</v>
      </c>
      <c r="J108" t="s">
        <v>662</v>
      </c>
      <c r="K108" t="s">
        <v>690</v>
      </c>
      <c r="L108">
        <v>2</v>
      </c>
      <c r="M108" t="s">
        <v>309</v>
      </c>
      <c r="N108" t="s">
        <v>22</v>
      </c>
      <c r="O108">
        <v>1</v>
      </c>
      <c r="P108" t="s">
        <v>31</v>
      </c>
      <c r="Q108" t="s">
        <v>26</v>
      </c>
      <c r="R108">
        <v>4</v>
      </c>
      <c r="S108" t="s">
        <v>310</v>
      </c>
      <c r="T108" t="s">
        <v>20</v>
      </c>
      <c r="U108">
        <v>2</v>
      </c>
      <c r="V108">
        <v>0</v>
      </c>
      <c r="W108">
        <v>0</v>
      </c>
      <c r="X108">
        <v>240</v>
      </c>
      <c r="Y108">
        <v>97.5</v>
      </c>
      <c r="Z108">
        <f t="shared" si="11"/>
        <v>1</v>
      </c>
      <c r="AA108">
        <f t="shared" si="12"/>
        <v>1</v>
      </c>
      <c r="AB108">
        <f t="shared" si="13"/>
        <v>0</v>
      </c>
      <c r="AC108">
        <f t="shared" si="14"/>
        <v>1</v>
      </c>
      <c r="AD108">
        <f t="shared" si="15"/>
        <v>1</v>
      </c>
    </row>
    <row r="109" spans="1:30" x14ac:dyDescent="0.25">
      <c r="A109" t="s">
        <v>297</v>
      </c>
      <c r="B109" t="s">
        <v>47</v>
      </c>
      <c r="C109">
        <f t="shared" si="16"/>
        <v>8</v>
      </c>
      <c r="D109" t="b">
        <f t="shared" si="10"/>
        <v>0</v>
      </c>
      <c r="E109" t="str">
        <f t="shared" si="17"/>
        <v>日</v>
      </c>
      <c r="F109" t="s">
        <v>671</v>
      </c>
      <c r="G109" t="s">
        <v>672</v>
      </c>
      <c r="H109" t="s">
        <v>673</v>
      </c>
      <c r="I109" t="s">
        <v>674</v>
      </c>
      <c r="J109" t="s">
        <v>662</v>
      </c>
      <c r="K109" t="s">
        <v>690</v>
      </c>
      <c r="L109">
        <v>9</v>
      </c>
      <c r="M109" t="s">
        <v>120</v>
      </c>
      <c r="N109" t="s">
        <v>13</v>
      </c>
      <c r="O109">
        <v>5</v>
      </c>
      <c r="P109" t="s">
        <v>311</v>
      </c>
      <c r="Q109" t="s">
        <v>11</v>
      </c>
      <c r="R109">
        <v>2</v>
      </c>
      <c r="S109" t="s">
        <v>312</v>
      </c>
      <c r="T109" t="s">
        <v>33</v>
      </c>
      <c r="U109">
        <v>0</v>
      </c>
      <c r="V109">
        <v>2</v>
      </c>
      <c r="W109">
        <v>0</v>
      </c>
      <c r="X109">
        <v>56.5</v>
      </c>
      <c r="Y109">
        <v>302.5</v>
      </c>
      <c r="Z109">
        <f t="shared" si="11"/>
        <v>1</v>
      </c>
      <c r="AA109">
        <f t="shared" si="12"/>
        <v>1</v>
      </c>
      <c r="AB109">
        <f t="shared" si="13"/>
        <v>1</v>
      </c>
      <c r="AC109">
        <f t="shared" si="14"/>
        <v>1</v>
      </c>
      <c r="AD109">
        <f t="shared" si="15"/>
        <v>1</v>
      </c>
    </row>
    <row r="110" spans="1:30" x14ac:dyDescent="0.25">
      <c r="A110" t="s">
        <v>297</v>
      </c>
      <c r="B110" t="s">
        <v>52</v>
      </c>
      <c r="C110">
        <f t="shared" si="16"/>
        <v>9</v>
      </c>
      <c r="D110" t="b">
        <f t="shared" si="10"/>
        <v>0</v>
      </c>
      <c r="E110" t="str">
        <f t="shared" si="17"/>
        <v>日</v>
      </c>
      <c r="F110" t="s">
        <v>675</v>
      </c>
      <c r="G110" t="s">
        <v>682</v>
      </c>
      <c r="H110" t="s">
        <v>676</v>
      </c>
      <c r="I110" t="s">
        <v>677</v>
      </c>
      <c r="J110" t="s">
        <v>662</v>
      </c>
      <c r="K110" t="s">
        <v>690</v>
      </c>
      <c r="L110">
        <v>12</v>
      </c>
      <c r="M110" t="s">
        <v>137</v>
      </c>
      <c r="N110" t="s">
        <v>65</v>
      </c>
      <c r="O110">
        <v>10</v>
      </c>
      <c r="P110" t="s">
        <v>313</v>
      </c>
      <c r="Q110" t="s">
        <v>57</v>
      </c>
      <c r="R110">
        <v>3</v>
      </c>
      <c r="S110" t="s">
        <v>314</v>
      </c>
      <c r="T110" t="s">
        <v>11</v>
      </c>
      <c r="U110">
        <v>0</v>
      </c>
      <c r="V110">
        <v>0</v>
      </c>
      <c r="W110">
        <v>2</v>
      </c>
      <c r="X110">
        <v>230</v>
      </c>
      <c r="Y110">
        <v>2935</v>
      </c>
      <c r="Z110">
        <f t="shared" si="11"/>
        <v>0</v>
      </c>
      <c r="AA110">
        <f t="shared" si="12"/>
        <v>1</v>
      </c>
      <c r="AB110">
        <f t="shared" si="13"/>
        <v>0</v>
      </c>
      <c r="AC110">
        <f t="shared" si="14"/>
        <v>0</v>
      </c>
      <c r="AD110">
        <f t="shared" si="15"/>
        <v>1</v>
      </c>
    </row>
    <row r="111" spans="1:30" x14ac:dyDescent="0.25">
      <c r="A111" t="s">
        <v>297</v>
      </c>
      <c r="B111" t="s">
        <v>58</v>
      </c>
      <c r="C111">
        <f t="shared" si="16"/>
        <v>10</v>
      </c>
      <c r="D111" t="b">
        <f t="shared" si="10"/>
        <v>1</v>
      </c>
      <c r="E111" t="str">
        <f t="shared" si="17"/>
        <v>日</v>
      </c>
      <c r="F111" t="s">
        <v>675</v>
      </c>
      <c r="G111" t="s">
        <v>672</v>
      </c>
      <c r="H111" t="s">
        <v>676</v>
      </c>
      <c r="I111" t="s">
        <v>677</v>
      </c>
      <c r="J111" t="s">
        <v>662</v>
      </c>
      <c r="K111" t="s">
        <v>690</v>
      </c>
      <c r="L111">
        <v>11</v>
      </c>
      <c r="M111" t="s">
        <v>315</v>
      </c>
      <c r="N111" t="s">
        <v>65</v>
      </c>
      <c r="O111">
        <v>9</v>
      </c>
      <c r="P111" t="s">
        <v>316</v>
      </c>
      <c r="Q111" t="s">
        <v>26</v>
      </c>
      <c r="R111">
        <v>4</v>
      </c>
      <c r="S111" t="s">
        <v>317</v>
      </c>
      <c r="T111" t="s">
        <v>42</v>
      </c>
      <c r="U111">
        <v>0</v>
      </c>
      <c r="V111">
        <v>1</v>
      </c>
      <c r="W111">
        <v>1</v>
      </c>
      <c r="X111">
        <v>111.5</v>
      </c>
      <c r="Y111">
        <v>297</v>
      </c>
      <c r="Z111">
        <f t="shared" si="11"/>
        <v>1</v>
      </c>
      <c r="AA111">
        <f t="shared" si="12"/>
        <v>1</v>
      </c>
      <c r="AB111">
        <f t="shared" si="13"/>
        <v>0</v>
      </c>
      <c r="AC111">
        <f t="shared" si="14"/>
        <v>1</v>
      </c>
      <c r="AD111">
        <f t="shared" si="15"/>
        <v>1</v>
      </c>
    </row>
    <row r="112" spans="1:30" x14ac:dyDescent="0.25">
      <c r="A112" t="s">
        <v>318</v>
      </c>
      <c r="B112" t="s">
        <v>9</v>
      </c>
      <c r="C112">
        <f t="shared" si="16"/>
        <v>1</v>
      </c>
      <c r="D112" t="b">
        <f t="shared" si="10"/>
        <v>0</v>
      </c>
      <c r="E112" t="str">
        <f t="shared" si="17"/>
        <v>夜</v>
      </c>
      <c r="F112" t="s">
        <v>658</v>
      </c>
      <c r="G112" t="s">
        <v>682</v>
      </c>
      <c r="H112" t="s">
        <v>660</v>
      </c>
      <c r="I112" t="s">
        <v>661</v>
      </c>
      <c r="J112" t="s">
        <v>679</v>
      </c>
      <c r="K112" t="s">
        <v>691</v>
      </c>
      <c r="L112">
        <v>7</v>
      </c>
      <c r="M112" t="s">
        <v>319</v>
      </c>
      <c r="N112" t="s">
        <v>55</v>
      </c>
      <c r="O112">
        <v>2</v>
      </c>
      <c r="P112" t="s">
        <v>97</v>
      </c>
      <c r="Q112" t="s">
        <v>62</v>
      </c>
      <c r="R112">
        <v>11</v>
      </c>
      <c r="S112" t="s">
        <v>151</v>
      </c>
      <c r="T112" t="s">
        <v>30</v>
      </c>
      <c r="U112">
        <v>1</v>
      </c>
      <c r="V112">
        <v>1</v>
      </c>
      <c r="W112">
        <v>0</v>
      </c>
      <c r="X112">
        <v>92</v>
      </c>
      <c r="Y112">
        <v>279.5</v>
      </c>
      <c r="Z112">
        <f t="shared" si="11"/>
        <v>0</v>
      </c>
      <c r="AA112">
        <f t="shared" si="12"/>
        <v>0</v>
      </c>
      <c r="AB112">
        <f t="shared" si="13"/>
        <v>0</v>
      </c>
      <c r="AC112">
        <f t="shared" si="14"/>
        <v>0</v>
      </c>
      <c r="AD112">
        <f t="shared" si="15"/>
        <v>1</v>
      </c>
    </row>
    <row r="113" spans="1:30" x14ac:dyDescent="0.25">
      <c r="A113" t="s">
        <v>318</v>
      </c>
      <c r="B113" t="s">
        <v>16</v>
      </c>
      <c r="C113">
        <f t="shared" si="16"/>
        <v>2</v>
      </c>
      <c r="D113" t="b">
        <f t="shared" si="10"/>
        <v>0</v>
      </c>
      <c r="E113" t="str">
        <f t="shared" si="17"/>
        <v>夜</v>
      </c>
      <c r="F113" t="s">
        <v>658</v>
      </c>
      <c r="G113" t="s">
        <v>665</v>
      </c>
      <c r="H113" t="s">
        <v>660</v>
      </c>
      <c r="I113" t="s">
        <v>661</v>
      </c>
      <c r="J113" t="s">
        <v>679</v>
      </c>
      <c r="K113" t="s">
        <v>692</v>
      </c>
      <c r="L113">
        <v>11</v>
      </c>
      <c r="M113" t="s">
        <v>320</v>
      </c>
      <c r="N113" t="s">
        <v>42</v>
      </c>
      <c r="O113">
        <v>10</v>
      </c>
      <c r="P113" t="s">
        <v>321</v>
      </c>
      <c r="Q113" t="s">
        <v>15</v>
      </c>
      <c r="R113">
        <v>3</v>
      </c>
      <c r="S113" t="s">
        <v>66</v>
      </c>
      <c r="T113" t="s">
        <v>22</v>
      </c>
      <c r="U113">
        <v>0</v>
      </c>
      <c r="V113">
        <v>0</v>
      </c>
      <c r="W113">
        <v>2</v>
      </c>
      <c r="X113">
        <v>45</v>
      </c>
      <c r="Y113">
        <v>608</v>
      </c>
      <c r="Z113">
        <f t="shared" si="11"/>
        <v>0</v>
      </c>
      <c r="AA113">
        <f t="shared" si="12"/>
        <v>0</v>
      </c>
      <c r="AB113">
        <f t="shared" si="13"/>
        <v>1</v>
      </c>
      <c r="AC113">
        <f t="shared" si="14"/>
        <v>0</v>
      </c>
      <c r="AD113">
        <f t="shared" si="15"/>
        <v>0</v>
      </c>
    </row>
    <row r="114" spans="1:30" x14ac:dyDescent="0.25">
      <c r="A114" t="s">
        <v>318</v>
      </c>
      <c r="B114" t="s">
        <v>23</v>
      </c>
      <c r="C114">
        <f t="shared" si="16"/>
        <v>3</v>
      </c>
      <c r="D114" t="b">
        <f t="shared" si="10"/>
        <v>0</v>
      </c>
      <c r="E114" t="str">
        <f t="shared" si="17"/>
        <v>夜</v>
      </c>
      <c r="F114" t="s">
        <v>664</v>
      </c>
      <c r="G114" t="s">
        <v>678</v>
      </c>
      <c r="H114" t="s">
        <v>666</v>
      </c>
      <c r="I114" t="s">
        <v>667</v>
      </c>
      <c r="J114" t="s">
        <v>679</v>
      </c>
      <c r="K114" t="s">
        <v>693</v>
      </c>
      <c r="L114">
        <v>7</v>
      </c>
      <c r="M114" t="s">
        <v>155</v>
      </c>
      <c r="N114" t="s">
        <v>42</v>
      </c>
      <c r="O114">
        <v>5</v>
      </c>
      <c r="P114" t="s">
        <v>322</v>
      </c>
      <c r="Q114" t="s">
        <v>323</v>
      </c>
      <c r="R114">
        <v>11</v>
      </c>
      <c r="S114" t="s">
        <v>324</v>
      </c>
      <c r="T114" t="s">
        <v>62</v>
      </c>
      <c r="U114">
        <v>0</v>
      </c>
      <c r="V114">
        <v>2</v>
      </c>
      <c r="W114">
        <v>0</v>
      </c>
      <c r="X114">
        <v>41.5</v>
      </c>
      <c r="Y114">
        <v>255</v>
      </c>
      <c r="Z114">
        <f t="shared" si="11"/>
        <v>0</v>
      </c>
      <c r="AA114">
        <f t="shared" si="12"/>
        <v>0</v>
      </c>
      <c r="AB114">
        <f t="shared" si="13"/>
        <v>1</v>
      </c>
      <c r="AC114">
        <f t="shared" si="14"/>
        <v>0</v>
      </c>
      <c r="AD114">
        <f t="shared" si="15"/>
        <v>0</v>
      </c>
    </row>
    <row r="115" spans="1:30" x14ac:dyDescent="0.25">
      <c r="A115" t="s">
        <v>318</v>
      </c>
      <c r="B115" t="s">
        <v>28</v>
      </c>
      <c r="C115">
        <f t="shared" si="16"/>
        <v>4</v>
      </c>
      <c r="D115" t="b">
        <f t="shared" si="10"/>
        <v>0</v>
      </c>
      <c r="E115" t="str">
        <f t="shared" si="17"/>
        <v>夜</v>
      </c>
      <c r="F115" t="s">
        <v>664</v>
      </c>
      <c r="G115" t="s">
        <v>665</v>
      </c>
      <c r="H115" t="s">
        <v>666</v>
      </c>
      <c r="I115" t="s">
        <v>667</v>
      </c>
      <c r="J115" t="s">
        <v>679</v>
      </c>
      <c r="K115" t="s">
        <v>694</v>
      </c>
      <c r="L115">
        <v>8</v>
      </c>
      <c r="M115" t="s">
        <v>106</v>
      </c>
      <c r="N115" t="s">
        <v>22</v>
      </c>
      <c r="O115">
        <v>6</v>
      </c>
      <c r="P115" t="s">
        <v>325</v>
      </c>
      <c r="Q115" t="s">
        <v>65</v>
      </c>
      <c r="R115">
        <v>12</v>
      </c>
      <c r="S115" t="s">
        <v>326</v>
      </c>
      <c r="T115" t="s">
        <v>55</v>
      </c>
      <c r="U115">
        <v>0</v>
      </c>
      <c r="V115">
        <v>2</v>
      </c>
      <c r="W115">
        <v>0</v>
      </c>
      <c r="X115">
        <v>27.5</v>
      </c>
      <c r="Y115">
        <v>502</v>
      </c>
      <c r="Z115">
        <f t="shared" si="11"/>
        <v>0</v>
      </c>
      <c r="AA115">
        <f t="shared" si="12"/>
        <v>0</v>
      </c>
      <c r="AB115">
        <f t="shared" si="13"/>
        <v>0</v>
      </c>
      <c r="AC115">
        <f t="shared" si="14"/>
        <v>0</v>
      </c>
      <c r="AD115">
        <f t="shared" si="15"/>
        <v>0</v>
      </c>
    </row>
    <row r="116" spans="1:30" x14ac:dyDescent="0.25">
      <c r="A116" t="s">
        <v>318</v>
      </c>
      <c r="B116" t="s">
        <v>34</v>
      </c>
      <c r="C116">
        <f t="shared" si="16"/>
        <v>5</v>
      </c>
      <c r="D116" t="b">
        <f t="shared" si="10"/>
        <v>0</v>
      </c>
      <c r="E116" t="str">
        <f t="shared" si="17"/>
        <v>夜</v>
      </c>
      <c r="F116" t="s">
        <v>664</v>
      </c>
      <c r="G116" t="s">
        <v>665</v>
      </c>
      <c r="H116" t="s">
        <v>666</v>
      </c>
      <c r="I116" t="s">
        <v>667</v>
      </c>
      <c r="J116" t="s">
        <v>679</v>
      </c>
      <c r="K116" t="s">
        <v>694</v>
      </c>
      <c r="L116">
        <v>4</v>
      </c>
      <c r="M116" t="s">
        <v>327</v>
      </c>
      <c r="N116" t="s">
        <v>62</v>
      </c>
      <c r="O116">
        <v>6</v>
      </c>
      <c r="P116" t="s">
        <v>328</v>
      </c>
      <c r="Q116" t="s">
        <v>22</v>
      </c>
      <c r="R116">
        <v>11</v>
      </c>
      <c r="S116" t="s">
        <v>204</v>
      </c>
      <c r="T116" t="s">
        <v>30</v>
      </c>
      <c r="U116">
        <v>1</v>
      </c>
      <c r="V116">
        <v>1</v>
      </c>
      <c r="W116">
        <v>0</v>
      </c>
      <c r="X116">
        <v>123</v>
      </c>
      <c r="Y116">
        <v>316</v>
      </c>
      <c r="Z116">
        <f t="shared" si="11"/>
        <v>0</v>
      </c>
      <c r="AA116">
        <f t="shared" si="12"/>
        <v>0</v>
      </c>
      <c r="AB116">
        <f t="shared" si="13"/>
        <v>0</v>
      </c>
      <c r="AC116">
        <f t="shared" si="14"/>
        <v>0</v>
      </c>
      <c r="AD116">
        <f t="shared" si="15"/>
        <v>1</v>
      </c>
    </row>
    <row r="117" spans="1:30" x14ac:dyDescent="0.25">
      <c r="A117" t="s">
        <v>318</v>
      </c>
      <c r="B117" t="s">
        <v>38</v>
      </c>
      <c r="C117">
        <f t="shared" si="16"/>
        <v>6</v>
      </c>
      <c r="D117" t="b">
        <f t="shared" si="10"/>
        <v>0</v>
      </c>
      <c r="E117" t="str">
        <f t="shared" si="17"/>
        <v>夜</v>
      </c>
      <c r="F117" t="s">
        <v>671</v>
      </c>
      <c r="G117" t="s">
        <v>678</v>
      </c>
      <c r="H117" t="s">
        <v>673</v>
      </c>
      <c r="I117" t="s">
        <v>674</v>
      </c>
      <c r="J117" t="s">
        <v>679</v>
      </c>
      <c r="K117" t="s">
        <v>695</v>
      </c>
      <c r="L117">
        <v>11</v>
      </c>
      <c r="M117" t="s">
        <v>329</v>
      </c>
      <c r="N117" t="s">
        <v>95</v>
      </c>
      <c r="O117">
        <v>2</v>
      </c>
      <c r="P117" t="s">
        <v>94</v>
      </c>
      <c r="Q117" t="s">
        <v>15</v>
      </c>
      <c r="R117">
        <v>3</v>
      </c>
      <c r="S117" t="s">
        <v>330</v>
      </c>
      <c r="T117" t="s">
        <v>30</v>
      </c>
      <c r="U117">
        <v>1</v>
      </c>
      <c r="V117">
        <v>0</v>
      </c>
      <c r="W117">
        <v>1</v>
      </c>
      <c r="X117">
        <v>125</v>
      </c>
      <c r="Y117">
        <v>764.5</v>
      </c>
      <c r="Z117">
        <f t="shared" si="11"/>
        <v>0</v>
      </c>
      <c r="AA117">
        <f t="shared" si="12"/>
        <v>0</v>
      </c>
      <c r="AB117">
        <f t="shared" si="13"/>
        <v>0</v>
      </c>
      <c r="AC117">
        <f t="shared" si="14"/>
        <v>0</v>
      </c>
      <c r="AD117">
        <f t="shared" si="15"/>
        <v>1</v>
      </c>
    </row>
    <row r="118" spans="1:30" x14ac:dyDescent="0.25">
      <c r="A118" t="s">
        <v>318</v>
      </c>
      <c r="B118" t="s">
        <v>43</v>
      </c>
      <c r="C118">
        <f t="shared" si="16"/>
        <v>7</v>
      </c>
      <c r="D118" t="b">
        <f t="shared" si="10"/>
        <v>0</v>
      </c>
      <c r="E118" t="str">
        <f t="shared" si="17"/>
        <v>夜</v>
      </c>
      <c r="F118" t="s">
        <v>675</v>
      </c>
      <c r="G118" t="s">
        <v>678</v>
      </c>
      <c r="H118" t="s">
        <v>676</v>
      </c>
      <c r="I118" t="s">
        <v>677</v>
      </c>
      <c r="J118" t="s">
        <v>679</v>
      </c>
      <c r="K118" t="s">
        <v>696</v>
      </c>
      <c r="L118">
        <v>12</v>
      </c>
      <c r="M118" t="s">
        <v>331</v>
      </c>
      <c r="N118" t="s">
        <v>77</v>
      </c>
      <c r="O118">
        <v>2</v>
      </c>
      <c r="P118" t="s">
        <v>332</v>
      </c>
      <c r="Q118" t="s">
        <v>57</v>
      </c>
      <c r="R118">
        <v>11</v>
      </c>
      <c r="S118" t="s">
        <v>145</v>
      </c>
      <c r="T118" t="s">
        <v>65</v>
      </c>
      <c r="U118">
        <v>1</v>
      </c>
      <c r="V118">
        <v>0</v>
      </c>
      <c r="W118">
        <v>1</v>
      </c>
      <c r="X118">
        <v>130</v>
      </c>
      <c r="Y118">
        <v>753</v>
      </c>
      <c r="Z118">
        <f t="shared" si="11"/>
        <v>0</v>
      </c>
      <c r="AA118">
        <f t="shared" si="12"/>
        <v>0</v>
      </c>
      <c r="AB118">
        <f t="shared" si="13"/>
        <v>0</v>
      </c>
      <c r="AC118">
        <f t="shared" si="14"/>
        <v>0</v>
      </c>
      <c r="AD118">
        <f t="shared" si="15"/>
        <v>0</v>
      </c>
    </row>
    <row r="119" spans="1:30" x14ac:dyDescent="0.25">
      <c r="A119" t="s">
        <v>318</v>
      </c>
      <c r="B119" t="s">
        <v>47</v>
      </c>
      <c r="C119">
        <f t="shared" si="16"/>
        <v>8</v>
      </c>
      <c r="D119" t="b">
        <f t="shared" si="10"/>
        <v>1</v>
      </c>
      <c r="E119" t="str">
        <f t="shared" si="17"/>
        <v>夜</v>
      </c>
      <c r="F119" t="s">
        <v>671</v>
      </c>
      <c r="G119" t="s">
        <v>665</v>
      </c>
      <c r="H119" t="s">
        <v>673</v>
      </c>
      <c r="I119" t="s">
        <v>674</v>
      </c>
      <c r="J119" t="s">
        <v>679</v>
      </c>
      <c r="K119" t="s">
        <v>697</v>
      </c>
      <c r="L119">
        <v>11</v>
      </c>
      <c r="M119" t="s">
        <v>333</v>
      </c>
      <c r="N119" t="s">
        <v>57</v>
      </c>
      <c r="O119">
        <v>2</v>
      </c>
      <c r="P119" t="s">
        <v>334</v>
      </c>
      <c r="Q119" t="s">
        <v>22</v>
      </c>
      <c r="R119">
        <v>4</v>
      </c>
      <c r="S119" t="s">
        <v>92</v>
      </c>
      <c r="T119" t="s">
        <v>26</v>
      </c>
      <c r="U119">
        <v>1</v>
      </c>
      <c r="V119">
        <v>0</v>
      </c>
      <c r="W119">
        <v>1</v>
      </c>
      <c r="X119">
        <v>51</v>
      </c>
      <c r="Y119">
        <v>273.5</v>
      </c>
      <c r="Z119">
        <f t="shared" si="11"/>
        <v>0</v>
      </c>
      <c r="AA119">
        <f t="shared" si="12"/>
        <v>1</v>
      </c>
      <c r="AB119">
        <f t="shared" si="13"/>
        <v>0</v>
      </c>
      <c r="AC119">
        <f t="shared" si="14"/>
        <v>0</v>
      </c>
      <c r="AD119">
        <f t="shared" si="15"/>
        <v>1</v>
      </c>
    </row>
    <row r="120" spans="1:30" x14ac:dyDescent="0.25">
      <c r="A120" t="s">
        <v>335</v>
      </c>
      <c r="B120" t="s">
        <v>9</v>
      </c>
      <c r="C120">
        <f t="shared" si="16"/>
        <v>1</v>
      </c>
      <c r="D120" t="b">
        <f t="shared" si="10"/>
        <v>0</v>
      </c>
      <c r="E120" t="str">
        <f t="shared" si="17"/>
        <v>日</v>
      </c>
      <c r="F120" t="s">
        <v>658</v>
      </c>
      <c r="G120" t="s">
        <v>665</v>
      </c>
      <c r="H120" t="s">
        <v>660</v>
      </c>
      <c r="I120" t="s">
        <v>661</v>
      </c>
      <c r="J120" t="s">
        <v>662</v>
      </c>
      <c r="K120" t="s">
        <v>684</v>
      </c>
      <c r="L120">
        <v>8</v>
      </c>
      <c r="M120" t="s">
        <v>336</v>
      </c>
      <c r="N120" t="s">
        <v>33</v>
      </c>
      <c r="O120">
        <v>7</v>
      </c>
      <c r="P120" t="s">
        <v>337</v>
      </c>
      <c r="Q120" t="s">
        <v>30</v>
      </c>
      <c r="R120">
        <v>1</v>
      </c>
      <c r="S120" t="s">
        <v>338</v>
      </c>
      <c r="T120" t="s">
        <v>50</v>
      </c>
      <c r="U120">
        <v>0</v>
      </c>
      <c r="V120">
        <v>2</v>
      </c>
      <c r="W120">
        <v>0</v>
      </c>
      <c r="X120">
        <v>84.5</v>
      </c>
      <c r="Y120">
        <v>161</v>
      </c>
      <c r="Z120">
        <f t="shared" si="11"/>
        <v>0</v>
      </c>
      <c r="AA120">
        <f t="shared" si="12"/>
        <v>0</v>
      </c>
      <c r="AB120">
        <f t="shared" si="13"/>
        <v>0</v>
      </c>
      <c r="AC120">
        <f t="shared" si="14"/>
        <v>1</v>
      </c>
      <c r="AD120">
        <f t="shared" si="15"/>
        <v>1</v>
      </c>
    </row>
    <row r="121" spans="1:30" x14ac:dyDescent="0.25">
      <c r="A121" t="s">
        <v>335</v>
      </c>
      <c r="B121" t="s">
        <v>16</v>
      </c>
      <c r="C121">
        <f t="shared" si="16"/>
        <v>2</v>
      </c>
      <c r="D121" t="b">
        <f t="shared" si="10"/>
        <v>0</v>
      </c>
      <c r="E121" t="str">
        <f t="shared" si="17"/>
        <v>日</v>
      </c>
      <c r="F121" t="s">
        <v>671</v>
      </c>
      <c r="G121" t="s">
        <v>698</v>
      </c>
      <c r="H121" t="s">
        <v>673</v>
      </c>
      <c r="I121" t="s">
        <v>699</v>
      </c>
      <c r="J121" t="s">
        <v>662</v>
      </c>
      <c r="K121" t="s">
        <v>684</v>
      </c>
      <c r="L121">
        <v>4</v>
      </c>
      <c r="M121" t="s">
        <v>339</v>
      </c>
      <c r="N121" t="s">
        <v>26</v>
      </c>
      <c r="O121">
        <v>5</v>
      </c>
      <c r="P121" t="s">
        <v>184</v>
      </c>
      <c r="Q121" t="s">
        <v>18</v>
      </c>
      <c r="R121">
        <v>1</v>
      </c>
      <c r="S121" t="s">
        <v>340</v>
      </c>
      <c r="T121" t="s">
        <v>30</v>
      </c>
      <c r="U121">
        <v>1</v>
      </c>
      <c r="V121">
        <v>1</v>
      </c>
      <c r="W121">
        <v>0</v>
      </c>
      <c r="X121">
        <v>24</v>
      </c>
      <c r="Y121">
        <v>79.5</v>
      </c>
      <c r="Z121">
        <f t="shared" si="11"/>
        <v>1</v>
      </c>
      <c r="AA121">
        <f t="shared" si="12"/>
        <v>1</v>
      </c>
      <c r="AB121">
        <f t="shared" si="13"/>
        <v>0</v>
      </c>
      <c r="AC121">
        <f t="shared" si="14"/>
        <v>1</v>
      </c>
      <c r="AD121">
        <f t="shared" si="15"/>
        <v>2</v>
      </c>
    </row>
    <row r="122" spans="1:30" x14ac:dyDescent="0.25">
      <c r="A122" t="s">
        <v>335</v>
      </c>
      <c r="B122" t="s">
        <v>23</v>
      </c>
      <c r="C122">
        <f t="shared" si="16"/>
        <v>3</v>
      </c>
      <c r="D122" t="b">
        <f t="shared" si="10"/>
        <v>0</v>
      </c>
      <c r="E122" t="str">
        <f t="shared" si="17"/>
        <v>日</v>
      </c>
      <c r="F122" t="s">
        <v>658</v>
      </c>
      <c r="G122" t="s">
        <v>678</v>
      </c>
      <c r="H122" t="s">
        <v>660</v>
      </c>
      <c r="I122" t="s">
        <v>661</v>
      </c>
      <c r="J122" t="s">
        <v>662</v>
      </c>
      <c r="K122" t="s">
        <v>684</v>
      </c>
      <c r="L122">
        <v>12</v>
      </c>
      <c r="M122" t="s">
        <v>341</v>
      </c>
      <c r="N122" t="s">
        <v>30</v>
      </c>
      <c r="O122">
        <v>3</v>
      </c>
      <c r="P122" t="s">
        <v>342</v>
      </c>
      <c r="Q122" t="s">
        <v>18</v>
      </c>
      <c r="R122">
        <v>1</v>
      </c>
      <c r="S122" t="s">
        <v>343</v>
      </c>
      <c r="T122" t="s">
        <v>13</v>
      </c>
      <c r="U122">
        <v>1</v>
      </c>
      <c r="V122">
        <v>0</v>
      </c>
      <c r="W122">
        <v>1</v>
      </c>
      <c r="X122">
        <v>43.5</v>
      </c>
      <c r="Y122">
        <v>189</v>
      </c>
      <c r="Z122">
        <f t="shared" si="11"/>
        <v>0</v>
      </c>
      <c r="AA122">
        <f t="shared" si="12"/>
        <v>0</v>
      </c>
      <c r="AB122">
        <f t="shared" si="13"/>
        <v>0</v>
      </c>
      <c r="AC122">
        <f t="shared" si="14"/>
        <v>1</v>
      </c>
      <c r="AD122">
        <f t="shared" si="15"/>
        <v>1</v>
      </c>
    </row>
    <row r="123" spans="1:30" x14ac:dyDescent="0.25">
      <c r="A123" t="s">
        <v>335</v>
      </c>
      <c r="B123" t="s">
        <v>28</v>
      </c>
      <c r="C123">
        <f t="shared" si="16"/>
        <v>4</v>
      </c>
      <c r="D123" t="b">
        <f t="shared" si="10"/>
        <v>0</v>
      </c>
      <c r="E123" t="str">
        <f t="shared" si="17"/>
        <v>日</v>
      </c>
      <c r="F123" t="s">
        <v>664</v>
      </c>
      <c r="G123" t="s">
        <v>670</v>
      </c>
      <c r="H123" t="s">
        <v>666</v>
      </c>
      <c r="I123" t="s">
        <v>667</v>
      </c>
      <c r="J123" t="s">
        <v>662</v>
      </c>
      <c r="K123" t="s">
        <v>684</v>
      </c>
      <c r="L123">
        <v>11</v>
      </c>
      <c r="M123" t="s">
        <v>344</v>
      </c>
      <c r="N123" t="s">
        <v>22</v>
      </c>
      <c r="O123">
        <v>4</v>
      </c>
      <c r="P123" t="s">
        <v>254</v>
      </c>
      <c r="Q123" t="s">
        <v>50</v>
      </c>
      <c r="R123">
        <v>1</v>
      </c>
      <c r="S123" t="s">
        <v>345</v>
      </c>
      <c r="T123" t="s">
        <v>89</v>
      </c>
      <c r="U123">
        <v>1</v>
      </c>
      <c r="V123">
        <v>0</v>
      </c>
      <c r="W123">
        <v>1</v>
      </c>
      <c r="X123">
        <v>54</v>
      </c>
      <c r="Y123">
        <v>275.5</v>
      </c>
      <c r="Z123">
        <f t="shared" si="11"/>
        <v>0</v>
      </c>
      <c r="AA123">
        <f t="shared" si="12"/>
        <v>0</v>
      </c>
      <c r="AB123">
        <f t="shared" si="13"/>
        <v>0</v>
      </c>
      <c r="AC123">
        <f t="shared" si="14"/>
        <v>0</v>
      </c>
      <c r="AD123">
        <f t="shared" si="15"/>
        <v>0</v>
      </c>
    </row>
    <row r="124" spans="1:30" x14ac:dyDescent="0.25">
      <c r="A124" t="s">
        <v>335</v>
      </c>
      <c r="B124" t="s">
        <v>34</v>
      </c>
      <c r="C124">
        <f t="shared" si="16"/>
        <v>5</v>
      </c>
      <c r="D124" t="b">
        <f t="shared" si="10"/>
        <v>0</v>
      </c>
      <c r="E124" t="str">
        <f t="shared" si="17"/>
        <v>日</v>
      </c>
      <c r="F124" t="s">
        <v>664</v>
      </c>
      <c r="G124" t="s">
        <v>678</v>
      </c>
      <c r="H124" t="s">
        <v>666</v>
      </c>
      <c r="I124" t="s">
        <v>667</v>
      </c>
      <c r="J124" t="s">
        <v>662</v>
      </c>
      <c r="K124" t="s">
        <v>684</v>
      </c>
      <c r="L124">
        <v>8</v>
      </c>
      <c r="M124" t="s">
        <v>346</v>
      </c>
      <c r="N124" t="s">
        <v>26</v>
      </c>
      <c r="O124">
        <v>12</v>
      </c>
      <c r="P124" t="s">
        <v>69</v>
      </c>
      <c r="Q124" t="s">
        <v>30</v>
      </c>
      <c r="R124">
        <v>2</v>
      </c>
      <c r="S124" t="s">
        <v>347</v>
      </c>
      <c r="T124" t="s">
        <v>55</v>
      </c>
      <c r="U124">
        <v>0</v>
      </c>
      <c r="V124">
        <v>1</v>
      </c>
      <c r="W124">
        <v>1</v>
      </c>
      <c r="X124">
        <v>53</v>
      </c>
      <c r="Y124" s="6">
        <v>164</v>
      </c>
      <c r="Z124">
        <f t="shared" si="11"/>
        <v>1</v>
      </c>
      <c r="AA124">
        <f t="shared" si="12"/>
        <v>1</v>
      </c>
      <c r="AB124">
        <f t="shared" si="13"/>
        <v>0</v>
      </c>
      <c r="AC124">
        <f t="shared" si="14"/>
        <v>2</v>
      </c>
      <c r="AD124">
        <f t="shared" si="15"/>
        <v>2</v>
      </c>
    </row>
    <row r="125" spans="1:30" x14ac:dyDescent="0.25">
      <c r="A125" t="s">
        <v>335</v>
      </c>
      <c r="B125" t="s">
        <v>38</v>
      </c>
      <c r="C125">
        <f t="shared" si="16"/>
        <v>6</v>
      </c>
      <c r="D125" t="b">
        <f t="shared" si="10"/>
        <v>0</v>
      </c>
      <c r="E125" t="str">
        <f t="shared" si="17"/>
        <v>日</v>
      </c>
      <c r="F125" t="s">
        <v>664</v>
      </c>
      <c r="G125" t="s">
        <v>665</v>
      </c>
      <c r="H125" t="s">
        <v>666</v>
      </c>
      <c r="I125" t="s">
        <v>667</v>
      </c>
      <c r="J125" t="s">
        <v>662</v>
      </c>
      <c r="K125" t="s">
        <v>684</v>
      </c>
      <c r="L125">
        <v>1</v>
      </c>
      <c r="M125" t="s">
        <v>348</v>
      </c>
      <c r="N125" t="s">
        <v>26</v>
      </c>
      <c r="O125">
        <v>3</v>
      </c>
      <c r="P125" t="s">
        <v>349</v>
      </c>
      <c r="Q125" t="s">
        <v>13</v>
      </c>
      <c r="R125">
        <v>9</v>
      </c>
      <c r="S125" t="s">
        <v>350</v>
      </c>
      <c r="T125" t="s">
        <v>65</v>
      </c>
      <c r="U125">
        <v>2</v>
      </c>
      <c r="V125">
        <v>0</v>
      </c>
      <c r="W125">
        <v>0</v>
      </c>
      <c r="X125">
        <v>25</v>
      </c>
      <c r="Y125">
        <v>308.5</v>
      </c>
      <c r="Z125">
        <f t="shared" si="11"/>
        <v>1</v>
      </c>
      <c r="AA125">
        <f t="shared" si="12"/>
        <v>1</v>
      </c>
      <c r="AB125">
        <f t="shared" si="13"/>
        <v>1</v>
      </c>
      <c r="AC125">
        <f t="shared" si="14"/>
        <v>1</v>
      </c>
      <c r="AD125">
        <f t="shared" si="15"/>
        <v>1</v>
      </c>
    </row>
    <row r="126" spans="1:30" x14ac:dyDescent="0.25">
      <c r="A126" t="s">
        <v>335</v>
      </c>
      <c r="B126" t="s">
        <v>43</v>
      </c>
      <c r="C126">
        <f t="shared" si="16"/>
        <v>7</v>
      </c>
      <c r="D126" t="b">
        <f t="shared" si="10"/>
        <v>0</v>
      </c>
      <c r="E126" t="str">
        <f t="shared" si="17"/>
        <v>日</v>
      </c>
      <c r="F126" t="s">
        <v>675</v>
      </c>
      <c r="G126" t="s">
        <v>670</v>
      </c>
      <c r="H126" t="s">
        <v>700</v>
      </c>
      <c r="I126" t="s">
        <v>677</v>
      </c>
      <c r="J126" t="s">
        <v>662</v>
      </c>
      <c r="K126" t="s">
        <v>684</v>
      </c>
      <c r="L126">
        <v>8</v>
      </c>
      <c r="M126" t="s">
        <v>351</v>
      </c>
      <c r="N126" t="s">
        <v>26</v>
      </c>
      <c r="O126">
        <v>9</v>
      </c>
      <c r="P126" t="s">
        <v>197</v>
      </c>
      <c r="Q126" t="s">
        <v>33</v>
      </c>
      <c r="R126">
        <v>7</v>
      </c>
      <c r="S126" t="s">
        <v>101</v>
      </c>
      <c r="T126" t="s">
        <v>18</v>
      </c>
      <c r="U126">
        <v>0</v>
      </c>
      <c r="V126">
        <v>2</v>
      </c>
      <c r="W126">
        <v>0</v>
      </c>
      <c r="X126">
        <v>27.5</v>
      </c>
      <c r="Y126">
        <v>72</v>
      </c>
      <c r="Z126">
        <f t="shared" si="11"/>
        <v>1</v>
      </c>
      <c r="AA126">
        <f t="shared" si="12"/>
        <v>1</v>
      </c>
      <c r="AB126">
        <f t="shared" si="13"/>
        <v>0</v>
      </c>
      <c r="AC126">
        <f t="shared" si="14"/>
        <v>1</v>
      </c>
      <c r="AD126">
        <f t="shared" si="15"/>
        <v>1</v>
      </c>
    </row>
    <row r="127" spans="1:30" x14ac:dyDescent="0.25">
      <c r="A127" t="s">
        <v>335</v>
      </c>
      <c r="B127" t="s">
        <v>47</v>
      </c>
      <c r="C127">
        <f t="shared" si="16"/>
        <v>8</v>
      </c>
      <c r="D127" t="b">
        <f t="shared" si="10"/>
        <v>0</v>
      </c>
      <c r="E127" t="str">
        <f t="shared" si="17"/>
        <v>日</v>
      </c>
      <c r="F127" t="s">
        <v>664</v>
      </c>
      <c r="G127" t="s">
        <v>682</v>
      </c>
      <c r="H127" t="s">
        <v>666</v>
      </c>
      <c r="I127" t="s">
        <v>667</v>
      </c>
      <c r="J127" t="s">
        <v>662</v>
      </c>
      <c r="K127" t="s">
        <v>684</v>
      </c>
      <c r="L127">
        <v>9</v>
      </c>
      <c r="M127" t="s">
        <v>352</v>
      </c>
      <c r="N127" t="s">
        <v>57</v>
      </c>
      <c r="O127">
        <v>2</v>
      </c>
      <c r="P127" t="s">
        <v>353</v>
      </c>
      <c r="Q127" t="s">
        <v>22</v>
      </c>
      <c r="R127">
        <v>8</v>
      </c>
      <c r="S127" t="s">
        <v>10</v>
      </c>
      <c r="T127" t="s">
        <v>26</v>
      </c>
      <c r="U127">
        <v>1</v>
      </c>
      <c r="V127">
        <v>1</v>
      </c>
      <c r="W127">
        <v>0</v>
      </c>
      <c r="X127">
        <v>169</v>
      </c>
      <c r="Y127">
        <v>3855</v>
      </c>
      <c r="Z127">
        <f t="shared" si="11"/>
        <v>0</v>
      </c>
      <c r="AA127">
        <f t="shared" si="12"/>
        <v>1</v>
      </c>
      <c r="AB127">
        <f t="shared" si="13"/>
        <v>0</v>
      </c>
      <c r="AC127">
        <f t="shared" si="14"/>
        <v>0</v>
      </c>
      <c r="AD127">
        <f t="shared" si="15"/>
        <v>1</v>
      </c>
    </row>
    <row r="128" spans="1:30" x14ac:dyDescent="0.25">
      <c r="A128" t="s">
        <v>335</v>
      </c>
      <c r="B128" t="s">
        <v>52</v>
      </c>
      <c r="C128">
        <f t="shared" si="16"/>
        <v>9</v>
      </c>
      <c r="D128" t="b">
        <f t="shared" si="10"/>
        <v>0</v>
      </c>
      <c r="E128" t="str">
        <f t="shared" si="17"/>
        <v>日</v>
      </c>
      <c r="F128" t="s">
        <v>671</v>
      </c>
      <c r="G128" t="s">
        <v>665</v>
      </c>
      <c r="H128" t="s">
        <v>673</v>
      </c>
      <c r="I128" t="s">
        <v>674</v>
      </c>
      <c r="J128" t="s">
        <v>662</v>
      </c>
      <c r="K128" t="s">
        <v>684</v>
      </c>
      <c r="L128">
        <v>6</v>
      </c>
      <c r="M128" t="s">
        <v>354</v>
      </c>
      <c r="N128" t="s">
        <v>57</v>
      </c>
      <c r="O128">
        <v>5</v>
      </c>
      <c r="P128" t="s">
        <v>355</v>
      </c>
      <c r="Q128" t="s">
        <v>13</v>
      </c>
      <c r="R128">
        <v>12</v>
      </c>
      <c r="S128" t="s">
        <v>256</v>
      </c>
      <c r="T128" t="s">
        <v>50</v>
      </c>
      <c r="U128">
        <v>0</v>
      </c>
      <c r="V128">
        <v>2</v>
      </c>
      <c r="W128">
        <v>0</v>
      </c>
      <c r="X128">
        <v>63.5</v>
      </c>
      <c r="Y128">
        <v>185</v>
      </c>
      <c r="Z128">
        <f t="shared" si="11"/>
        <v>0</v>
      </c>
      <c r="AA128">
        <f t="shared" si="12"/>
        <v>0</v>
      </c>
      <c r="AB128">
        <f t="shared" si="13"/>
        <v>1</v>
      </c>
      <c r="AC128">
        <f t="shared" si="14"/>
        <v>0</v>
      </c>
      <c r="AD128">
        <f t="shared" si="15"/>
        <v>0</v>
      </c>
    </row>
    <row r="129" spans="1:30" x14ac:dyDescent="0.25">
      <c r="A129" t="s">
        <v>335</v>
      </c>
      <c r="B129" t="s">
        <v>58</v>
      </c>
      <c r="C129">
        <f t="shared" si="16"/>
        <v>10</v>
      </c>
      <c r="D129" t="b">
        <f t="shared" si="10"/>
        <v>1</v>
      </c>
      <c r="E129" t="str">
        <f t="shared" si="17"/>
        <v>日</v>
      </c>
      <c r="F129" t="s">
        <v>671</v>
      </c>
      <c r="G129" t="s">
        <v>678</v>
      </c>
      <c r="H129" t="s">
        <v>673</v>
      </c>
      <c r="I129" t="s">
        <v>674</v>
      </c>
      <c r="J129" t="s">
        <v>662</v>
      </c>
      <c r="K129" t="s">
        <v>684</v>
      </c>
      <c r="L129">
        <v>4</v>
      </c>
      <c r="M129" t="s">
        <v>80</v>
      </c>
      <c r="N129" t="s">
        <v>13</v>
      </c>
      <c r="O129">
        <v>6</v>
      </c>
      <c r="P129" t="s">
        <v>356</v>
      </c>
      <c r="Q129" t="s">
        <v>77</v>
      </c>
      <c r="R129">
        <v>7</v>
      </c>
      <c r="S129" t="s">
        <v>258</v>
      </c>
      <c r="T129" t="s">
        <v>30</v>
      </c>
      <c r="U129">
        <v>1</v>
      </c>
      <c r="V129">
        <v>1</v>
      </c>
      <c r="W129">
        <v>0</v>
      </c>
      <c r="X129">
        <v>39</v>
      </c>
      <c r="Y129">
        <v>212</v>
      </c>
      <c r="Z129">
        <f t="shared" si="11"/>
        <v>0</v>
      </c>
      <c r="AA129">
        <f t="shared" si="12"/>
        <v>0</v>
      </c>
      <c r="AB129">
        <f t="shared" si="13"/>
        <v>1</v>
      </c>
      <c r="AC129">
        <f t="shared" si="14"/>
        <v>0</v>
      </c>
      <c r="AD129">
        <f t="shared" si="15"/>
        <v>1</v>
      </c>
    </row>
    <row r="130" spans="1:30" x14ac:dyDescent="0.25">
      <c r="A130" t="s">
        <v>357</v>
      </c>
      <c r="B130" t="s">
        <v>9</v>
      </c>
      <c r="C130">
        <f t="shared" si="16"/>
        <v>1</v>
      </c>
      <c r="D130" t="b">
        <f t="shared" ref="D130:D193" si="18">COUNTIF(A:A, A130)=C130</f>
        <v>0</v>
      </c>
      <c r="E130" t="str">
        <f t="shared" si="17"/>
        <v>夜</v>
      </c>
      <c r="F130" t="s">
        <v>658</v>
      </c>
      <c r="G130" t="s">
        <v>670</v>
      </c>
      <c r="H130" t="s">
        <v>660</v>
      </c>
      <c r="I130" t="s">
        <v>661</v>
      </c>
      <c r="J130" t="s">
        <v>662</v>
      </c>
      <c r="K130" t="s">
        <v>686</v>
      </c>
      <c r="L130">
        <v>3</v>
      </c>
      <c r="M130" t="s">
        <v>358</v>
      </c>
      <c r="N130" t="s">
        <v>42</v>
      </c>
      <c r="O130">
        <v>8</v>
      </c>
      <c r="P130" t="s">
        <v>64</v>
      </c>
      <c r="Q130" t="s">
        <v>22</v>
      </c>
      <c r="R130">
        <v>2</v>
      </c>
      <c r="S130" t="s">
        <v>67</v>
      </c>
      <c r="T130" t="s">
        <v>26</v>
      </c>
      <c r="U130">
        <v>1</v>
      </c>
      <c r="V130">
        <v>1</v>
      </c>
      <c r="W130">
        <v>0</v>
      </c>
      <c r="X130">
        <v>87</v>
      </c>
      <c r="Y130">
        <v>83</v>
      </c>
      <c r="Z130">
        <f t="shared" si="11"/>
        <v>0</v>
      </c>
      <c r="AA130">
        <f t="shared" si="12"/>
        <v>1</v>
      </c>
      <c r="AB130">
        <f t="shared" si="13"/>
        <v>1</v>
      </c>
      <c r="AC130">
        <f t="shared" si="14"/>
        <v>0</v>
      </c>
      <c r="AD130">
        <f t="shared" si="15"/>
        <v>1</v>
      </c>
    </row>
    <row r="131" spans="1:30" x14ac:dyDescent="0.25">
      <c r="A131" t="s">
        <v>357</v>
      </c>
      <c r="B131" t="s">
        <v>16</v>
      </c>
      <c r="C131">
        <f t="shared" si="16"/>
        <v>2</v>
      </c>
      <c r="D131" t="b">
        <f t="shared" si="18"/>
        <v>0</v>
      </c>
      <c r="E131" t="str">
        <f t="shared" si="17"/>
        <v>夜</v>
      </c>
      <c r="F131" t="s">
        <v>658</v>
      </c>
      <c r="G131" t="s">
        <v>682</v>
      </c>
      <c r="H131" t="s">
        <v>660</v>
      </c>
      <c r="I131" t="s">
        <v>661</v>
      </c>
      <c r="J131" t="s">
        <v>662</v>
      </c>
      <c r="K131" t="s">
        <v>686</v>
      </c>
      <c r="L131">
        <v>8</v>
      </c>
      <c r="M131" t="s">
        <v>247</v>
      </c>
      <c r="N131" t="s">
        <v>30</v>
      </c>
      <c r="O131">
        <v>1</v>
      </c>
      <c r="P131" t="s">
        <v>103</v>
      </c>
      <c r="Q131" t="s">
        <v>26</v>
      </c>
      <c r="R131">
        <v>7</v>
      </c>
      <c r="S131" t="s">
        <v>202</v>
      </c>
      <c r="T131" t="s">
        <v>50</v>
      </c>
      <c r="U131">
        <v>1</v>
      </c>
      <c r="V131">
        <v>1</v>
      </c>
      <c r="W131">
        <v>0</v>
      </c>
      <c r="X131">
        <v>81</v>
      </c>
      <c r="Y131" s="6">
        <v>222.5</v>
      </c>
      <c r="Z131">
        <f t="shared" ref="Z131:Z194" si="19">COUNTIF(N131, "布文")+COUNTIF(N131, "潘頓")+COUNTIF(Q131, "布文")+COUNTIF(Q131, "潘頓")</f>
        <v>1</v>
      </c>
      <c r="AA131">
        <f t="shared" ref="AA131:AA194" si="20">COUNTIF(N131, "布文")+COUNTIF(N131, "潘頓")+COUNTIF(Q131, "布文")+COUNTIF(Q131, "潘頓")+COUNTIF(T131, "布文")+COUNTIF(T131, "潘頓")</f>
        <v>1</v>
      </c>
      <c r="AB131">
        <f t="shared" ref="AB131:AB194" si="21">COUNTIF(N131, "希威森")+COUNTIF(N131, "霍宏聲")+COUNTIF(Q131, "希威森")+COUNTIF(Q131, "霍宏聲")</f>
        <v>0</v>
      </c>
      <c r="AC131">
        <f t="shared" ref="AC131:AC194" si="22">COUNTIF(N131, "布文")+COUNTIF(N131, "潘頓")+COUNTIF(N131, "田泰安")+COUNTIF(Q131, "布文")+COUNTIF(Q131, "潘頓")+COUNTIF(Q131, "田泰安")</f>
        <v>2</v>
      </c>
      <c r="AD131">
        <f t="shared" ref="AD131:AD194" si="23">COUNTIF(N131, "布文")+COUNTIF(N131, "潘頓")+COUNTIF(N131, "田泰安")+COUNTIF(Q131, "布文")+COUNTIF(Q131, "潘頓")+COUNTIF(Q131, "田泰安")+COUNTIF(T131, "布文")+COUNTIF(T131, "潘頓")+COUNTIF(T131, "田泰安")</f>
        <v>2</v>
      </c>
    </row>
    <row r="132" spans="1:30" x14ac:dyDescent="0.25">
      <c r="A132" t="s">
        <v>357</v>
      </c>
      <c r="B132" t="s">
        <v>23</v>
      </c>
      <c r="C132">
        <f t="shared" si="16"/>
        <v>3</v>
      </c>
      <c r="D132" t="b">
        <f t="shared" si="18"/>
        <v>0</v>
      </c>
      <c r="E132" t="str">
        <f t="shared" si="17"/>
        <v>夜</v>
      </c>
      <c r="F132" t="s">
        <v>671</v>
      </c>
      <c r="G132" t="s">
        <v>670</v>
      </c>
      <c r="H132" t="s">
        <v>673</v>
      </c>
      <c r="I132" t="s">
        <v>674</v>
      </c>
      <c r="J132" t="s">
        <v>662</v>
      </c>
      <c r="K132" t="s">
        <v>686</v>
      </c>
      <c r="L132">
        <v>3</v>
      </c>
      <c r="M132" t="s">
        <v>231</v>
      </c>
      <c r="N132" t="s">
        <v>18</v>
      </c>
      <c r="O132">
        <v>5</v>
      </c>
      <c r="P132" t="s">
        <v>85</v>
      </c>
      <c r="Q132" t="s">
        <v>26</v>
      </c>
      <c r="R132">
        <v>2</v>
      </c>
      <c r="S132" t="s">
        <v>359</v>
      </c>
      <c r="T132" t="s">
        <v>13</v>
      </c>
      <c r="U132">
        <v>1</v>
      </c>
      <c r="V132">
        <v>1</v>
      </c>
      <c r="W132">
        <v>0</v>
      </c>
      <c r="X132">
        <v>26</v>
      </c>
      <c r="Y132">
        <v>41</v>
      </c>
      <c r="Z132">
        <f t="shared" si="19"/>
        <v>1</v>
      </c>
      <c r="AA132">
        <f t="shared" si="20"/>
        <v>1</v>
      </c>
      <c r="AB132">
        <f t="shared" si="21"/>
        <v>0</v>
      </c>
      <c r="AC132">
        <f t="shared" si="22"/>
        <v>1</v>
      </c>
      <c r="AD132">
        <f t="shared" si="23"/>
        <v>1</v>
      </c>
    </row>
    <row r="133" spans="1:30" x14ac:dyDescent="0.25">
      <c r="A133" t="s">
        <v>357</v>
      </c>
      <c r="B133" t="s">
        <v>28</v>
      </c>
      <c r="C133">
        <f t="shared" si="16"/>
        <v>4</v>
      </c>
      <c r="D133" t="b">
        <f t="shared" si="18"/>
        <v>0</v>
      </c>
      <c r="E133" t="str">
        <f t="shared" si="17"/>
        <v>夜</v>
      </c>
      <c r="F133" t="s">
        <v>664</v>
      </c>
      <c r="G133" t="s">
        <v>665</v>
      </c>
      <c r="H133" t="s">
        <v>666</v>
      </c>
      <c r="I133" t="s">
        <v>667</v>
      </c>
      <c r="J133" t="s">
        <v>662</v>
      </c>
      <c r="K133" t="s">
        <v>686</v>
      </c>
      <c r="L133">
        <v>2</v>
      </c>
      <c r="M133" t="s">
        <v>360</v>
      </c>
      <c r="N133" t="s">
        <v>18</v>
      </c>
      <c r="O133">
        <v>3</v>
      </c>
      <c r="P133" t="s">
        <v>284</v>
      </c>
      <c r="Q133" t="s">
        <v>30</v>
      </c>
      <c r="R133">
        <v>12</v>
      </c>
      <c r="S133" t="s">
        <v>361</v>
      </c>
      <c r="T133" t="s">
        <v>65</v>
      </c>
      <c r="U133">
        <v>2</v>
      </c>
      <c r="V133">
        <v>0</v>
      </c>
      <c r="W133">
        <v>0</v>
      </c>
      <c r="X133">
        <v>140.5</v>
      </c>
      <c r="Y133">
        <v>639</v>
      </c>
      <c r="Z133">
        <f t="shared" si="19"/>
        <v>0</v>
      </c>
      <c r="AA133">
        <f t="shared" si="20"/>
        <v>0</v>
      </c>
      <c r="AB133">
        <f t="shared" si="21"/>
        <v>0</v>
      </c>
      <c r="AC133">
        <f t="shared" si="22"/>
        <v>1</v>
      </c>
      <c r="AD133">
        <f t="shared" si="23"/>
        <v>1</v>
      </c>
    </row>
    <row r="134" spans="1:30" x14ac:dyDescent="0.25">
      <c r="A134" t="s">
        <v>357</v>
      </c>
      <c r="B134" t="s">
        <v>34</v>
      </c>
      <c r="C134">
        <f t="shared" si="16"/>
        <v>5</v>
      </c>
      <c r="D134" t="b">
        <f t="shared" si="18"/>
        <v>0</v>
      </c>
      <c r="E134" t="str">
        <f t="shared" si="17"/>
        <v>夜</v>
      </c>
      <c r="F134" t="s">
        <v>664</v>
      </c>
      <c r="G134" t="s">
        <v>678</v>
      </c>
      <c r="H134" t="s">
        <v>666</v>
      </c>
      <c r="I134" t="s">
        <v>667</v>
      </c>
      <c r="J134" t="s">
        <v>662</v>
      </c>
      <c r="K134" t="s">
        <v>686</v>
      </c>
      <c r="L134">
        <v>12</v>
      </c>
      <c r="M134" t="s">
        <v>362</v>
      </c>
      <c r="N134" t="s">
        <v>62</v>
      </c>
      <c r="O134">
        <v>8</v>
      </c>
      <c r="P134" t="s">
        <v>259</v>
      </c>
      <c r="Q134" t="s">
        <v>26</v>
      </c>
      <c r="R134">
        <v>10</v>
      </c>
      <c r="S134" t="s">
        <v>96</v>
      </c>
      <c r="T134" t="s">
        <v>77</v>
      </c>
      <c r="U134">
        <v>0</v>
      </c>
      <c r="V134">
        <v>1</v>
      </c>
      <c r="W134">
        <v>1</v>
      </c>
      <c r="X134">
        <v>143.5</v>
      </c>
      <c r="Y134">
        <v>117.5</v>
      </c>
      <c r="Z134">
        <f t="shared" si="19"/>
        <v>1</v>
      </c>
      <c r="AA134">
        <f t="shared" si="20"/>
        <v>1</v>
      </c>
      <c r="AB134">
        <f t="shared" si="21"/>
        <v>0</v>
      </c>
      <c r="AC134">
        <f t="shared" si="22"/>
        <v>1</v>
      </c>
      <c r="AD134">
        <f t="shared" si="23"/>
        <v>1</v>
      </c>
    </row>
    <row r="135" spans="1:30" x14ac:dyDescent="0.25">
      <c r="A135" t="s">
        <v>357</v>
      </c>
      <c r="B135" t="s">
        <v>38</v>
      </c>
      <c r="C135">
        <f t="shared" si="16"/>
        <v>6</v>
      </c>
      <c r="D135" t="b">
        <f t="shared" si="18"/>
        <v>0</v>
      </c>
      <c r="E135" t="str">
        <f t="shared" si="17"/>
        <v>夜</v>
      </c>
      <c r="F135" t="s">
        <v>664</v>
      </c>
      <c r="G135" t="s">
        <v>665</v>
      </c>
      <c r="H135" t="s">
        <v>666</v>
      </c>
      <c r="I135" t="s">
        <v>667</v>
      </c>
      <c r="J135" t="s">
        <v>662</v>
      </c>
      <c r="K135" t="s">
        <v>686</v>
      </c>
      <c r="L135">
        <v>3</v>
      </c>
      <c r="M135" t="s">
        <v>239</v>
      </c>
      <c r="N135" t="s">
        <v>18</v>
      </c>
      <c r="O135">
        <v>12</v>
      </c>
      <c r="P135" t="s">
        <v>363</v>
      </c>
      <c r="Q135" t="s">
        <v>55</v>
      </c>
      <c r="R135">
        <v>8</v>
      </c>
      <c r="S135" t="s">
        <v>282</v>
      </c>
      <c r="T135" t="s">
        <v>161</v>
      </c>
      <c r="U135">
        <v>1</v>
      </c>
      <c r="V135">
        <v>0</v>
      </c>
      <c r="W135">
        <v>1</v>
      </c>
      <c r="X135">
        <v>26.5</v>
      </c>
      <c r="Y135">
        <v>258.5</v>
      </c>
      <c r="Z135">
        <f t="shared" si="19"/>
        <v>0</v>
      </c>
      <c r="AA135">
        <f t="shared" si="20"/>
        <v>0</v>
      </c>
      <c r="AB135">
        <f t="shared" si="21"/>
        <v>0</v>
      </c>
      <c r="AC135">
        <f t="shared" si="22"/>
        <v>0</v>
      </c>
      <c r="AD135">
        <f t="shared" si="23"/>
        <v>0</v>
      </c>
    </row>
    <row r="136" spans="1:30" x14ac:dyDescent="0.25">
      <c r="A136" t="s">
        <v>357</v>
      </c>
      <c r="B136" t="s">
        <v>43</v>
      </c>
      <c r="C136">
        <f t="shared" si="16"/>
        <v>7</v>
      </c>
      <c r="D136" t="b">
        <f t="shared" si="18"/>
        <v>0</v>
      </c>
      <c r="E136" t="str">
        <f t="shared" si="17"/>
        <v>夜</v>
      </c>
      <c r="F136" t="s">
        <v>664</v>
      </c>
      <c r="G136" t="s">
        <v>665</v>
      </c>
      <c r="H136" t="s">
        <v>666</v>
      </c>
      <c r="I136" t="s">
        <v>667</v>
      </c>
      <c r="J136" t="s">
        <v>662</v>
      </c>
      <c r="K136" t="s">
        <v>686</v>
      </c>
      <c r="L136">
        <v>3</v>
      </c>
      <c r="M136" t="s">
        <v>128</v>
      </c>
      <c r="N136" t="s">
        <v>30</v>
      </c>
      <c r="O136">
        <v>10</v>
      </c>
      <c r="P136" t="s">
        <v>364</v>
      </c>
      <c r="Q136" t="s">
        <v>33</v>
      </c>
      <c r="R136">
        <v>4</v>
      </c>
      <c r="S136" t="s">
        <v>365</v>
      </c>
      <c r="T136" t="s">
        <v>20</v>
      </c>
      <c r="U136">
        <v>1</v>
      </c>
      <c r="V136">
        <v>0</v>
      </c>
      <c r="W136">
        <v>1</v>
      </c>
      <c r="X136">
        <v>60</v>
      </c>
      <c r="Y136">
        <v>418</v>
      </c>
      <c r="Z136">
        <f t="shared" si="19"/>
        <v>0</v>
      </c>
      <c r="AA136">
        <f t="shared" si="20"/>
        <v>0</v>
      </c>
      <c r="AB136">
        <f t="shared" si="21"/>
        <v>0</v>
      </c>
      <c r="AC136">
        <f t="shared" si="22"/>
        <v>1</v>
      </c>
      <c r="AD136">
        <f t="shared" si="23"/>
        <v>1</v>
      </c>
    </row>
    <row r="137" spans="1:30" x14ac:dyDescent="0.25">
      <c r="A137" t="s">
        <v>357</v>
      </c>
      <c r="B137" t="s">
        <v>47</v>
      </c>
      <c r="C137">
        <f t="shared" si="16"/>
        <v>8</v>
      </c>
      <c r="D137" t="b">
        <f t="shared" si="18"/>
        <v>0</v>
      </c>
      <c r="E137" t="str">
        <f t="shared" si="17"/>
        <v>夜</v>
      </c>
      <c r="F137" t="s">
        <v>671</v>
      </c>
      <c r="G137" t="s">
        <v>678</v>
      </c>
      <c r="H137" t="s">
        <v>673</v>
      </c>
      <c r="I137" t="s">
        <v>674</v>
      </c>
      <c r="J137" t="s">
        <v>662</v>
      </c>
      <c r="K137" t="s">
        <v>686</v>
      </c>
      <c r="L137">
        <v>11</v>
      </c>
      <c r="M137" t="s">
        <v>366</v>
      </c>
      <c r="N137" t="s">
        <v>13</v>
      </c>
      <c r="O137">
        <v>3</v>
      </c>
      <c r="P137" t="s">
        <v>367</v>
      </c>
      <c r="Q137" t="s">
        <v>22</v>
      </c>
      <c r="R137">
        <v>5</v>
      </c>
      <c r="S137" t="s">
        <v>249</v>
      </c>
      <c r="T137" t="s">
        <v>30</v>
      </c>
      <c r="U137">
        <v>1</v>
      </c>
      <c r="V137">
        <v>0</v>
      </c>
      <c r="W137">
        <v>1</v>
      </c>
      <c r="X137">
        <v>82.5</v>
      </c>
      <c r="Y137">
        <v>1548</v>
      </c>
      <c r="Z137">
        <f t="shared" si="19"/>
        <v>0</v>
      </c>
      <c r="AA137">
        <f t="shared" si="20"/>
        <v>0</v>
      </c>
      <c r="AB137">
        <f t="shared" si="21"/>
        <v>1</v>
      </c>
      <c r="AC137">
        <f t="shared" si="22"/>
        <v>0</v>
      </c>
      <c r="AD137">
        <f t="shared" si="23"/>
        <v>1</v>
      </c>
    </row>
    <row r="138" spans="1:30" x14ac:dyDescent="0.25">
      <c r="A138" t="s">
        <v>357</v>
      </c>
      <c r="B138" t="s">
        <v>52</v>
      </c>
      <c r="C138">
        <f t="shared" si="16"/>
        <v>9</v>
      </c>
      <c r="D138" t="b">
        <f t="shared" si="18"/>
        <v>1</v>
      </c>
      <c r="E138" t="str">
        <f t="shared" si="17"/>
        <v>夜</v>
      </c>
      <c r="F138" t="s">
        <v>671</v>
      </c>
      <c r="G138" t="s">
        <v>665</v>
      </c>
      <c r="H138" t="s">
        <v>673</v>
      </c>
      <c r="I138" t="s">
        <v>674</v>
      </c>
      <c r="J138" t="s">
        <v>662</v>
      </c>
      <c r="K138" t="s">
        <v>686</v>
      </c>
      <c r="L138">
        <v>6</v>
      </c>
      <c r="M138" t="s">
        <v>191</v>
      </c>
      <c r="N138" t="s">
        <v>77</v>
      </c>
      <c r="O138">
        <v>8</v>
      </c>
      <c r="P138" t="s">
        <v>368</v>
      </c>
      <c r="Q138" t="s">
        <v>18</v>
      </c>
      <c r="R138">
        <v>9</v>
      </c>
      <c r="S138" t="s">
        <v>296</v>
      </c>
      <c r="T138" t="s">
        <v>33</v>
      </c>
      <c r="U138">
        <v>0</v>
      </c>
      <c r="V138">
        <v>2</v>
      </c>
      <c r="W138">
        <v>0</v>
      </c>
      <c r="X138">
        <v>177.5</v>
      </c>
      <c r="Y138">
        <v>915</v>
      </c>
      <c r="Z138">
        <f t="shared" si="19"/>
        <v>0</v>
      </c>
      <c r="AA138">
        <f t="shared" si="20"/>
        <v>0</v>
      </c>
      <c r="AB138">
        <f t="shared" si="21"/>
        <v>0</v>
      </c>
      <c r="AC138">
        <f t="shared" si="22"/>
        <v>0</v>
      </c>
      <c r="AD138">
        <f t="shared" si="23"/>
        <v>0</v>
      </c>
    </row>
    <row r="139" spans="1:30" x14ac:dyDescent="0.25">
      <c r="A139" t="s">
        <v>369</v>
      </c>
      <c r="B139" t="s">
        <v>9</v>
      </c>
      <c r="C139">
        <f t="shared" si="16"/>
        <v>1</v>
      </c>
      <c r="D139" t="b">
        <f t="shared" si="18"/>
        <v>0</v>
      </c>
      <c r="E139" t="str">
        <f t="shared" si="17"/>
        <v>日</v>
      </c>
      <c r="F139" t="s">
        <v>658</v>
      </c>
      <c r="G139" t="s">
        <v>672</v>
      </c>
      <c r="H139" t="s">
        <v>660</v>
      </c>
      <c r="I139" t="s">
        <v>661</v>
      </c>
      <c r="J139" t="s">
        <v>662</v>
      </c>
      <c r="K139" t="s">
        <v>686</v>
      </c>
      <c r="L139">
        <v>12</v>
      </c>
      <c r="M139" t="s">
        <v>370</v>
      </c>
      <c r="N139" t="s">
        <v>18</v>
      </c>
      <c r="O139">
        <v>7</v>
      </c>
      <c r="P139" t="s">
        <v>371</v>
      </c>
      <c r="Q139" t="s">
        <v>15</v>
      </c>
      <c r="R139">
        <v>14</v>
      </c>
      <c r="S139" t="s">
        <v>372</v>
      </c>
      <c r="T139" t="s">
        <v>65</v>
      </c>
      <c r="U139">
        <v>0</v>
      </c>
      <c r="V139">
        <v>1</v>
      </c>
      <c r="W139">
        <v>1</v>
      </c>
      <c r="X139">
        <v>135.5</v>
      </c>
      <c r="Y139">
        <v>1743</v>
      </c>
      <c r="Z139">
        <f t="shared" si="19"/>
        <v>0</v>
      </c>
      <c r="AA139">
        <f t="shared" si="20"/>
        <v>0</v>
      </c>
      <c r="AB139">
        <f t="shared" si="21"/>
        <v>0</v>
      </c>
      <c r="AC139">
        <f t="shared" si="22"/>
        <v>0</v>
      </c>
      <c r="AD139">
        <f t="shared" si="23"/>
        <v>0</v>
      </c>
    </row>
    <row r="140" spans="1:30" x14ac:dyDescent="0.25">
      <c r="A140" t="s">
        <v>369</v>
      </c>
      <c r="B140" t="s">
        <v>16</v>
      </c>
      <c r="C140">
        <f t="shared" ref="C140:C203" si="24">MID(B140,2,3)*1</f>
        <v>2</v>
      </c>
      <c r="D140" t="b">
        <f t="shared" si="18"/>
        <v>0</v>
      </c>
      <c r="E140" t="str">
        <f t="shared" ref="E140:E203" si="25">IF(COUNTIF(A:A, A140)&gt;9, "日", "夜")</f>
        <v>日</v>
      </c>
      <c r="F140" t="s">
        <v>664</v>
      </c>
      <c r="G140" t="s">
        <v>665</v>
      </c>
      <c r="H140" t="s">
        <v>666</v>
      </c>
      <c r="I140" t="s">
        <v>667</v>
      </c>
      <c r="J140" t="s">
        <v>662</v>
      </c>
      <c r="K140" t="s">
        <v>686</v>
      </c>
      <c r="L140">
        <v>2</v>
      </c>
      <c r="M140" t="s">
        <v>35</v>
      </c>
      <c r="N140" t="s">
        <v>57</v>
      </c>
      <c r="O140">
        <v>7</v>
      </c>
      <c r="P140" t="s">
        <v>373</v>
      </c>
      <c r="Q140" t="s">
        <v>26</v>
      </c>
      <c r="R140">
        <v>9</v>
      </c>
      <c r="S140" t="s">
        <v>374</v>
      </c>
      <c r="T140" t="s">
        <v>95</v>
      </c>
      <c r="U140">
        <v>1</v>
      </c>
      <c r="V140">
        <v>1</v>
      </c>
      <c r="W140">
        <v>0</v>
      </c>
      <c r="X140">
        <v>58.5</v>
      </c>
      <c r="Y140">
        <v>114.5</v>
      </c>
      <c r="Z140">
        <f t="shared" si="19"/>
        <v>1</v>
      </c>
      <c r="AA140">
        <f t="shared" si="20"/>
        <v>1</v>
      </c>
      <c r="AB140">
        <f t="shared" si="21"/>
        <v>0</v>
      </c>
      <c r="AC140">
        <f t="shared" si="22"/>
        <v>1</v>
      </c>
      <c r="AD140">
        <f t="shared" si="23"/>
        <v>1</v>
      </c>
    </row>
    <row r="141" spans="1:30" x14ac:dyDescent="0.25">
      <c r="A141" t="s">
        <v>369</v>
      </c>
      <c r="B141" t="s">
        <v>23</v>
      </c>
      <c r="C141">
        <f t="shared" si="24"/>
        <v>3</v>
      </c>
      <c r="D141" t="b">
        <f t="shared" si="18"/>
        <v>0</v>
      </c>
      <c r="E141" t="str">
        <f t="shared" si="25"/>
        <v>日</v>
      </c>
      <c r="F141" t="s">
        <v>664</v>
      </c>
      <c r="G141" t="s">
        <v>670</v>
      </c>
      <c r="H141" t="s">
        <v>666</v>
      </c>
      <c r="I141" t="s">
        <v>667</v>
      </c>
      <c r="J141" t="s">
        <v>662</v>
      </c>
      <c r="K141" t="s">
        <v>686</v>
      </c>
      <c r="L141">
        <v>12</v>
      </c>
      <c r="M141" t="s">
        <v>375</v>
      </c>
      <c r="N141" t="s">
        <v>30</v>
      </c>
      <c r="O141">
        <v>4</v>
      </c>
      <c r="P141" t="s">
        <v>264</v>
      </c>
      <c r="Q141" t="s">
        <v>26</v>
      </c>
      <c r="R141">
        <v>8</v>
      </c>
      <c r="S141" t="s">
        <v>376</v>
      </c>
      <c r="T141" t="s">
        <v>65</v>
      </c>
      <c r="U141">
        <v>1</v>
      </c>
      <c r="V141">
        <v>0</v>
      </c>
      <c r="W141">
        <v>1</v>
      </c>
      <c r="X141">
        <v>105</v>
      </c>
      <c r="Y141" s="6">
        <v>281</v>
      </c>
      <c r="Z141">
        <f t="shared" si="19"/>
        <v>1</v>
      </c>
      <c r="AA141">
        <f t="shared" si="20"/>
        <v>1</v>
      </c>
      <c r="AB141">
        <f t="shared" si="21"/>
        <v>0</v>
      </c>
      <c r="AC141">
        <f t="shared" si="22"/>
        <v>2</v>
      </c>
      <c r="AD141">
        <f t="shared" si="23"/>
        <v>2</v>
      </c>
    </row>
    <row r="142" spans="1:30" x14ac:dyDescent="0.25">
      <c r="A142" t="s">
        <v>369</v>
      </c>
      <c r="B142" t="s">
        <v>28</v>
      </c>
      <c r="C142">
        <f t="shared" si="24"/>
        <v>4</v>
      </c>
      <c r="D142" t="b">
        <f t="shared" si="18"/>
        <v>0</v>
      </c>
      <c r="E142" t="str">
        <f t="shared" si="25"/>
        <v>日</v>
      </c>
      <c r="F142" t="s">
        <v>664</v>
      </c>
      <c r="G142" t="s">
        <v>659</v>
      </c>
      <c r="H142" t="s">
        <v>666</v>
      </c>
      <c r="I142" t="s">
        <v>667</v>
      </c>
      <c r="J142" t="s">
        <v>662</v>
      </c>
      <c r="K142" t="s">
        <v>686</v>
      </c>
      <c r="L142">
        <v>4</v>
      </c>
      <c r="M142" t="s">
        <v>377</v>
      </c>
      <c r="N142" t="s">
        <v>13</v>
      </c>
      <c r="O142">
        <v>7</v>
      </c>
      <c r="P142" t="s">
        <v>217</v>
      </c>
      <c r="Q142" t="s">
        <v>18</v>
      </c>
      <c r="R142">
        <v>10</v>
      </c>
      <c r="S142" t="s">
        <v>216</v>
      </c>
      <c r="T142" t="s">
        <v>26</v>
      </c>
      <c r="U142">
        <v>1</v>
      </c>
      <c r="V142">
        <v>1</v>
      </c>
      <c r="W142">
        <v>0</v>
      </c>
      <c r="X142">
        <v>352.5</v>
      </c>
      <c r="Y142">
        <v>577</v>
      </c>
      <c r="Z142">
        <f t="shared" si="19"/>
        <v>0</v>
      </c>
      <c r="AA142">
        <f t="shared" si="20"/>
        <v>1</v>
      </c>
      <c r="AB142">
        <f t="shared" si="21"/>
        <v>1</v>
      </c>
      <c r="AC142">
        <f t="shared" si="22"/>
        <v>0</v>
      </c>
      <c r="AD142">
        <f t="shared" si="23"/>
        <v>1</v>
      </c>
    </row>
    <row r="143" spans="1:30" x14ac:dyDescent="0.25">
      <c r="A143" t="s">
        <v>369</v>
      </c>
      <c r="B143" t="s">
        <v>34</v>
      </c>
      <c r="C143">
        <f t="shared" si="24"/>
        <v>5</v>
      </c>
      <c r="D143" t="b">
        <f t="shared" si="18"/>
        <v>0</v>
      </c>
      <c r="E143" t="str">
        <f t="shared" si="25"/>
        <v>日</v>
      </c>
      <c r="F143" t="s">
        <v>675</v>
      </c>
      <c r="G143" t="s">
        <v>659</v>
      </c>
      <c r="H143" t="s">
        <v>701</v>
      </c>
      <c r="I143" t="s">
        <v>702</v>
      </c>
      <c r="J143" t="s">
        <v>662</v>
      </c>
      <c r="K143" t="s">
        <v>686</v>
      </c>
      <c r="L143">
        <v>7</v>
      </c>
      <c r="M143" t="s">
        <v>170</v>
      </c>
      <c r="N143" t="s">
        <v>33</v>
      </c>
      <c r="O143">
        <v>10</v>
      </c>
      <c r="P143" t="s">
        <v>378</v>
      </c>
      <c r="Q143" t="s">
        <v>18</v>
      </c>
      <c r="R143">
        <v>1</v>
      </c>
      <c r="S143" t="s">
        <v>219</v>
      </c>
      <c r="T143" t="s">
        <v>26</v>
      </c>
      <c r="U143">
        <v>0</v>
      </c>
      <c r="V143">
        <v>1</v>
      </c>
      <c r="W143">
        <v>1</v>
      </c>
      <c r="X143">
        <v>37.5</v>
      </c>
      <c r="Y143">
        <v>373.5</v>
      </c>
      <c r="Z143">
        <f t="shared" si="19"/>
        <v>0</v>
      </c>
      <c r="AA143">
        <f t="shared" si="20"/>
        <v>1</v>
      </c>
      <c r="AB143">
        <f t="shared" si="21"/>
        <v>0</v>
      </c>
      <c r="AC143">
        <f t="shared" si="22"/>
        <v>0</v>
      </c>
      <c r="AD143">
        <f t="shared" si="23"/>
        <v>1</v>
      </c>
    </row>
    <row r="144" spans="1:30" x14ac:dyDescent="0.25">
      <c r="A144" t="s">
        <v>369</v>
      </c>
      <c r="B144" t="s">
        <v>38</v>
      </c>
      <c r="C144">
        <f t="shared" si="24"/>
        <v>6</v>
      </c>
      <c r="D144" t="b">
        <f t="shared" si="18"/>
        <v>0</v>
      </c>
      <c r="E144" t="str">
        <f t="shared" si="25"/>
        <v>日</v>
      </c>
      <c r="F144" t="s">
        <v>664</v>
      </c>
      <c r="G144" t="s">
        <v>672</v>
      </c>
      <c r="H144" t="s">
        <v>666</v>
      </c>
      <c r="I144" t="s">
        <v>667</v>
      </c>
      <c r="J144" t="s">
        <v>662</v>
      </c>
      <c r="K144" t="s">
        <v>686</v>
      </c>
      <c r="L144">
        <v>13</v>
      </c>
      <c r="M144" t="s">
        <v>187</v>
      </c>
      <c r="N144" t="s">
        <v>30</v>
      </c>
      <c r="O144">
        <v>2</v>
      </c>
      <c r="P144" t="s">
        <v>222</v>
      </c>
      <c r="Q144" t="s">
        <v>42</v>
      </c>
      <c r="R144">
        <v>11</v>
      </c>
      <c r="S144" t="s">
        <v>303</v>
      </c>
      <c r="T144" t="s">
        <v>33</v>
      </c>
      <c r="U144">
        <v>1</v>
      </c>
      <c r="V144">
        <v>0</v>
      </c>
      <c r="W144">
        <v>1</v>
      </c>
      <c r="X144">
        <v>119</v>
      </c>
      <c r="Y144">
        <v>515</v>
      </c>
      <c r="Z144">
        <f t="shared" si="19"/>
        <v>0</v>
      </c>
      <c r="AA144">
        <f t="shared" si="20"/>
        <v>0</v>
      </c>
      <c r="AB144">
        <f t="shared" si="21"/>
        <v>1</v>
      </c>
      <c r="AC144">
        <f t="shared" si="22"/>
        <v>1</v>
      </c>
      <c r="AD144">
        <f t="shared" si="23"/>
        <v>1</v>
      </c>
    </row>
    <row r="145" spans="1:30" x14ac:dyDescent="0.25">
      <c r="A145" t="s">
        <v>369</v>
      </c>
      <c r="B145" t="s">
        <v>43</v>
      </c>
      <c r="C145">
        <f t="shared" si="24"/>
        <v>7</v>
      </c>
      <c r="D145" t="b">
        <f t="shared" si="18"/>
        <v>0</v>
      </c>
      <c r="E145" t="str">
        <f t="shared" si="25"/>
        <v>日</v>
      </c>
      <c r="F145" t="s">
        <v>685</v>
      </c>
      <c r="G145" t="s">
        <v>682</v>
      </c>
      <c r="J145" t="s">
        <v>662</v>
      </c>
      <c r="K145" t="s">
        <v>686</v>
      </c>
      <c r="L145">
        <v>2</v>
      </c>
      <c r="M145" t="s">
        <v>273</v>
      </c>
      <c r="N145" t="s">
        <v>50</v>
      </c>
      <c r="O145">
        <v>9</v>
      </c>
      <c r="P145" t="s">
        <v>379</v>
      </c>
      <c r="Q145" t="s">
        <v>77</v>
      </c>
      <c r="R145">
        <v>10</v>
      </c>
      <c r="S145" t="s">
        <v>380</v>
      </c>
      <c r="T145" t="s">
        <v>30</v>
      </c>
      <c r="U145">
        <v>1</v>
      </c>
      <c r="V145">
        <v>1</v>
      </c>
      <c r="W145">
        <v>0</v>
      </c>
      <c r="X145">
        <v>123.5</v>
      </c>
      <c r="Y145">
        <v>687</v>
      </c>
      <c r="Z145">
        <f t="shared" si="19"/>
        <v>0</v>
      </c>
      <c r="AA145">
        <f t="shared" si="20"/>
        <v>0</v>
      </c>
      <c r="AB145">
        <f t="shared" si="21"/>
        <v>0</v>
      </c>
      <c r="AC145">
        <f t="shared" si="22"/>
        <v>0</v>
      </c>
      <c r="AD145">
        <f t="shared" si="23"/>
        <v>1</v>
      </c>
    </row>
    <row r="146" spans="1:30" x14ac:dyDescent="0.25">
      <c r="A146" t="s">
        <v>369</v>
      </c>
      <c r="B146" t="s">
        <v>47</v>
      </c>
      <c r="C146">
        <f t="shared" si="24"/>
        <v>8</v>
      </c>
      <c r="D146" t="b">
        <f t="shared" si="18"/>
        <v>0</v>
      </c>
      <c r="E146" t="str">
        <f t="shared" si="25"/>
        <v>日</v>
      </c>
      <c r="F146" t="s">
        <v>664</v>
      </c>
      <c r="G146" t="s">
        <v>672</v>
      </c>
      <c r="H146" t="s">
        <v>666</v>
      </c>
      <c r="I146" t="s">
        <v>667</v>
      </c>
      <c r="J146" t="s">
        <v>662</v>
      </c>
      <c r="K146" t="s">
        <v>686</v>
      </c>
      <c r="L146">
        <v>5</v>
      </c>
      <c r="M146" t="s">
        <v>211</v>
      </c>
      <c r="N146" t="s">
        <v>26</v>
      </c>
      <c r="O146">
        <v>3</v>
      </c>
      <c r="P146" t="s">
        <v>381</v>
      </c>
      <c r="Q146" t="s">
        <v>18</v>
      </c>
      <c r="R146">
        <v>6</v>
      </c>
      <c r="S146" t="s">
        <v>382</v>
      </c>
      <c r="T146" t="s">
        <v>57</v>
      </c>
      <c r="U146">
        <v>1</v>
      </c>
      <c r="V146">
        <v>1</v>
      </c>
      <c r="W146">
        <v>0</v>
      </c>
      <c r="X146">
        <v>31.5</v>
      </c>
      <c r="Y146">
        <v>93.5</v>
      </c>
      <c r="Z146">
        <f t="shared" si="19"/>
        <v>1</v>
      </c>
      <c r="AA146">
        <f t="shared" si="20"/>
        <v>1</v>
      </c>
      <c r="AB146">
        <f t="shared" si="21"/>
        <v>0</v>
      </c>
      <c r="AC146">
        <f t="shared" si="22"/>
        <v>1</v>
      </c>
      <c r="AD146">
        <f t="shared" si="23"/>
        <v>1</v>
      </c>
    </row>
    <row r="147" spans="1:30" x14ac:dyDescent="0.25">
      <c r="A147" t="s">
        <v>369</v>
      </c>
      <c r="B147" t="s">
        <v>52</v>
      </c>
      <c r="C147">
        <f t="shared" si="24"/>
        <v>9</v>
      </c>
      <c r="D147" t="b">
        <f t="shared" si="18"/>
        <v>0</v>
      </c>
      <c r="E147" t="str">
        <f t="shared" si="25"/>
        <v>日</v>
      </c>
      <c r="F147" t="s">
        <v>671</v>
      </c>
      <c r="G147" t="s">
        <v>665</v>
      </c>
      <c r="H147" t="s">
        <v>673</v>
      </c>
      <c r="I147" t="s">
        <v>674</v>
      </c>
      <c r="J147" t="s">
        <v>662</v>
      </c>
      <c r="K147" t="s">
        <v>686</v>
      </c>
      <c r="L147">
        <v>5</v>
      </c>
      <c r="M147" t="s">
        <v>383</v>
      </c>
      <c r="N147" t="s">
        <v>30</v>
      </c>
      <c r="O147">
        <v>10</v>
      </c>
      <c r="P147" t="s">
        <v>210</v>
      </c>
      <c r="Q147" t="s">
        <v>26</v>
      </c>
      <c r="R147">
        <v>1</v>
      </c>
      <c r="S147" t="s">
        <v>56</v>
      </c>
      <c r="T147" t="s">
        <v>18</v>
      </c>
      <c r="U147">
        <v>0</v>
      </c>
      <c r="V147">
        <v>1</v>
      </c>
      <c r="W147">
        <v>1</v>
      </c>
      <c r="X147">
        <v>62.5</v>
      </c>
      <c r="Y147" s="6">
        <v>174</v>
      </c>
      <c r="Z147">
        <f t="shared" si="19"/>
        <v>1</v>
      </c>
      <c r="AA147">
        <f t="shared" si="20"/>
        <v>1</v>
      </c>
      <c r="AB147">
        <f t="shared" si="21"/>
        <v>0</v>
      </c>
      <c r="AC147">
        <f t="shared" si="22"/>
        <v>2</v>
      </c>
      <c r="AD147">
        <f t="shared" si="23"/>
        <v>2</v>
      </c>
    </row>
    <row r="148" spans="1:30" x14ac:dyDescent="0.25">
      <c r="A148" t="s">
        <v>369</v>
      </c>
      <c r="B148" t="s">
        <v>58</v>
      </c>
      <c r="C148">
        <f t="shared" si="24"/>
        <v>10</v>
      </c>
      <c r="D148" t="b">
        <f t="shared" si="18"/>
        <v>1</v>
      </c>
      <c r="E148" t="str">
        <f t="shared" si="25"/>
        <v>日</v>
      </c>
      <c r="F148" t="s">
        <v>671</v>
      </c>
      <c r="G148" t="s">
        <v>672</v>
      </c>
      <c r="H148" t="s">
        <v>673</v>
      </c>
      <c r="I148" t="s">
        <v>674</v>
      </c>
      <c r="J148" t="s">
        <v>662</v>
      </c>
      <c r="K148" t="s">
        <v>686</v>
      </c>
      <c r="L148">
        <v>1</v>
      </c>
      <c r="M148" t="s">
        <v>384</v>
      </c>
      <c r="N148" t="s">
        <v>18</v>
      </c>
      <c r="O148">
        <v>7</v>
      </c>
      <c r="P148" t="s">
        <v>167</v>
      </c>
      <c r="Q148" t="s">
        <v>26</v>
      </c>
      <c r="R148">
        <v>11</v>
      </c>
      <c r="S148" t="s">
        <v>385</v>
      </c>
      <c r="T148" t="s">
        <v>161</v>
      </c>
      <c r="U148">
        <v>1</v>
      </c>
      <c r="V148">
        <v>1</v>
      </c>
      <c r="W148">
        <v>0</v>
      </c>
      <c r="X148">
        <v>181</v>
      </c>
      <c r="Y148">
        <v>219</v>
      </c>
      <c r="Z148">
        <f t="shared" si="19"/>
        <v>1</v>
      </c>
      <c r="AA148">
        <f t="shared" si="20"/>
        <v>1</v>
      </c>
      <c r="AB148">
        <f t="shared" si="21"/>
        <v>0</v>
      </c>
      <c r="AC148">
        <f t="shared" si="22"/>
        <v>1</v>
      </c>
      <c r="AD148">
        <f t="shared" si="23"/>
        <v>1</v>
      </c>
    </row>
    <row r="149" spans="1:30" x14ac:dyDescent="0.25">
      <c r="A149" t="s">
        <v>386</v>
      </c>
      <c r="B149" t="s">
        <v>9</v>
      </c>
      <c r="C149">
        <f t="shared" si="24"/>
        <v>1</v>
      </c>
      <c r="D149" t="b">
        <f t="shared" si="18"/>
        <v>0</v>
      </c>
      <c r="E149" t="str">
        <f t="shared" si="25"/>
        <v>夜</v>
      </c>
      <c r="F149" t="s">
        <v>658</v>
      </c>
      <c r="G149" t="s">
        <v>665</v>
      </c>
      <c r="H149" t="s">
        <v>660</v>
      </c>
      <c r="I149" t="s">
        <v>661</v>
      </c>
      <c r="J149" t="s">
        <v>662</v>
      </c>
      <c r="K149" t="s">
        <v>663</v>
      </c>
      <c r="L149">
        <v>3</v>
      </c>
      <c r="M149" t="s">
        <v>387</v>
      </c>
      <c r="N149" t="s">
        <v>161</v>
      </c>
      <c r="O149">
        <v>2</v>
      </c>
      <c r="P149" t="s">
        <v>388</v>
      </c>
      <c r="Q149" t="s">
        <v>89</v>
      </c>
      <c r="R149">
        <v>1</v>
      </c>
      <c r="S149" t="s">
        <v>389</v>
      </c>
      <c r="T149" t="s">
        <v>65</v>
      </c>
      <c r="U149">
        <v>2</v>
      </c>
      <c r="V149">
        <v>0</v>
      </c>
      <c r="W149">
        <v>0</v>
      </c>
      <c r="X149">
        <v>145</v>
      </c>
      <c r="Y149">
        <v>1027.5</v>
      </c>
      <c r="Z149">
        <f t="shared" si="19"/>
        <v>0</v>
      </c>
      <c r="AA149">
        <f t="shared" si="20"/>
        <v>0</v>
      </c>
      <c r="AB149">
        <f t="shared" si="21"/>
        <v>0</v>
      </c>
      <c r="AC149">
        <f t="shared" si="22"/>
        <v>0</v>
      </c>
      <c r="AD149">
        <f t="shared" si="23"/>
        <v>0</v>
      </c>
    </row>
    <row r="150" spans="1:30" x14ac:dyDescent="0.25">
      <c r="A150" t="s">
        <v>386</v>
      </c>
      <c r="B150" t="s">
        <v>16</v>
      </c>
      <c r="C150">
        <f t="shared" si="24"/>
        <v>2</v>
      </c>
      <c r="D150" t="b">
        <f t="shared" si="18"/>
        <v>0</v>
      </c>
      <c r="E150" t="str">
        <f t="shared" si="25"/>
        <v>夜</v>
      </c>
      <c r="F150" t="s">
        <v>664</v>
      </c>
      <c r="G150" t="s">
        <v>665</v>
      </c>
      <c r="H150" t="s">
        <v>666</v>
      </c>
      <c r="I150" t="s">
        <v>667</v>
      </c>
      <c r="J150" t="s">
        <v>662</v>
      </c>
      <c r="K150" t="s">
        <v>663</v>
      </c>
      <c r="L150">
        <v>5</v>
      </c>
      <c r="M150" t="s">
        <v>283</v>
      </c>
      <c r="N150" t="s">
        <v>42</v>
      </c>
      <c r="O150">
        <v>3</v>
      </c>
      <c r="P150" t="s">
        <v>75</v>
      </c>
      <c r="Q150" t="s">
        <v>15</v>
      </c>
      <c r="R150">
        <v>11</v>
      </c>
      <c r="S150" t="s">
        <v>302</v>
      </c>
      <c r="T150" t="s">
        <v>30</v>
      </c>
      <c r="U150">
        <v>1</v>
      </c>
      <c r="V150">
        <v>1</v>
      </c>
      <c r="W150">
        <v>0</v>
      </c>
      <c r="X150">
        <v>82.5</v>
      </c>
      <c r="Y150">
        <v>318.5</v>
      </c>
      <c r="Z150">
        <f t="shared" si="19"/>
        <v>0</v>
      </c>
      <c r="AA150">
        <f t="shared" si="20"/>
        <v>0</v>
      </c>
      <c r="AB150">
        <f t="shared" si="21"/>
        <v>1</v>
      </c>
      <c r="AC150">
        <f t="shared" si="22"/>
        <v>0</v>
      </c>
      <c r="AD150">
        <f t="shared" si="23"/>
        <v>1</v>
      </c>
    </row>
    <row r="151" spans="1:30" x14ac:dyDescent="0.25">
      <c r="A151" t="s">
        <v>386</v>
      </c>
      <c r="B151" t="s">
        <v>23</v>
      </c>
      <c r="C151">
        <f t="shared" si="24"/>
        <v>3</v>
      </c>
      <c r="D151" t="b">
        <f t="shared" si="18"/>
        <v>0</v>
      </c>
      <c r="E151" t="str">
        <f t="shared" si="25"/>
        <v>夜</v>
      </c>
      <c r="F151" t="s">
        <v>658</v>
      </c>
      <c r="G151" t="s">
        <v>678</v>
      </c>
      <c r="H151" t="s">
        <v>660</v>
      </c>
      <c r="I151" t="s">
        <v>661</v>
      </c>
      <c r="J151" t="s">
        <v>662</v>
      </c>
      <c r="K151" t="s">
        <v>663</v>
      </c>
      <c r="L151">
        <v>1</v>
      </c>
      <c r="M151" t="s">
        <v>390</v>
      </c>
      <c r="N151" t="s">
        <v>62</v>
      </c>
      <c r="O151">
        <v>6</v>
      </c>
      <c r="P151" t="s">
        <v>391</v>
      </c>
      <c r="Q151" t="s">
        <v>33</v>
      </c>
      <c r="R151">
        <v>3</v>
      </c>
      <c r="S151" t="s">
        <v>125</v>
      </c>
      <c r="T151" t="s">
        <v>26</v>
      </c>
      <c r="U151">
        <v>1</v>
      </c>
      <c r="V151">
        <v>1</v>
      </c>
      <c r="W151">
        <v>0</v>
      </c>
      <c r="X151">
        <v>124</v>
      </c>
      <c r="Y151">
        <v>1969</v>
      </c>
      <c r="Z151">
        <f t="shared" si="19"/>
        <v>0</v>
      </c>
      <c r="AA151">
        <f t="shared" si="20"/>
        <v>1</v>
      </c>
      <c r="AB151">
        <f t="shared" si="21"/>
        <v>0</v>
      </c>
      <c r="AC151">
        <f t="shared" si="22"/>
        <v>0</v>
      </c>
      <c r="AD151">
        <f t="shared" si="23"/>
        <v>1</v>
      </c>
    </row>
    <row r="152" spans="1:30" x14ac:dyDescent="0.25">
      <c r="A152" t="s">
        <v>386</v>
      </c>
      <c r="B152" t="s">
        <v>28</v>
      </c>
      <c r="C152">
        <f t="shared" si="24"/>
        <v>4</v>
      </c>
      <c r="D152" t="b">
        <f t="shared" si="18"/>
        <v>0</v>
      </c>
      <c r="E152" t="str">
        <f t="shared" si="25"/>
        <v>夜</v>
      </c>
      <c r="F152" t="s">
        <v>664</v>
      </c>
      <c r="G152" t="s">
        <v>670</v>
      </c>
      <c r="H152" t="s">
        <v>666</v>
      </c>
      <c r="I152" t="s">
        <v>667</v>
      </c>
      <c r="J152" t="s">
        <v>662</v>
      </c>
      <c r="K152" t="s">
        <v>663</v>
      </c>
      <c r="L152">
        <v>3</v>
      </c>
      <c r="M152" t="s">
        <v>392</v>
      </c>
      <c r="N152" t="s">
        <v>30</v>
      </c>
      <c r="O152">
        <v>12</v>
      </c>
      <c r="P152" t="s">
        <v>393</v>
      </c>
      <c r="Q152" t="s">
        <v>13</v>
      </c>
      <c r="R152">
        <v>6</v>
      </c>
      <c r="S152" t="s">
        <v>325</v>
      </c>
      <c r="T152" t="s">
        <v>65</v>
      </c>
      <c r="U152">
        <v>1</v>
      </c>
      <c r="V152">
        <v>0</v>
      </c>
      <c r="W152">
        <v>1</v>
      </c>
      <c r="X152">
        <v>70</v>
      </c>
      <c r="Y152">
        <v>518.5</v>
      </c>
      <c r="Z152">
        <f t="shared" si="19"/>
        <v>0</v>
      </c>
      <c r="AA152">
        <f t="shared" si="20"/>
        <v>0</v>
      </c>
      <c r="AB152">
        <f t="shared" si="21"/>
        <v>1</v>
      </c>
      <c r="AC152">
        <f t="shared" si="22"/>
        <v>1</v>
      </c>
      <c r="AD152">
        <f t="shared" si="23"/>
        <v>1</v>
      </c>
    </row>
    <row r="153" spans="1:30" x14ac:dyDescent="0.25">
      <c r="A153" t="s">
        <v>386</v>
      </c>
      <c r="B153" t="s">
        <v>34</v>
      </c>
      <c r="C153">
        <f t="shared" si="24"/>
        <v>5</v>
      </c>
      <c r="D153" t="b">
        <f t="shared" si="18"/>
        <v>0</v>
      </c>
      <c r="E153" t="str">
        <f t="shared" si="25"/>
        <v>夜</v>
      </c>
      <c r="F153" t="s">
        <v>664</v>
      </c>
      <c r="G153" t="s">
        <v>678</v>
      </c>
      <c r="H153" t="s">
        <v>666</v>
      </c>
      <c r="I153" t="s">
        <v>667</v>
      </c>
      <c r="J153" t="s">
        <v>662</v>
      </c>
      <c r="K153" t="s">
        <v>663</v>
      </c>
      <c r="L153">
        <v>1</v>
      </c>
      <c r="M153" t="s">
        <v>394</v>
      </c>
      <c r="N153" t="s">
        <v>22</v>
      </c>
      <c r="O153">
        <v>8</v>
      </c>
      <c r="P153" t="s">
        <v>169</v>
      </c>
      <c r="Q153" t="s">
        <v>26</v>
      </c>
      <c r="R153">
        <v>11</v>
      </c>
      <c r="S153" t="s">
        <v>395</v>
      </c>
      <c r="T153" t="s">
        <v>13</v>
      </c>
      <c r="U153">
        <v>1</v>
      </c>
      <c r="V153">
        <v>1</v>
      </c>
      <c r="W153">
        <v>0</v>
      </c>
      <c r="X153">
        <v>139.5</v>
      </c>
      <c r="Y153">
        <v>193.5</v>
      </c>
      <c r="Z153">
        <f t="shared" si="19"/>
        <v>1</v>
      </c>
      <c r="AA153">
        <f t="shared" si="20"/>
        <v>1</v>
      </c>
      <c r="AB153">
        <f t="shared" si="21"/>
        <v>0</v>
      </c>
      <c r="AC153">
        <f t="shared" si="22"/>
        <v>1</v>
      </c>
      <c r="AD153">
        <f t="shared" si="23"/>
        <v>1</v>
      </c>
    </row>
    <row r="154" spans="1:30" x14ac:dyDescent="0.25">
      <c r="A154" t="s">
        <v>386</v>
      </c>
      <c r="B154" t="s">
        <v>38</v>
      </c>
      <c r="C154">
        <f t="shared" si="24"/>
        <v>6</v>
      </c>
      <c r="D154" t="b">
        <f t="shared" si="18"/>
        <v>0</v>
      </c>
      <c r="E154" t="str">
        <f t="shared" si="25"/>
        <v>夜</v>
      </c>
      <c r="F154" t="s">
        <v>664</v>
      </c>
      <c r="G154" t="s">
        <v>665</v>
      </c>
      <c r="H154" t="s">
        <v>666</v>
      </c>
      <c r="I154" t="s">
        <v>667</v>
      </c>
      <c r="J154" t="s">
        <v>662</v>
      </c>
      <c r="K154" t="s">
        <v>663</v>
      </c>
      <c r="L154">
        <v>1</v>
      </c>
      <c r="M154" t="s">
        <v>396</v>
      </c>
      <c r="N154" t="s">
        <v>26</v>
      </c>
      <c r="O154">
        <v>10</v>
      </c>
      <c r="P154" t="s">
        <v>397</v>
      </c>
      <c r="Q154" t="s">
        <v>22</v>
      </c>
      <c r="R154">
        <v>12</v>
      </c>
      <c r="S154" t="s">
        <v>238</v>
      </c>
      <c r="T154" t="s">
        <v>33</v>
      </c>
      <c r="U154">
        <v>1</v>
      </c>
      <c r="V154">
        <v>0</v>
      </c>
      <c r="W154">
        <v>1</v>
      </c>
      <c r="X154">
        <v>24.5</v>
      </c>
      <c r="Y154">
        <v>219</v>
      </c>
      <c r="Z154">
        <f t="shared" si="19"/>
        <v>1</v>
      </c>
      <c r="AA154">
        <f t="shared" si="20"/>
        <v>1</v>
      </c>
      <c r="AB154">
        <f t="shared" si="21"/>
        <v>0</v>
      </c>
      <c r="AC154">
        <f t="shared" si="22"/>
        <v>1</v>
      </c>
      <c r="AD154">
        <f t="shared" si="23"/>
        <v>1</v>
      </c>
    </row>
    <row r="155" spans="1:30" x14ac:dyDescent="0.25">
      <c r="A155" t="s">
        <v>386</v>
      </c>
      <c r="B155" t="s">
        <v>43</v>
      </c>
      <c r="C155">
        <f t="shared" si="24"/>
        <v>7</v>
      </c>
      <c r="D155" t="b">
        <f t="shared" si="18"/>
        <v>0</v>
      </c>
      <c r="E155" t="str">
        <f t="shared" si="25"/>
        <v>夜</v>
      </c>
      <c r="F155" t="s">
        <v>671</v>
      </c>
      <c r="G155" t="s">
        <v>682</v>
      </c>
      <c r="H155" t="s">
        <v>673</v>
      </c>
      <c r="I155" t="s">
        <v>674</v>
      </c>
      <c r="J155" t="s">
        <v>662</v>
      </c>
      <c r="K155" t="s">
        <v>663</v>
      </c>
      <c r="L155">
        <v>8</v>
      </c>
      <c r="M155" t="s">
        <v>258</v>
      </c>
      <c r="N155" t="s">
        <v>50</v>
      </c>
      <c r="O155">
        <v>11</v>
      </c>
      <c r="P155" t="s">
        <v>242</v>
      </c>
      <c r="Q155" t="s">
        <v>65</v>
      </c>
      <c r="R155">
        <v>12</v>
      </c>
      <c r="S155" t="s">
        <v>398</v>
      </c>
      <c r="T155" t="s">
        <v>55</v>
      </c>
      <c r="U155">
        <v>0</v>
      </c>
      <c r="V155">
        <v>1</v>
      </c>
      <c r="W155">
        <v>1</v>
      </c>
      <c r="X155">
        <v>66.5</v>
      </c>
      <c r="Y155">
        <v>390.5</v>
      </c>
      <c r="Z155">
        <f t="shared" si="19"/>
        <v>0</v>
      </c>
      <c r="AA155">
        <f t="shared" si="20"/>
        <v>0</v>
      </c>
      <c r="AB155">
        <f t="shared" si="21"/>
        <v>0</v>
      </c>
      <c r="AC155">
        <f t="shared" si="22"/>
        <v>0</v>
      </c>
      <c r="AD155">
        <f t="shared" si="23"/>
        <v>0</v>
      </c>
    </row>
    <row r="156" spans="1:30" x14ac:dyDescent="0.25">
      <c r="A156" t="s">
        <v>386</v>
      </c>
      <c r="B156" t="s">
        <v>47</v>
      </c>
      <c r="C156">
        <f t="shared" si="24"/>
        <v>8</v>
      </c>
      <c r="D156" t="b">
        <f t="shared" si="18"/>
        <v>0</v>
      </c>
      <c r="E156" t="str">
        <f t="shared" si="25"/>
        <v>夜</v>
      </c>
      <c r="F156" t="s">
        <v>671</v>
      </c>
      <c r="G156" t="s">
        <v>665</v>
      </c>
      <c r="H156" t="s">
        <v>673</v>
      </c>
      <c r="I156" t="s">
        <v>674</v>
      </c>
      <c r="J156" t="s">
        <v>662</v>
      </c>
      <c r="K156" t="s">
        <v>663</v>
      </c>
      <c r="L156">
        <v>6</v>
      </c>
      <c r="M156" t="s">
        <v>141</v>
      </c>
      <c r="N156" t="s">
        <v>18</v>
      </c>
      <c r="O156">
        <v>2</v>
      </c>
      <c r="P156" t="s">
        <v>294</v>
      </c>
      <c r="Q156" t="s">
        <v>57</v>
      </c>
      <c r="R156">
        <v>7</v>
      </c>
      <c r="S156" t="s">
        <v>198</v>
      </c>
      <c r="T156" t="s">
        <v>13</v>
      </c>
      <c r="U156">
        <v>1</v>
      </c>
      <c r="V156">
        <v>1</v>
      </c>
      <c r="W156">
        <v>0</v>
      </c>
      <c r="X156">
        <v>61.5</v>
      </c>
      <c r="Y156">
        <v>370.5</v>
      </c>
      <c r="Z156">
        <f t="shared" si="19"/>
        <v>0</v>
      </c>
      <c r="AA156">
        <f t="shared" si="20"/>
        <v>0</v>
      </c>
      <c r="AB156">
        <f t="shared" si="21"/>
        <v>0</v>
      </c>
      <c r="AC156">
        <f t="shared" si="22"/>
        <v>0</v>
      </c>
      <c r="AD156">
        <f t="shared" si="23"/>
        <v>0</v>
      </c>
    </row>
    <row r="157" spans="1:30" x14ac:dyDescent="0.25">
      <c r="A157" t="s">
        <v>386</v>
      </c>
      <c r="B157" t="s">
        <v>52</v>
      </c>
      <c r="C157">
        <f t="shared" si="24"/>
        <v>9</v>
      </c>
      <c r="D157" t="b">
        <f t="shared" si="18"/>
        <v>1</v>
      </c>
      <c r="E157" t="str">
        <f t="shared" si="25"/>
        <v>夜</v>
      </c>
      <c r="F157" t="s">
        <v>675</v>
      </c>
      <c r="G157" t="s">
        <v>665</v>
      </c>
      <c r="H157" t="s">
        <v>676</v>
      </c>
      <c r="I157" t="s">
        <v>677</v>
      </c>
      <c r="J157" t="s">
        <v>662</v>
      </c>
      <c r="K157" t="s">
        <v>663</v>
      </c>
      <c r="L157">
        <v>11</v>
      </c>
      <c r="M157" t="s">
        <v>295</v>
      </c>
      <c r="N157" t="s">
        <v>15</v>
      </c>
      <c r="O157">
        <v>6</v>
      </c>
      <c r="P157" t="s">
        <v>276</v>
      </c>
      <c r="Q157" t="s">
        <v>30</v>
      </c>
      <c r="R157">
        <v>10</v>
      </c>
      <c r="S157" t="s">
        <v>197</v>
      </c>
      <c r="T157" t="s">
        <v>33</v>
      </c>
      <c r="U157">
        <v>0</v>
      </c>
      <c r="V157">
        <v>1</v>
      </c>
      <c r="W157">
        <v>1</v>
      </c>
      <c r="X157">
        <v>70.5</v>
      </c>
      <c r="Y157">
        <v>511</v>
      </c>
      <c r="Z157">
        <f t="shared" si="19"/>
        <v>0</v>
      </c>
      <c r="AA157">
        <f t="shared" si="20"/>
        <v>0</v>
      </c>
      <c r="AB157">
        <f t="shared" si="21"/>
        <v>0</v>
      </c>
      <c r="AC157">
        <f t="shared" si="22"/>
        <v>1</v>
      </c>
      <c r="AD157">
        <f t="shared" si="23"/>
        <v>1</v>
      </c>
    </row>
    <row r="158" spans="1:30" x14ac:dyDescent="0.25">
      <c r="A158" t="s">
        <v>399</v>
      </c>
      <c r="B158" t="s">
        <v>9</v>
      </c>
      <c r="C158">
        <f t="shared" si="24"/>
        <v>1</v>
      </c>
      <c r="D158" t="b">
        <f t="shared" si="18"/>
        <v>0</v>
      </c>
      <c r="E158" t="str">
        <f t="shared" si="25"/>
        <v>日</v>
      </c>
      <c r="F158" t="s">
        <v>683</v>
      </c>
      <c r="G158" t="s">
        <v>665</v>
      </c>
      <c r="H158" t="s">
        <v>666</v>
      </c>
      <c r="I158" t="s">
        <v>667</v>
      </c>
      <c r="J158" t="s">
        <v>662</v>
      </c>
      <c r="K158" t="s">
        <v>688</v>
      </c>
      <c r="L158">
        <v>1</v>
      </c>
      <c r="M158" t="s">
        <v>148</v>
      </c>
      <c r="N158" t="s">
        <v>95</v>
      </c>
      <c r="O158">
        <v>2</v>
      </c>
      <c r="P158" t="s">
        <v>147</v>
      </c>
      <c r="Q158" t="s">
        <v>11</v>
      </c>
      <c r="R158">
        <v>3</v>
      </c>
      <c r="S158" t="s">
        <v>149</v>
      </c>
      <c r="T158" t="s">
        <v>13</v>
      </c>
      <c r="U158">
        <v>2</v>
      </c>
      <c r="V158">
        <v>0</v>
      </c>
      <c r="W158">
        <v>0</v>
      </c>
      <c r="X158">
        <v>33.5</v>
      </c>
      <c r="Y158">
        <v>64.5</v>
      </c>
      <c r="Z158">
        <f t="shared" si="19"/>
        <v>1</v>
      </c>
      <c r="AA158">
        <f t="shared" si="20"/>
        <v>1</v>
      </c>
      <c r="AB158">
        <f t="shared" si="21"/>
        <v>0</v>
      </c>
      <c r="AC158">
        <f t="shared" si="22"/>
        <v>1</v>
      </c>
      <c r="AD158">
        <f t="shared" si="23"/>
        <v>1</v>
      </c>
    </row>
    <row r="159" spans="1:30" x14ac:dyDescent="0.25">
      <c r="A159" t="s">
        <v>399</v>
      </c>
      <c r="B159" t="s">
        <v>16</v>
      </c>
      <c r="C159">
        <f t="shared" si="24"/>
        <v>2</v>
      </c>
      <c r="D159" t="b">
        <f t="shared" si="18"/>
        <v>0</v>
      </c>
      <c r="E159" t="str">
        <f t="shared" si="25"/>
        <v>日</v>
      </c>
      <c r="F159" t="s">
        <v>658</v>
      </c>
      <c r="G159" t="s">
        <v>687</v>
      </c>
      <c r="H159" t="s">
        <v>660</v>
      </c>
      <c r="I159" t="s">
        <v>661</v>
      </c>
      <c r="J159" t="s">
        <v>662</v>
      </c>
      <c r="K159" t="s">
        <v>688</v>
      </c>
      <c r="L159">
        <v>10</v>
      </c>
      <c r="M159" t="s">
        <v>246</v>
      </c>
      <c r="N159" t="s">
        <v>26</v>
      </c>
      <c r="O159">
        <v>3</v>
      </c>
      <c r="P159" t="s">
        <v>124</v>
      </c>
      <c r="Q159" t="s">
        <v>11</v>
      </c>
      <c r="R159">
        <v>2</v>
      </c>
      <c r="S159" t="s">
        <v>150</v>
      </c>
      <c r="T159" t="s">
        <v>57</v>
      </c>
      <c r="U159">
        <v>1</v>
      </c>
      <c r="V159">
        <v>0</v>
      </c>
      <c r="W159">
        <v>1</v>
      </c>
      <c r="X159">
        <v>38</v>
      </c>
      <c r="Y159" s="6">
        <v>57</v>
      </c>
      <c r="Z159">
        <f t="shared" si="19"/>
        <v>2</v>
      </c>
      <c r="AA159">
        <f t="shared" si="20"/>
        <v>2</v>
      </c>
      <c r="AB159">
        <f t="shared" si="21"/>
        <v>0</v>
      </c>
      <c r="AC159">
        <f t="shared" si="22"/>
        <v>2</v>
      </c>
      <c r="AD159">
        <f t="shared" si="23"/>
        <v>2</v>
      </c>
    </row>
    <row r="160" spans="1:30" x14ac:dyDescent="0.25">
      <c r="A160" t="s">
        <v>399</v>
      </c>
      <c r="B160" t="s">
        <v>23</v>
      </c>
      <c r="C160">
        <f t="shared" si="24"/>
        <v>3</v>
      </c>
      <c r="D160" t="b">
        <f t="shared" si="18"/>
        <v>0</v>
      </c>
      <c r="E160" t="str">
        <f t="shared" si="25"/>
        <v>日</v>
      </c>
      <c r="F160" t="s">
        <v>671</v>
      </c>
      <c r="G160" t="s">
        <v>670</v>
      </c>
      <c r="H160" t="s">
        <v>673</v>
      </c>
      <c r="I160" t="s">
        <v>674</v>
      </c>
      <c r="J160" t="s">
        <v>662</v>
      </c>
      <c r="K160" t="s">
        <v>688</v>
      </c>
      <c r="L160">
        <v>1</v>
      </c>
      <c r="M160" t="s">
        <v>304</v>
      </c>
      <c r="N160" t="s">
        <v>11</v>
      </c>
      <c r="O160">
        <v>3</v>
      </c>
      <c r="P160" t="s">
        <v>160</v>
      </c>
      <c r="Q160" t="s">
        <v>161</v>
      </c>
      <c r="R160">
        <v>9</v>
      </c>
      <c r="S160" t="s">
        <v>263</v>
      </c>
      <c r="T160" t="s">
        <v>33</v>
      </c>
      <c r="U160">
        <v>2</v>
      </c>
      <c r="V160">
        <v>0</v>
      </c>
      <c r="W160">
        <v>0</v>
      </c>
      <c r="X160">
        <v>22</v>
      </c>
      <c r="Y160">
        <v>175.5</v>
      </c>
      <c r="Z160">
        <f t="shared" si="19"/>
        <v>1</v>
      </c>
      <c r="AA160">
        <f t="shared" si="20"/>
        <v>1</v>
      </c>
      <c r="AB160">
        <f t="shared" si="21"/>
        <v>0</v>
      </c>
      <c r="AC160">
        <f t="shared" si="22"/>
        <v>1</v>
      </c>
      <c r="AD160">
        <f t="shared" si="23"/>
        <v>1</v>
      </c>
    </row>
    <row r="161" spans="1:30" x14ac:dyDescent="0.25">
      <c r="A161" t="s">
        <v>399</v>
      </c>
      <c r="B161" t="s">
        <v>28</v>
      </c>
      <c r="C161">
        <f t="shared" si="24"/>
        <v>4</v>
      </c>
      <c r="D161" t="b">
        <f t="shared" si="18"/>
        <v>0</v>
      </c>
      <c r="E161" t="str">
        <f t="shared" si="25"/>
        <v>日</v>
      </c>
      <c r="F161" t="s">
        <v>664</v>
      </c>
      <c r="G161" t="s">
        <v>687</v>
      </c>
      <c r="H161" t="s">
        <v>666</v>
      </c>
      <c r="I161" t="s">
        <v>667</v>
      </c>
      <c r="J161" t="s">
        <v>662</v>
      </c>
      <c r="K161" t="s">
        <v>688</v>
      </c>
      <c r="L161">
        <v>4</v>
      </c>
      <c r="M161" t="s">
        <v>400</v>
      </c>
      <c r="N161" t="s">
        <v>26</v>
      </c>
      <c r="O161">
        <v>2</v>
      </c>
      <c r="P161" t="s">
        <v>401</v>
      </c>
      <c r="Q161" t="s">
        <v>18</v>
      </c>
      <c r="R161">
        <v>14</v>
      </c>
      <c r="S161" t="s">
        <v>319</v>
      </c>
      <c r="T161" t="s">
        <v>55</v>
      </c>
      <c r="U161">
        <v>2</v>
      </c>
      <c r="V161">
        <v>0</v>
      </c>
      <c r="W161">
        <v>0</v>
      </c>
      <c r="X161">
        <v>29</v>
      </c>
      <c r="Y161">
        <v>348.5</v>
      </c>
      <c r="Z161">
        <f t="shared" si="19"/>
        <v>1</v>
      </c>
      <c r="AA161">
        <f t="shared" si="20"/>
        <v>1</v>
      </c>
      <c r="AB161">
        <f t="shared" si="21"/>
        <v>0</v>
      </c>
      <c r="AC161">
        <f t="shared" si="22"/>
        <v>1</v>
      </c>
      <c r="AD161">
        <f t="shared" si="23"/>
        <v>1</v>
      </c>
    </row>
    <row r="162" spans="1:30" x14ac:dyDescent="0.25">
      <c r="A162" t="s">
        <v>399</v>
      </c>
      <c r="B162" t="s">
        <v>34</v>
      </c>
      <c r="C162">
        <f t="shared" si="24"/>
        <v>5</v>
      </c>
      <c r="D162" t="b">
        <f t="shared" si="18"/>
        <v>0</v>
      </c>
      <c r="E162" t="str">
        <f t="shared" si="25"/>
        <v>日</v>
      </c>
      <c r="F162" t="s">
        <v>671</v>
      </c>
      <c r="G162" t="s">
        <v>659</v>
      </c>
      <c r="H162" t="s">
        <v>673</v>
      </c>
      <c r="I162" t="s">
        <v>674</v>
      </c>
      <c r="J162" t="s">
        <v>662</v>
      </c>
      <c r="K162" t="s">
        <v>688</v>
      </c>
      <c r="L162">
        <v>9</v>
      </c>
      <c r="M162" t="s">
        <v>402</v>
      </c>
      <c r="N162" t="s">
        <v>26</v>
      </c>
      <c r="O162">
        <v>8</v>
      </c>
      <c r="P162" t="s">
        <v>385</v>
      </c>
      <c r="Q162" t="s">
        <v>161</v>
      </c>
      <c r="R162">
        <v>2</v>
      </c>
      <c r="S162" t="s">
        <v>403</v>
      </c>
      <c r="T162" t="s">
        <v>11</v>
      </c>
      <c r="U162">
        <v>0</v>
      </c>
      <c r="V162">
        <v>2</v>
      </c>
      <c r="W162">
        <v>0</v>
      </c>
      <c r="X162">
        <v>35</v>
      </c>
      <c r="Y162">
        <v>59.5</v>
      </c>
      <c r="Z162">
        <f t="shared" si="19"/>
        <v>1</v>
      </c>
      <c r="AA162">
        <f t="shared" si="20"/>
        <v>2</v>
      </c>
      <c r="AB162">
        <f t="shared" si="21"/>
        <v>0</v>
      </c>
      <c r="AC162">
        <f t="shared" si="22"/>
        <v>1</v>
      </c>
      <c r="AD162">
        <f t="shared" si="23"/>
        <v>2</v>
      </c>
    </row>
    <row r="163" spans="1:30" x14ac:dyDescent="0.25">
      <c r="A163" t="s">
        <v>399</v>
      </c>
      <c r="B163" t="s">
        <v>38</v>
      </c>
      <c r="C163">
        <f t="shared" si="24"/>
        <v>6</v>
      </c>
      <c r="D163" t="b">
        <f t="shared" si="18"/>
        <v>0</v>
      </c>
      <c r="E163" t="str">
        <f t="shared" si="25"/>
        <v>日</v>
      </c>
      <c r="F163" t="s">
        <v>664</v>
      </c>
      <c r="G163" t="s">
        <v>672</v>
      </c>
      <c r="H163" t="s">
        <v>666</v>
      </c>
      <c r="I163" t="s">
        <v>667</v>
      </c>
      <c r="J163" t="s">
        <v>662</v>
      </c>
      <c r="K163" t="s">
        <v>688</v>
      </c>
      <c r="L163">
        <v>8</v>
      </c>
      <c r="M163" t="s">
        <v>307</v>
      </c>
      <c r="N163" t="s">
        <v>22</v>
      </c>
      <c r="O163">
        <v>2</v>
      </c>
      <c r="P163" t="s">
        <v>404</v>
      </c>
      <c r="Q163" t="s">
        <v>18</v>
      </c>
      <c r="R163">
        <v>12</v>
      </c>
      <c r="S163" t="s">
        <v>298</v>
      </c>
      <c r="T163" t="s">
        <v>30</v>
      </c>
      <c r="U163">
        <v>1</v>
      </c>
      <c r="V163">
        <v>1</v>
      </c>
      <c r="W163">
        <v>0</v>
      </c>
      <c r="X163">
        <v>59</v>
      </c>
      <c r="Y163">
        <v>491.5</v>
      </c>
      <c r="Z163">
        <f t="shared" si="19"/>
        <v>0</v>
      </c>
      <c r="AA163">
        <f t="shared" si="20"/>
        <v>0</v>
      </c>
      <c r="AB163">
        <f t="shared" si="21"/>
        <v>0</v>
      </c>
      <c r="AC163">
        <f t="shared" si="22"/>
        <v>0</v>
      </c>
      <c r="AD163">
        <f t="shared" si="23"/>
        <v>1</v>
      </c>
    </row>
    <row r="164" spans="1:30" x14ac:dyDescent="0.25">
      <c r="A164" t="s">
        <v>399</v>
      </c>
      <c r="B164" t="s">
        <v>43</v>
      </c>
      <c r="C164">
        <f t="shared" si="24"/>
        <v>7</v>
      </c>
      <c r="D164" t="b">
        <f t="shared" si="18"/>
        <v>0</v>
      </c>
      <c r="E164" t="str">
        <f t="shared" si="25"/>
        <v>日</v>
      </c>
      <c r="F164" t="s">
        <v>668</v>
      </c>
      <c r="G164" t="s">
        <v>672</v>
      </c>
      <c r="H164" t="s">
        <v>703</v>
      </c>
      <c r="I164" t="s">
        <v>704</v>
      </c>
      <c r="J164" t="s">
        <v>662</v>
      </c>
      <c r="K164" t="s">
        <v>688</v>
      </c>
      <c r="L164">
        <v>5</v>
      </c>
      <c r="M164" t="s">
        <v>317</v>
      </c>
      <c r="N164" t="s">
        <v>42</v>
      </c>
      <c r="O164">
        <v>3</v>
      </c>
      <c r="P164" t="s">
        <v>405</v>
      </c>
      <c r="Q164" t="s">
        <v>33</v>
      </c>
      <c r="R164">
        <v>8</v>
      </c>
      <c r="S164" t="s">
        <v>140</v>
      </c>
      <c r="T164" t="s">
        <v>62</v>
      </c>
      <c r="U164">
        <v>1</v>
      </c>
      <c r="V164">
        <v>1</v>
      </c>
      <c r="W164">
        <v>0</v>
      </c>
      <c r="X164">
        <v>115.5</v>
      </c>
      <c r="Y164">
        <v>445</v>
      </c>
      <c r="Z164">
        <f t="shared" si="19"/>
        <v>0</v>
      </c>
      <c r="AA164">
        <f t="shared" si="20"/>
        <v>0</v>
      </c>
      <c r="AB164">
        <f t="shared" si="21"/>
        <v>1</v>
      </c>
      <c r="AC164">
        <f t="shared" si="22"/>
        <v>0</v>
      </c>
      <c r="AD164">
        <f t="shared" si="23"/>
        <v>0</v>
      </c>
    </row>
    <row r="165" spans="1:30" x14ac:dyDescent="0.25">
      <c r="A165" t="s">
        <v>399</v>
      </c>
      <c r="B165" t="s">
        <v>47</v>
      </c>
      <c r="C165">
        <f t="shared" si="24"/>
        <v>8</v>
      </c>
      <c r="D165" t="b">
        <f t="shared" si="18"/>
        <v>0</v>
      </c>
      <c r="E165" t="str">
        <f t="shared" si="25"/>
        <v>日</v>
      </c>
      <c r="F165" t="s">
        <v>664</v>
      </c>
      <c r="G165" t="s">
        <v>659</v>
      </c>
      <c r="H165" t="s">
        <v>666</v>
      </c>
      <c r="I165" t="s">
        <v>667</v>
      </c>
      <c r="J165" t="s">
        <v>662</v>
      </c>
      <c r="K165" t="s">
        <v>688</v>
      </c>
      <c r="L165">
        <v>8</v>
      </c>
      <c r="M165" t="s">
        <v>216</v>
      </c>
      <c r="N165" t="s">
        <v>26</v>
      </c>
      <c r="O165">
        <v>4</v>
      </c>
      <c r="P165" t="s">
        <v>188</v>
      </c>
      <c r="Q165" t="s">
        <v>62</v>
      </c>
      <c r="R165">
        <v>12</v>
      </c>
      <c r="S165" t="s">
        <v>406</v>
      </c>
      <c r="T165" t="s">
        <v>15</v>
      </c>
      <c r="U165">
        <v>1</v>
      </c>
      <c r="V165">
        <v>1</v>
      </c>
      <c r="W165">
        <v>0</v>
      </c>
      <c r="X165">
        <v>24</v>
      </c>
      <c r="Y165">
        <v>76</v>
      </c>
      <c r="Z165">
        <f t="shared" si="19"/>
        <v>1</v>
      </c>
      <c r="AA165">
        <f t="shared" si="20"/>
        <v>1</v>
      </c>
      <c r="AB165">
        <f t="shared" si="21"/>
        <v>0</v>
      </c>
      <c r="AC165">
        <f t="shared" si="22"/>
        <v>1</v>
      </c>
      <c r="AD165">
        <f t="shared" si="23"/>
        <v>1</v>
      </c>
    </row>
    <row r="166" spans="1:30" x14ac:dyDescent="0.25">
      <c r="A166" t="s">
        <v>399</v>
      </c>
      <c r="B166" t="s">
        <v>52</v>
      </c>
      <c r="C166">
        <f t="shared" si="24"/>
        <v>9</v>
      </c>
      <c r="D166" t="b">
        <f t="shared" si="18"/>
        <v>0</v>
      </c>
      <c r="E166" t="str">
        <f t="shared" si="25"/>
        <v>日</v>
      </c>
      <c r="F166" t="s">
        <v>671</v>
      </c>
      <c r="G166" t="s">
        <v>665</v>
      </c>
      <c r="H166" t="s">
        <v>673</v>
      </c>
      <c r="I166" t="s">
        <v>674</v>
      </c>
      <c r="J166" t="s">
        <v>662</v>
      </c>
      <c r="K166" t="s">
        <v>688</v>
      </c>
      <c r="L166">
        <v>9</v>
      </c>
      <c r="M166" t="s">
        <v>407</v>
      </c>
      <c r="N166" t="s">
        <v>30</v>
      </c>
      <c r="O166">
        <v>7</v>
      </c>
      <c r="P166" t="s">
        <v>408</v>
      </c>
      <c r="Q166" t="s">
        <v>26</v>
      </c>
      <c r="R166">
        <v>4</v>
      </c>
      <c r="S166" t="s">
        <v>212</v>
      </c>
      <c r="T166" t="s">
        <v>13</v>
      </c>
      <c r="U166">
        <v>0</v>
      </c>
      <c r="V166">
        <v>2</v>
      </c>
      <c r="W166">
        <v>0</v>
      </c>
      <c r="X166">
        <v>87</v>
      </c>
      <c r="Y166" s="6">
        <v>758.5</v>
      </c>
      <c r="Z166">
        <f t="shared" si="19"/>
        <v>1</v>
      </c>
      <c r="AA166">
        <f t="shared" si="20"/>
        <v>1</v>
      </c>
      <c r="AB166">
        <f t="shared" si="21"/>
        <v>0</v>
      </c>
      <c r="AC166">
        <f t="shared" si="22"/>
        <v>2</v>
      </c>
      <c r="AD166">
        <f t="shared" si="23"/>
        <v>2</v>
      </c>
    </row>
    <row r="167" spans="1:30" x14ac:dyDescent="0.25">
      <c r="A167" t="s">
        <v>399</v>
      </c>
      <c r="B167" t="s">
        <v>58</v>
      </c>
      <c r="C167">
        <f t="shared" si="24"/>
        <v>10</v>
      </c>
      <c r="D167" t="b">
        <f t="shared" si="18"/>
        <v>1</v>
      </c>
      <c r="E167" t="str">
        <f t="shared" si="25"/>
        <v>日</v>
      </c>
      <c r="F167" t="s">
        <v>671</v>
      </c>
      <c r="G167" t="s">
        <v>672</v>
      </c>
      <c r="H167" t="s">
        <v>673</v>
      </c>
      <c r="I167" t="s">
        <v>674</v>
      </c>
      <c r="J167" t="s">
        <v>662</v>
      </c>
      <c r="K167" t="s">
        <v>688</v>
      </c>
      <c r="L167">
        <v>11</v>
      </c>
      <c r="M167" t="s">
        <v>17</v>
      </c>
      <c r="N167" t="s">
        <v>18</v>
      </c>
      <c r="O167">
        <v>9</v>
      </c>
      <c r="P167" t="s">
        <v>68</v>
      </c>
      <c r="Q167" t="s">
        <v>62</v>
      </c>
      <c r="R167">
        <v>14</v>
      </c>
      <c r="S167" t="s">
        <v>209</v>
      </c>
      <c r="T167" t="s">
        <v>55</v>
      </c>
      <c r="U167">
        <v>0</v>
      </c>
      <c r="V167">
        <v>1</v>
      </c>
      <c r="W167">
        <v>1</v>
      </c>
      <c r="X167">
        <v>97.5</v>
      </c>
      <c r="Y167">
        <v>1041</v>
      </c>
      <c r="Z167">
        <f t="shared" si="19"/>
        <v>0</v>
      </c>
      <c r="AA167">
        <f t="shared" si="20"/>
        <v>0</v>
      </c>
      <c r="AB167">
        <f t="shared" si="21"/>
        <v>0</v>
      </c>
      <c r="AC167">
        <f t="shared" si="22"/>
        <v>0</v>
      </c>
      <c r="AD167">
        <f t="shared" si="23"/>
        <v>0</v>
      </c>
    </row>
    <row r="168" spans="1:30" x14ac:dyDescent="0.25">
      <c r="A168" t="s">
        <v>409</v>
      </c>
      <c r="B168" t="s">
        <v>9</v>
      </c>
      <c r="C168">
        <f t="shared" si="24"/>
        <v>1</v>
      </c>
      <c r="D168" t="b">
        <f t="shared" si="18"/>
        <v>0</v>
      </c>
      <c r="E168" t="str">
        <f t="shared" si="25"/>
        <v>夜</v>
      </c>
      <c r="F168" t="s">
        <v>658</v>
      </c>
      <c r="G168" t="s">
        <v>665</v>
      </c>
      <c r="H168" t="s">
        <v>660</v>
      </c>
      <c r="I168" t="s">
        <v>661</v>
      </c>
      <c r="J168" t="s">
        <v>662</v>
      </c>
      <c r="K168" t="s">
        <v>680</v>
      </c>
      <c r="L168">
        <v>10</v>
      </c>
      <c r="M168" t="s">
        <v>64</v>
      </c>
      <c r="N168" t="s">
        <v>114</v>
      </c>
      <c r="O168">
        <v>12</v>
      </c>
      <c r="P168" t="s">
        <v>410</v>
      </c>
      <c r="Q168" t="s">
        <v>18</v>
      </c>
      <c r="R168">
        <v>3</v>
      </c>
      <c r="S168" t="s">
        <v>411</v>
      </c>
      <c r="T168" t="s">
        <v>26</v>
      </c>
      <c r="U168">
        <v>0</v>
      </c>
      <c r="V168">
        <v>0</v>
      </c>
      <c r="W168">
        <v>2</v>
      </c>
      <c r="X168">
        <v>19.5</v>
      </c>
      <c r="Y168">
        <v>178</v>
      </c>
      <c r="Z168">
        <f t="shared" si="19"/>
        <v>0</v>
      </c>
      <c r="AA168">
        <f t="shared" si="20"/>
        <v>1</v>
      </c>
      <c r="AB168">
        <f t="shared" si="21"/>
        <v>0</v>
      </c>
      <c r="AC168">
        <f t="shared" si="22"/>
        <v>0</v>
      </c>
      <c r="AD168">
        <f t="shared" si="23"/>
        <v>1</v>
      </c>
    </row>
    <row r="169" spans="1:30" x14ac:dyDescent="0.25">
      <c r="A169" t="s">
        <v>409</v>
      </c>
      <c r="B169" t="s">
        <v>16</v>
      </c>
      <c r="C169">
        <f t="shared" si="24"/>
        <v>2</v>
      </c>
      <c r="D169" t="b">
        <f t="shared" si="18"/>
        <v>0</v>
      </c>
      <c r="E169" t="str">
        <f t="shared" si="25"/>
        <v>夜</v>
      </c>
      <c r="F169" t="s">
        <v>671</v>
      </c>
      <c r="G169" t="s">
        <v>670</v>
      </c>
      <c r="H169" t="s">
        <v>673</v>
      </c>
      <c r="I169" t="s">
        <v>674</v>
      </c>
      <c r="J169" t="s">
        <v>662</v>
      </c>
      <c r="K169" t="s">
        <v>680</v>
      </c>
      <c r="L169">
        <v>4</v>
      </c>
      <c r="M169" t="s">
        <v>85</v>
      </c>
      <c r="N169" t="s">
        <v>26</v>
      </c>
      <c r="O169">
        <v>6</v>
      </c>
      <c r="P169" t="s">
        <v>412</v>
      </c>
      <c r="Q169" t="s">
        <v>33</v>
      </c>
      <c r="R169">
        <v>2</v>
      </c>
      <c r="S169" t="s">
        <v>359</v>
      </c>
      <c r="T169" t="s">
        <v>114</v>
      </c>
      <c r="U169">
        <v>1</v>
      </c>
      <c r="V169">
        <v>1</v>
      </c>
      <c r="W169">
        <v>0</v>
      </c>
      <c r="X169">
        <v>33.5</v>
      </c>
      <c r="Y169">
        <v>153</v>
      </c>
      <c r="Z169">
        <f t="shared" si="19"/>
        <v>1</v>
      </c>
      <c r="AA169">
        <f t="shared" si="20"/>
        <v>1</v>
      </c>
      <c r="AB169">
        <f t="shared" si="21"/>
        <v>0</v>
      </c>
      <c r="AC169">
        <f t="shared" si="22"/>
        <v>1</v>
      </c>
      <c r="AD169">
        <f t="shared" si="23"/>
        <v>1</v>
      </c>
    </row>
    <row r="170" spans="1:30" x14ac:dyDescent="0.25">
      <c r="A170" t="s">
        <v>409</v>
      </c>
      <c r="B170" t="s">
        <v>23</v>
      </c>
      <c r="C170">
        <f t="shared" si="24"/>
        <v>3</v>
      </c>
      <c r="D170" t="b">
        <f t="shared" si="18"/>
        <v>0</v>
      </c>
      <c r="E170" t="str">
        <f t="shared" si="25"/>
        <v>夜</v>
      </c>
      <c r="F170" t="s">
        <v>664</v>
      </c>
      <c r="G170" t="s">
        <v>678</v>
      </c>
      <c r="H170" t="s">
        <v>666</v>
      </c>
      <c r="I170" t="s">
        <v>667</v>
      </c>
      <c r="J170" t="s">
        <v>662</v>
      </c>
      <c r="K170" t="s">
        <v>680</v>
      </c>
      <c r="L170">
        <v>11</v>
      </c>
      <c r="M170" t="s">
        <v>69</v>
      </c>
      <c r="N170" t="s">
        <v>30</v>
      </c>
      <c r="O170">
        <v>3</v>
      </c>
      <c r="P170" t="s">
        <v>413</v>
      </c>
      <c r="Q170" t="s">
        <v>26</v>
      </c>
      <c r="R170">
        <v>12</v>
      </c>
      <c r="S170" t="s">
        <v>300</v>
      </c>
      <c r="T170" t="s">
        <v>33</v>
      </c>
      <c r="U170">
        <v>1</v>
      </c>
      <c r="V170">
        <v>0</v>
      </c>
      <c r="W170">
        <v>1</v>
      </c>
      <c r="X170">
        <v>24.5</v>
      </c>
      <c r="Y170" s="6">
        <v>138.5</v>
      </c>
      <c r="Z170">
        <f t="shared" si="19"/>
        <v>1</v>
      </c>
      <c r="AA170">
        <f t="shared" si="20"/>
        <v>1</v>
      </c>
      <c r="AB170">
        <f t="shared" si="21"/>
        <v>0</v>
      </c>
      <c r="AC170">
        <f t="shared" si="22"/>
        <v>2</v>
      </c>
      <c r="AD170">
        <f t="shared" si="23"/>
        <v>2</v>
      </c>
    </row>
    <row r="171" spans="1:30" x14ac:dyDescent="0.25">
      <c r="A171" t="s">
        <v>409</v>
      </c>
      <c r="B171" t="s">
        <v>28</v>
      </c>
      <c r="C171">
        <f t="shared" si="24"/>
        <v>4</v>
      </c>
      <c r="D171" t="b">
        <f t="shared" si="18"/>
        <v>0</v>
      </c>
      <c r="E171" t="str">
        <f t="shared" si="25"/>
        <v>夜</v>
      </c>
      <c r="F171" t="s">
        <v>664</v>
      </c>
      <c r="G171" t="s">
        <v>665</v>
      </c>
      <c r="H171" t="s">
        <v>666</v>
      </c>
      <c r="I171" t="s">
        <v>667</v>
      </c>
      <c r="J171" t="s">
        <v>662</v>
      </c>
      <c r="K171" t="s">
        <v>680</v>
      </c>
      <c r="L171">
        <v>11</v>
      </c>
      <c r="M171" t="s">
        <v>414</v>
      </c>
      <c r="N171" t="s">
        <v>26</v>
      </c>
      <c r="O171">
        <v>9</v>
      </c>
      <c r="P171" t="s">
        <v>76</v>
      </c>
      <c r="Q171" t="s">
        <v>22</v>
      </c>
      <c r="R171">
        <v>2</v>
      </c>
      <c r="S171" t="s">
        <v>74</v>
      </c>
      <c r="T171" t="s">
        <v>55</v>
      </c>
      <c r="U171">
        <v>0</v>
      </c>
      <c r="V171">
        <v>1</v>
      </c>
      <c r="W171">
        <v>1</v>
      </c>
      <c r="X171">
        <v>36</v>
      </c>
      <c r="Y171">
        <v>193</v>
      </c>
      <c r="Z171">
        <f t="shared" si="19"/>
        <v>1</v>
      </c>
      <c r="AA171">
        <f t="shared" si="20"/>
        <v>1</v>
      </c>
      <c r="AB171">
        <f t="shared" si="21"/>
        <v>0</v>
      </c>
      <c r="AC171">
        <f t="shared" si="22"/>
        <v>1</v>
      </c>
      <c r="AD171">
        <f t="shared" si="23"/>
        <v>1</v>
      </c>
    </row>
    <row r="172" spans="1:30" x14ac:dyDescent="0.25">
      <c r="A172" t="s">
        <v>409</v>
      </c>
      <c r="B172" t="s">
        <v>34</v>
      </c>
      <c r="C172">
        <f t="shared" si="24"/>
        <v>5</v>
      </c>
      <c r="D172" t="b">
        <f t="shared" si="18"/>
        <v>0</v>
      </c>
      <c r="E172" t="str">
        <f t="shared" si="25"/>
        <v>夜</v>
      </c>
      <c r="F172" t="s">
        <v>664</v>
      </c>
      <c r="G172" t="s">
        <v>665</v>
      </c>
      <c r="H172" t="s">
        <v>666</v>
      </c>
      <c r="I172" t="s">
        <v>667</v>
      </c>
      <c r="J172" t="s">
        <v>662</v>
      </c>
      <c r="K172" t="s">
        <v>680</v>
      </c>
      <c r="L172">
        <v>2</v>
      </c>
      <c r="M172" t="s">
        <v>253</v>
      </c>
      <c r="N172" t="s">
        <v>114</v>
      </c>
      <c r="O172">
        <v>4</v>
      </c>
      <c r="P172" t="s">
        <v>365</v>
      </c>
      <c r="Q172" t="s">
        <v>89</v>
      </c>
      <c r="R172">
        <v>10</v>
      </c>
      <c r="S172" t="s">
        <v>415</v>
      </c>
      <c r="T172" t="s">
        <v>13</v>
      </c>
      <c r="U172">
        <v>2</v>
      </c>
      <c r="V172">
        <v>0</v>
      </c>
      <c r="W172">
        <v>0</v>
      </c>
      <c r="X172">
        <v>29</v>
      </c>
      <c r="Y172">
        <v>330.5</v>
      </c>
      <c r="Z172">
        <f t="shared" si="19"/>
        <v>0</v>
      </c>
      <c r="AA172">
        <f t="shared" si="20"/>
        <v>0</v>
      </c>
      <c r="AB172">
        <f t="shared" si="21"/>
        <v>0</v>
      </c>
      <c r="AC172">
        <f t="shared" si="22"/>
        <v>0</v>
      </c>
      <c r="AD172">
        <f t="shared" si="23"/>
        <v>0</v>
      </c>
    </row>
    <row r="173" spans="1:30" x14ac:dyDescent="0.25">
      <c r="A173" t="s">
        <v>409</v>
      </c>
      <c r="B173" t="s">
        <v>38</v>
      </c>
      <c r="C173">
        <f t="shared" si="24"/>
        <v>6</v>
      </c>
      <c r="D173" t="b">
        <f t="shared" si="18"/>
        <v>0</v>
      </c>
      <c r="E173" t="str">
        <f t="shared" si="25"/>
        <v>夜</v>
      </c>
      <c r="F173" t="s">
        <v>664</v>
      </c>
      <c r="G173" t="s">
        <v>665</v>
      </c>
      <c r="H173" t="s">
        <v>666</v>
      </c>
      <c r="I173" t="s">
        <v>667</v>
      </c>
      <c r="J173" t="s">
        <v>662</v>
      </c>
      <c r="K173" t="s">
        <v>680</v>
      </c>
      <c r="L173">
        <v>12</v>
      </c>
      <c r="M173" t="s">
        <v>416</v>
      </c>
      <c r="N173" t="s">
        <v>201</v>
      </c>
      <c r="O173">
        <v>1</v>
      </c>
      <c r="P173" t="s">
        <v>287</v>
      </c>
      <c r="Q173" t="s">
        <v>26</v>
      </c>
      <c r="R173">
        <v>4</v>
      </c>
      <c r="S173" t="s">
        <v>252</v>
      </c>
      <c r="T173" t="s">
        <v>22</v>
      </c>
      <c r="U173">
        <v>1</v>
      </c>
      <c r="V173">
        <v>0</v>
      </c>
      <c r="W173">
        <v>1</v>
      </c>
      <c r="X173">
        <v>108</v>
      </c>
      <c r="Y173">
        <v>305.5</v>
      </c>
      <c r="Z173">
        <f t="shared" si="19"/>
        <v>1</v>
      </c>
      <c r="AA173">
        <f t="shared" si="20"/>
        <v>1</v>
      </c>
      <c r="AB173">
        <f t="shared" si="21"/>
        <v>0</v>
      </c>
      <c r="AC173">
        <f t="shared" si="22"/>
        <v>1</v>
      </c>
      <c r="AD173">
        <f t="shared" si="23"/>
        <v>1</v>
      </c>
    </row>
    <row r="174" spans="1:30" x14ac:dyDescent="0.25">
      <c r="A174" t="s">
        <v>409</v>
      </c>
      <c r="B174" t="s">
        <v>43</v>
      </c>
      <c r="C174">
        <f t="shared" si="24"/>
        <v>7</v>
      </c>
      <c r="D174" t="b">
        <f t="shared" si="18"/>
        <v>0</v>
      </c>
      <c r="E174" t="str">
        <f t="shared" si="25"/>
        <v>夜</v>
      </c>
      <c r="F174" t="s">
        <v>675</v>
      </c>
      <c r="G174" t="s">
        <v>678</v>
      </c>
      <c r="H174" t="s">
        <v>676</v>
      </c>
      <c r="I174" t="s">
        <v>677</v>
      </c>
      <c r="J174" t="s">
        <v>662</v>
      </c>
      <c r="K174" t="s">
        <v>680</v>
      </c>
      <c r="L174">
        <v>1</v>
      </c>
      <c r="M174" t="s">
        <v>417</v>
      </c>
      <c r="N174" t="s">
        <v>18</v>
      </c>
      <c r="O174">
        <v>3</v>
      </c>
      <c r="P174" t="s">
        <v>418</v>
      </c>
      <c r="Q174" t="s">
        <v>13</v>
      </c>
      <c r="R174">
        <v>9</v>
      </c>
      <c r="S174" t="s">
        <v>419</v>
      </c>
      <c r="T174" t="s">
        <v>114</v>
      </c>
      <c r="U174">
        <v>2</v>
      </c>
      <c r="V174">
        <v>0</v>
      </c>
      <c r="W174">
        <v>0</v>
      </c>
      <c r="X174">
        <v>189</v>
      </c>
      <c r="Y174">
        <v>648</v>
      </c>
      <c r="Z174">
        <f t="shared" si="19"/>
        <v>0</v>
      </c>
      <c r="AA174">
        <f t="shared" si="20"/>
        <v>0</v>
      </c>
      <c r="AB174">
        <f t="shared" si="21"/>
        <v>1</v>
      </c>
      <c r="AC174">
        <f t="shared" si="22"/>
        <v>0</v>
      </c>
      <c r="AD174">
        <f t="shared" si="23"/>
        <v>0</v>
      </c>
    </row>
    <row r="175" spans="1:30" x14ac:dyDescent="0.25">
      <c r="A175" t="s">
        <v>409</v>
      </c>
      <c r="B175" t="s">
        <v>47</v>
      </c>
      <c r="C175">
        <f t="shared" si="24"/>
        <v>8</v>
      </c>
      <c r="D175" t="b">
        <f t="shared" si="18"/>
        <v>0</v>
      </c>
      <c r="E175" t="str">
        <f t="shared" si="25"/>
        <v>夜</v>
      </c>
      <c r="F175" t="s">
        <v>671</v>
      </c>
      <c r="G175" t="s">
        <v>665</v>
      </c>
      <c r="H175" t="s">
        <v>673</v>
      </c>
      <c r="I175" t="s">
        <v>674</v>
      </c>
      <c r="J175" t="s">
        <v>662</v>
      </c>
      <c r="K175" t="s">
        <v>680</v>
      </c>
      <c r="L175">
        <v>1</v>
      </c>
      <c r="M175" t="s">
        <v>293</v>
      </c>
      <c r="N175" t="s">
        <v>13</v>
      </c>
      <c r="O175">
        <v>4</v>
      </c>
      <c r="P175" t="s">
        <v>348</v>
      </c>
      <c r="Q175" t="s">
        <v>26</v>
      </c>
      <c r="R175">
        <v>3</v>
      </c>
      <c r="S175" t="s">
        <v>234</v>
      </c>
      <c r="T175" t="s">
        <v>114</v>
      </c>
      <c r="U175">
        <v>2</v>
      </c>
      <c r="V175">
        <v>0</v>
      </c>
      <c r="W175">
        <v>0</v>
      </c>
      <c r="X175">
        <v>48.5</v>
      </c>
      <c r="Y175">
        <v>83.5</v>
      </c>
      <c r="Z175">
        <f t="shared" si="19"/>
        <v>1</v>
      </c>
      <c r="AA175">
        <f t="shared" si="20"/>
        <v>1</v>
      </c>
      <c r="AB175">
        <f t="shared" si="21"/>
        <v>1</v>
      </c>
      <c r="AC175">
        <f t="shared" si="22"/>
        <v>1</v>
      </c>
      <c r="AD175">
        <f t="shared" si="23"/>
        <v>1</v>
      </c>
    </row>
    <row r="176" spans="1:30" x14ac:dyDescent="0.25">
      <c r="A176" t="s">
        <v>409</v>
      </c>
      <c r="B176" t="s">
        <v>52</v>
      </c>
      <c r="C176">
        <f t="shared" si="24"/>
        <v>9</v>
      </c>
      <c r="D176" t="b">
        <f t="shared" si="18"/>
        <v>1</v>
      </c>
      <c r="E176" t="str">
        <f t="shared" si="25"/>
        <v>夜</v>
      </c>
      <c r="F176" t="s">
        <v>671</v>
      </c>
      <c r="G176" t="s">
        <v>678</v>
      </c>
      <c r="H176" t="s">
        <v>673</v>
      </c>
      <c r="I176" t="s">
        <v>674</v>
      </c>
      <c r="J176" t="s">
        <v>662</v>
      </c>
      <c r="K176" t="s">
        <v>680</v>
      </c>
      <c r="L176">
        <v>6</v>
      </c>
      <c r="M176" t="s">
        <v>366</v>
      </c>
      <c r="N176" t="s">
        <v>15</v>
      </c>
      <c r="O176">
        <v>9</v>
      </c>
      <c r="P176" t="s">
        <v>221</v>
      </c>
      <c r="Q176" t="s">
        <v>114</v>
      </c>
      <c r="R176">
        <v>4</v>
      </c>
      <c r="S176" t="s">
        <v>240</v>
      </c>
      <c r="T176" t="s">
        <v>26</v>
      </c>
      <c r="U176">
        <v>0</v>
      </c>
      <c r="V176">
        <v>2</v>
      </c>
      <c r="W176">
        <v>0</v>
      </c>
      <c r="X176">
        <v>28</v>
      </c>
      <c r="Y176">
        <v>96.5</v>
      </c>
      <c r="Z176">
        <f t="shared" si="19"/>
        <v>0</v>
      </c>
      <c r="AA176">
        <f t="shared" si="20"/>
        <v>1</v>
      </c>
      <c r="AB176">
        <f t="shared" si="21"/>
        <v>0</v>
      </c>
      <c r="AC176">
        <f t="shared" si="22"/>
        <v>0</v>
      </c>
      <c r="AD176">
        <f t="shared" si="23"/>
        <v>1</v>
      </c>
    </row>
    <row r="177" spans="1:30" x14ac:dyDescent="0.25">
      <c r="A177" t="s">
        <v>420</v>
      </c>
      <c r="B177" t="s">
        <v>9</v>
      </c>
      <c r="C177">
        <f t="shared" si="24"/>
        <v>1</v>
      </c>
      <c r="D177" t="b">
        <f t="shared" si="18"/>
        <v>0</v>
      </c>
      <c r="E177" t="str">
        <f t="shared" si="25"/>
        <v>日</v>
      </c>
      <c r="F177" t="s">
        <v>664</v>
      </c>
      <c r="G177" t="s">
        <v>665</v>
      </c>
      <c r="H177" t="s">
        <v>666</v>
      </c>
      <c r="I177" t="s">
        <v>667</v>
      </c>
      <c r="J177" t="s">
        <v>662</v>
      </c>
      <c r="K177" t="s">
        <v>690</v>
      </c>
      <c r="L177">
        <v>10</v>
      </c>
      <c r="M177" t="s">
        <v>421</v>
      </c>
      <c r="N177" t="s">
        <v>22</v>
      </c>
      <c r="O177">
        <v>6</v>
      </c>
      <c r="P177" t="s">
        <v>422</v>
      </c>
      <c r="Q177" t="s">
        <v>15</v>
      </c>
      <c r="R177">
        <v>1</v>
      </c>
      <c r="S177" t="s">
        <v>214</v>
      </c>
      <c r="T177" t="s">
        <v>62</v>
      </c>
      <c r="U177">
        <v>0</v>
      </c>
      <c r="V177">
        <v>1</v>
      </c>
      <c r="W177">
        <v>1</v>
      </c>
      <c r="X177">
        <v>78.5</v>
      </c>
      <c r="Y177">
        <v>1784.5</v>
      </c>
      <c r="Z177">
        <f t="shared" si="19"/>
        <v>0</v>
      </c>
      <c r="AA177">
        <f t="shared" si="20"/>
        <v>0</v>
      </c>
      <c r="AB177">
        <f t="shared" si="21"/>
        <v>0</v>
      </c>
      <c r="AC177">
        <f t="shared" si="22"/>
        <v>0</v>
      </c>
      <c r="AD177">
        <f t="shared" si="23"/>
        <v>0</v>
      </c>
    </row>
    <row r="178" spans="1:30" x14ac:dyDescent="0.25">
      <c r="A178" t="s">
        <v>420</v>
      </c>
      <c r="B178" t="s">
        <v>16</v>
      </c>
      <c r="C178">
        <f t="shared" si="24"/>
        <v>2</v>
      </c>
      <c r="D178" t="b">
        <f t="shared" si="18"/>
        <v>0</v>
      </c>
      <c r="E178" t="str">
        <f t="shared" si="25"/>
        <v>日</v>
      </c>
      <c r="F178" t="s">
        <v>675</v>
      </c>
      <c r="G178" t="s">
        <v>682</v>
      </c>
      <c r="H178" t="s">
        <v>676</v>
      </c>
      <c r="I178" t="s">
        <v>677</v>
      </c>
      <c r="J178" t="s">
        <v>662</v>
      </c>
      <c r="K178" t="s">
        <v>690</v>
      </c>
      <c r="L178">
        <v>4</v>
      </c>
      <c r="M178" t="s">
        <v>379</v>
      </c>
      <c r="N178" t="s">
        <v>33</v>
      </c>
      <c r="O178">
        <v>1</v>
      </c>
      <c r="P178" t="s">
        <v>423</v>
      </c>
      <c r="Q178" t="s">
        <v>22</v>
      </c>
      <c r="R178">
        <v>3</v>
      </c>
      <c r="S178" t="s">
        <v>331</v>
      </c>
      <c r="T178" t="s">
        <v>77</v>
      </c>
      <c r="U178">
        <v>2</v>
      </c>
      <c r="V178">
        <v>0</v>
      </c>
      <c r="W178">
        <v>0</v>
      </c>
      <c r="X178">
        <v>25</v>
      </c>
      <c r="Y178">
        <v>204</v>
      </c>
      <c r="Z178">
        <f t="shared" si="19"/>
        <v>0</v>
      </c>
      <c r="AA178">
        <f t="shared" si="20"/>
        <v>0</v>
      </c>
      <c r="AB178">
        <f t="shared" si="21"/>
        <v>0</v>
      </c>
      <c r="AC178">
        <f t="shared" si="22"/>
        <v>0</v>
      </c>
      <c r="AD178">
        <f t="shared" si="23"/>
        <v>0</v>
      </c>
    </row>
    <row r="179" spans="1:30" x14ac:dyDescent="0.25">
      <c r="A179" t="s">
        <v>420</v>
      </c>
      <c r="B179" t="s">
        <v>23</v>
      </c>
      <c r="C179">
        <f t="shared" si="24"/>
        <v>3</v>
      </c>
      <c r="D179" t="b">
        <f t="shared" si="18"/>
        <v>0</v>
      </c>
      <c r="E179" t="str">
        <f t="shared" si="25"/>
        <v>日</v>
      </c>
      <c r="F179" t="s">
        <v>664</v>
      </c>
      <c r="G179" t="s">
        <v>665</v>
      </c>
      <c r="H179" t="s">
        <v>666</v>
      </c>
      <c r="I179" t="s">
        <v>667</v>
      </c>
      <c r="J179" t="s">
        <v>662</v>
      </c>
      <c r="K179" t="s">
        <v>690</v>
      </c>
      <c r="L179">
        <v>4</v>
      </c>
      <c r="M179" t="s">
        <v>424</v>
      </c>
      <c r="N179" t="s">
        <v>26</v>
      </c>
      <c r="O179">
        <v>12</v>
      </c>
      <c r="P179" t="s">
        <v>425</v>
      </c>
      <c r="Q179" t="s">
        <v>65</v>
      </c>
      <c r="R179">
        <v>8</v>
      </c>
      <c r="S179" t="s">
        <v>426</v>
      </c>
      <c r="T179" t="s">
        <v>30</v>
      </c>
      <c r="U179">
        <v>1</v>
      </c>
      <c r="V179">
        <v>0</v>
      </c>
      <c r="W179">
        <v>1</v>
      </c>
      <c r="X179">
        <v>24.5</v>
      </c>
      <c r="Y179">
        <v>206.5</v>
      </c>
      <c r="Z179">
        <f t="shared" si="19"/>
        <v>1</v>
      </c>
      <c r="AA179">
        <f t="shared" si="20"/>
        <v>1</v>
      </c>
      <c r="AB179">
        <f t="shared" si="21"/>
        <v>0</v>
      </c>
      <c r="AC179">
        <f t="shared" si="22"/>
        <v>1</v>
      </c>
      <c r="AD179">
        <f t="shared" si="23"/>
        <v>2</v>
      </c>
    </row>
    <row r="180" spans="1:30" x14ac:dyDescent="0.25">
      <c r="A180" t="s">
        <v>420</v>
      </c>
      <c r="B180" t="s">
        <v>28</v>
      </c>
      <c r="C180">
        <f t="shared" si="24"/>
        <v>4</v>
      </c>
      <c r="D180" t="b">
        <f t="shared" si="18"/>
        <v>0</v>
      </c>
      <c r="E180" t="str">
        <f t="shared" si="25"/>
        <v>日</v>
      </c>
      <c r="F180" t="s">
        <v>675</v>
      </c>
      <c r="G180" t="s">
        <v>665</v>
      </c>
      <c r="H180" t="s">
        <v>676</v>
      </c>
      <c r="I180" t="s">
        <v>677</v>
      </c>
      <c r="J180" t="s">
        <v>662</v>
      </c>
      <c r="K180" t="s">
        <v>690</v>
      </c>
      <c r="L180">
        <v>8</v>
      </c>
      <c r="M180" t="s">
        <v>427</v>
      </c>
      <c r="N180" t="s">
        <v>22</v>
      </c>
      <c r="O180">
        <v>1</v>
      </c>
      <c r="P180" t="s">
        <v>171</v>
      </c>
      <c r="Q180" t="s">
        <v>13</v>
      </c>
      <c r="R180">
        <v>2</v>
      </c>
      <c r="S180" t="s">
        <v>172</v>
      </c>
      <c r="T180" t="s">
        <v>26</v>
      </c>
      <c r="U180">
        <v>1</v>
      </c>
      <c r="V180">
        <v>1</v>
      </c>
      <c r="W180">
        <v>0</v>
      </c>
      <c r="X180">
        <v>39</v>
      </c>
      <c r="Y180">
        <v>401.5</v>
      </c>
      <c r="Z180">
        <f t="shared" si="19"/>
        <v>0</v>
      </c>
      <c r="AA180">
        <f t="shared" si="20"/>
        <v>1</v>
      </c>
      <c r="AB180">
        <f t="shared" si="21"/>
        <v>1</v>
      </c>
      <c r="AC180">
        <f t="shared" si="22"/>
        <v>0</v>
      </c>
      <c r="AD180">
        <f t="shared" si="23"/>
        <v>1</v>
      </c>
    </row>
    <row r="181" spans="1:30" x14ac:dyDescent="0.25">
      <c r="A181" t="s">
        <v>420</v>
      </c>
      <c r="B181" t="s">
        <v>34</v>
      </c>
      <c r="C181">
        <f t="shared" si="24"/>
        <v>5</v>
      </c>
      <c r="D181" t="b">
        <f t="shared" si="18"/>
        <v>0</v>
      </c>
      <c r="E181" t="str">
        <f t="shared" si="25"/>
        <v>日</v>
      </c>
      <c r="F181" t="s">
        <v>664</v>
      </c>
      <c r="G181" t="s">
        <v>672</v>
      </c>
      <c r="H181" t="s">
        <v>666</v>
      </c>
      <c r="I181" t="s">
        <v>667</v>
      </c>
      <c r="J181" t="s">
        <v>662</v>
      </c>
      <c r="K181" t="s">
        <v>690</v>
      </c>
      <c r="L181">
        <v>3</v>
      </c>
      <c r="M181" t="s">
        <v>168</v>
      </c>
      <c r="N181" t="s">
        <v>22</v>
      </c>
      <c r="O181">
        <v>2</v>
      </c>
      <c r="P181" t="s">
        <v>428</v>
      </c>
      <c r="Q181" t="s">
        <v>15</v>
      </c>
      <c r="R181">
        <v>6</v>
      </c>
      <c r="S181" t="s">
        <v>429</v>
      </c>
      <c r="T181" t="s">
        <v>62</v>
      </c>
      <c r="U181">
        <v>2</v>
      </c>
      <c r="V181">
        <v>0</v>
      </c>
      <c r="W181">
        <v>0</v>
      </c>
      <c r="X181">
        <v>56.5</v>
      </c>
      <c r="Y181">
        <v>388.5</v>
      </c>
      <c r="Z181">
        <f t="shared" si="19"/>
        <v>0</v>
      </c>
      <c r="AA181">
        <f t="shared" si="20"/>
        <v>0</v>
      </c>
      <c r="AB181">
        <f t="shared" si="21"/>
        <v>0</v>
      </c>
      <c r="AC181">
        <f t="shared" si="22"/>
        <v>0</v>
      </c>
      <c r="AD181">
        <f t="shared" si="23"/>
        <v>0</v>
      </c>
    </row>
    <row r="182" spans="1:30" x14ac:dyDescent="0.25">
      <c r="A182" t="s">
        <v>420</v>
      </c>
      <c r="B182" t="s">
        <v>38</v>
      </c>
      <c r="C182">
        <f t="shared" si="24"/>
        <v>6</v>
      </c>
      <c r="D182" t="b">
        <f t="shared" si="18"/>
        <v>0</v>
      </c>
      <c r="E182" t="str">
        <f t="shared" si="25"/>
        <v>日</v>
      </c>
      <c r="F182" t="s">
        <v>671</v>
      </c>
      <c r="G182" t="s">
        <v>687</v>
      </c>
      <c r="H182" t="s">
        <v>673</v>
      </c>
      <c r="I182" t="s">
        <v>674</v>
      </c>
      <c r="J182" t="s">
        <v>662</v>
      </c>
      <c r="K182" t="s">
        <v>690</v>
      </c>
      <c r="L182">
        <v>7</v>
      </c>
      <c r="M182" t="s">
        <v>270</v>
      </c>
      <c r="N182" t="s">
        <v>22</v>
      </c>
      <c r="O182">
        <v>6</v>
      </c>
      <c r="P182" t="s">
        <v>430</v>
      </c>
      <c r="Q182" t="s">
        <v>114</v>
      </c>
      <c r="R182">
        <v>8</v>
      </c>
      <c r="S182" t="s">
        <v>271</v>
      </c>
      <c r="T182" t="s">
        <v>42</v>
      </c>
      <c r="U182">
        <v>0</v>
      </c>
      <c r="V182">
        <v>2</v>
      </c>
      <c r="W182">
        <v>0</v>
      </c>
      <c r="X182">
        <v>48.5</v>
      </c>
      <c r="Y182">
        <v>388.5</v>
      </c>
      <c r="Z182">
        <f t="shared" si="19"/>
        <v>0</v>
      </c>
      <c r="AA182">
        <f t="shared" si="20"/>
        <v>0</v>
      </c>
      <c r="AB182">
        <f t="shared" si="21"/>
        <v>0</v>
      </c>
      <c r="AC182">
        <f t="shared" si="22"/>
        <v>0</v>
      </c>
      <c r="AD182">
        <f t="shared" si="23"/>
        <v>0</v>
      </c>
    </row>
    <row r="183" spans="1:30" x14ac:dyDescent="0.25">
      <c r="A183" t="s">
        <v>420</v>
      </c>
      <c r="B183" t="s">
        <v>43</v>
      </c>
      <c r="C183">
        <f t="shared" si="24"/>
        <v>7</v>
      </c>
      <c r="D183" t="b">
        <f t="shared" si="18"/>
        <v>0</v>
      </c>
      <c r="E183" t="str">
        <f t="shared" si="25"/>
        <v>日</v>
      </c>
      <c r="F183" t="s">
        <v>689</v>
      </c>
      <c r="G183" t="s">
        <v>665</v>
      </c>
      <c r="J183" t="s">
        <v>662</v>
      </c>
      <c r="K183" t="s">
        <v>690</v>
      </c>
      <c r="L183">
        <v>1</v>
      </c>
      <c r="M183" t="s">
        <v>31</v>
      </c>
      <c r="N183" t="s">
        <v>26</v>
      </c>
      <c r="O183">
        <v>6</v>
      </c>
      <c r="P183" t="s">
        <v>29</v>
      </c>
      <c r="Q183" t="s">
        <v>30</v>
      </c>
      <c r="R183">
        <v>2</v>
      </c>
      <c r="S183" t="s">
        <v>431</v>
      </c>
      <c r="T183" t="s">
        <v>33</v>
      </c>
      <c r="U183">
        <v>1</v>
      </c>
      <c r="V183">
        <v>1</v>
      </c>
      <c r="W183">
        <v>0</v>
      </c>
      <c r="X183">
        <v>13</v>
      </c>
      <c r="Y183" s="6">
        <v>46.5</v>
      </c>
      <c r="Z183">
        <f t="shared" si="19"/>
        <v>1</v>
      </c>
      <c r="AA183">
        <f t="shared" si="20"/>
        <v>1</v>
      </c>
      <c r="AB183">
        <f t="shared" si="21"/>
        <v>0</v>
      </c>
      <c r="AC183">
        <f t="shared" si="22"/>
        <v>2</v>
      </c>
      <c r="AD183">
        <f t="shared" si="23"/>
        <v>2</v>
      </c>
    </row>
    <row r="184" spans="1:30" x14ac:dyDescent="0.25">
      <c r="A184" t="s">
        <v>420</v>
      </c>
      <c r="B184" t="s">
        <v>47</v>
      </c>
      <c r="C184">
        <f t="shared" si="24"/>
        <v>8</v>
      </c>
      <c r="D184" t="b">
        <f t="shared" si="18"/>
        <v>0</v>
      </c>
      <c r="E184" t="str">
        <f t="shared" si="25"/>
        <v>日</v>
      </c>
      <c r="F184" t="s">
        <v>689</v>
      </c>
      <c r="G184" t="s">
        <v>659</v>
      </c>
      <c r="J184" t="s">
        <v>662</v>
      </c>
      <c r="K184" t="s">
        <v>690</v>
      </c>
      <c r="L184">
        <v>5</v>
      </c>
      <c r="M184" t="s">
        <v>274</v>
      </c>
      <c r="N184" t="s">
        <v>26</v>
      </c>
      <c r="O184">
        <v>2</v>
      </c>
      <c r="P184" t="s">
        <v>432</v>
      </c>
      <c r="Q184" t="s">
        <v>50</v>
      </c>
      <c r="R184">
        <v>4</v>
      </c>
      <c r="S184" t="s">
        <v>433</v>
      </c>
      <c r="T184" t="s">
        <v>33</v>
      </c>
      <c r="U184">
        <v>1</v>
      </c>
      <c r="V184">
        <v>1</v>
      </c>
      <c r="W184">
        <v>0</v>
      </c>
      <c r="X184">
        <v>25.5</v>
      </c>
      <c r="Y184">
        <v>89.5</v>
      </c>
      <c r="Z184">
        <f t="shared" si="19"/>
        <v>1</v>
      </c>
      <c r="AA184">
        <f t="shared" si="20"/>
        <v>1</v>
      </c>
      <c r="AB184">
        <f t="shared" si="21"/>
        <v>0</v>
      </c>
      <c r="AC184">
        <f t="shared" si="22"/>
        <v>1</v>
      </c>
      <c r="AD184">
        <f t="shared" si="23"/>
        <v>1</v>
      </c>
    </row>
    <row r="185" spans="1:30" x14ac:dyDescent="0.25">
      <c r="A185" t="s">
        <v>420</v>
      </c>
      <c r="B185" t="s">
        <v>52</v>
      </c>
      <c r="C185">
        <f t="shared" si="24"/>
        <v>9</v>
      </c>
      <c r="D185" t="b">
        <f t="shared" si="18"/>
        <v>0</v>
      </c>
      <c r="E185" t="str">
        <f t="shared" si="25"/>
        <v>日</v>
      </c>
      <c r="F185" t="s">
        <v>689</v>
      </c>
      <c r="G185" t="s">
        <v>687</v>
      </c>
      <c r="J185" t="s">
        <v>662</v>
      </c>
      <c r="K185" t="s">
        <v>690</v>
      </c>
      <c r="L185">
        <v>6</v>
      </c>
      <c r="M185" t="s">
        <v>434</v>
      </c>
      <c r="N185" t="s">
        <v>114</v>
      </c>
      <c r="O185">
        <v>7</v>
      </c>
      <c r="P185" t="s">
        <v>435</v>
      </c>
      <c r="Q185" t="s">
        <v>26</v>
      </c>
      <c r="R185">
        <v>3</v>
      </c>
      <c r="S185" t="s">
        <v>436</v>
      </c>
      <c r="T185" t="s">
        <v>50</v>
      </c>
      <c r="U185">
        <v>0</v>
      </c>
      <c r="V185">
        <v>2</v>
      </c>
      <c r="W185">
        <v>0</v>
      </c>
      <c r="X185">
        <v>57</v>
      </c>
      <c r="Y185">
        <v>69</v>
      </c>
      <c r="Z185">
        <f t="shared" si="19"/>
        <v>1</v>
      </c>
      <c r="AA185">
        <f t="shared" si="20"/>
        <v>1</v>
      </c>
      <c r="AB185">
        <f t="shared" si="21"/>
        <v>0</v>
      </c>
      <c r="AC185">
        <f t="shared" si="22"/>
        <v>1</v>
      </c>
      <c r="AD185">
        <f t="shared" si="23"/>
        <v>1</v>
      </c>
    </row>
    <row r="186" spans="1:30" x14ac:dyDescent="0.25">
      <c r="A186" t="s">
        <v>420</v>
      </c>
      <c r="B186" t="s">
        <v>58</v>
      </c>
      <c r="C186">
        <f t="shared" si="24"/>
        <v>10</v>
      </c>
      <c r="D186" t="b">
        <f t="shared" si="18"/>
        <v>0</v>
      </c>
      <c r="E186" t="str">
        <f t="shared" si="25"/>
        <v>日</v>
      </c>
      <c r="F186" t="s">
        <v>671</v>
      </c>
      <c r="G186" t="s">
        <v>665</v>
      </c>
      <c r="H186" t="s">
        <v>673</v>
      </c>
      <c r="I186" t="s">
        <v>674</v>
      </c>
      <c r="J186" t="s">
        <v>662</v>
      </c>
      <c r="K186" t="s">
        <v>690</v>
      </c>
      <c r="L186">
        <v>4</v>
      </c>
      <c r="M186" t="s">
        <v>206</v>
      </c>
      <c r="N186" t="s">
        <v>30</v>
      </c>
      <c r="O186">
        <v>6</v>
      </c>
      <c r="P186" t="s">
        <v>437</v>
      </c>
      <c r="Q186" t="s">
        <v>114</v>
      </c>
      <c r="R186">
        <v>8</v>
      </c>
      <c r="S186" t="s">
        <v>207</v>
      </c>
      <c r="T186" t="s">
        <v>26</v>
      </c>
      <c r="U186">
        <v>1</v>
      </c>
      <c r="V186">
        <v>1</v>
      </c>
      <c r="W186">
        <v>0</v>
      </c>
      <c r="X186">
        <v>35.5</v>
      </c>
      <c r="Y186">
        <v>356</v>
      </c>
      <c r="Z186">
        <f t="shared" si="19"/>
        <v>0</v>
      </c>
      <c r="AA186">
        <f t="shared" si="20"/>
        <v>1</v>
      </c>
      <c r="AB186">
        <f t="shared" si="21"/>
        <v>0</v>
      </c>
      <c r="AC186">
        <f t="shared" si="22"/>
        <v>1</v>
      </c>
      <c r="AD186">
        <f t="shared" si="23"/>
        <v>2</v>
      </c>
    </row>
    <row r="187" spans="1:30" x14ac:dyDescent="0.25">
      <c r="A187" t="s">
        <v>420</v>
      </c>
      <c r="B187" t="s">
        <v>438</v>
      </c>
      <c r="C187">
        <f t="shared" si="24"/>
        <v>11</v>
      </c>
      <c r="D187" t="b">
        <f t="shared" si="18"/>
        <v>1</v>
      </c>
      <c r="E187" t="str">
        <f t="shared" si="25"/>
        <v>日</v>
      </c>
      <c r="F187" t="s">
        <v>671</v>
      </c>
      <c r="G187" t="s">
        <v>672</v>
      </c>
      <c r="H187" t="s">
        <v>673</v>
      </c>
      <c r="I187" t="s">
        <v>674</v>
      </c>
      <c r="J187" t="s">
        <v>662</v>
      </c>
      <c r="K187" t="s">
        <v>690</v>
      </c>
      <c r="L187">
        <v>5</v>
      </c>
      <c r="M187" t="s">
        <v>311</v>
      </c>
      <c r="N187" t="s">
        <v>161</v>
      </c>
      <c r="O187">
        <v>11</v>
      </c>
      <c r="P187" t="s">
        <v>224</v>
      </c>
      <c r="Q187" t="s">
        <v>30</v>
      </c>
      <c r="R187">
        <v>3</v>
      </c>
      <c r="S187" t="s">
        <v>312</v>
      </c>
      <c r="T187" t="s">
        <v>33</v>
      </c>
      <c r="U187">
        <v>0</v>
      </c>
      <c r="V187">
        <v>1</v>
      </c>
      <c r="W187">
        <v>1</v>
      </c>
      <c r="X187">
        <v>127</v>
      </c>
      <c r="Y187">
        <v>728.5</v>
      </c>
      <c r="Z187">
        <f t="shared" si="19"/>
        <v>0</v>
      </c>
      <c r="AA187">
        <f t="shared" si="20"/>
        <v>0</v>
      </c>
      <c r="AB187">
        <f t="shared" si="21"/>
        <v>0</v>
      </c>
      <c r="AC187">
        <f t="shared" si="22"/>
        <v>1</v>
      </c>
      <c r="AD187">
        <f t="shared" si="23"/>
        <v>1</v>
      </c>
    </row>
    <row r="188" spans="1:30" x14ac:dyDescent="0.25">
      <c r="A188" t="s">
        <v>439</v>
      </c>
      <c r="B188" t="s">
        <v>9</v>
      </c>
      <c r="C188">
        <f t="shared" si="24"/>
        <v>1</v>
      </c>
      <c r="D188" t="b">
        <f t="shared" si="18"/>
        <v>0</v>
      </c>
      <c r="E188" t="str">
        <f t="shared" si="25"/>
        <v>夜</v>
      </c>
      <c r="F188" t="s">
        <v>658</v>
      </c>
      <c r="G188" t="s">
        <v>665</v>
      </c>
      <c r="H188" t="s">
        <v>660</v>
      </c>
      <c r="I188" t="s">
        <v>661</v>
      </c>
      <c r="J188" t="s">
        <v>662</v>
      </c>
      <c r="K188" t="s">
        <v>684</v>
      </c>
      <c r="L188">
        <v>1</v>
      </c>
      <c r="M188" t="s">
        <v>440</v>
      </c>
      <c r="N188" t="s">
        <v>161</v>
      </c>
      <c r="O188">
        <v>7</v>
      </c>
      <c r="P188" t="s">
        <v>441</v>
      </c>
      <c r="Q188" t="s">
        <v>13</v>
      </c>
      <c r="R188">
        <v>6</v>
      </c>
      <c r="S188" t="s">
        <v>104</v>
      </c>
      <c r="T188" t="s">
        <v>22</v>
      </c>
      <c r="U188">
        <v>1</v>
      </c>
      <c r="V188">
        <v>1</v>
      </c>
      <c r="W188">
        <v>0</v>
      </c>
      <c r="X188">
        <v>93.5</v>
      </c>
      <c r="Y188">
        <v>606.5</v>
      </c>
      <c r="Z188">
        <f t="shared" si="19"/>
        <v>0</v>
      </c>
      <c r="AA188">
        <f t="shared" si="20"/>
        <v>0</v>
      </c>
      <c r="AB188">
        <f t="shared" si="21"/>
        <v>1</v>
      </c>
      <c r="AC188">
        <f t="shared" si="22"/>
        <v>0</v>
      </c>
      <c r="AD188">
        <f t="shared" si="23"/>
        <v>0</v>
      </c>
    </row>
    <row r="189" spans="1:30" x14ac:dyDescent="0.25">
      <c r="A189" t="s">
        <v>439</v>
      </c>
      <c r="B189" t="s">
        <v>16</v>
      </c>
      <c r="C189">
        <f t="shared" si="24"/>
        <v>2</v>
      </c>
      <c r="D189" t="b">
        <f t="shared" si="18"/>
        <v>0</v>
      </c>
      <c r="E189" t="str">
        <f t="shared" si="25"/>
        <v>夜</v>
      </c>
      <c r="F189" t="s">
        <v>658</v>
      </c>
      <c r="G189" t="s">
        <v>678</v>
      </c>
      <c r="H189" t="s">
        <v>660</v>
      </c>
      <c r="I189" t="s">
        <v>661</v>
      </c>
      <c r="J189" t="s">
        <v>662</v>
      </c>
      <c r="K189" t="s">
        <v>684</v>
      </c>
      <c r="L189">
        <v>5</v>
      </c>
      <c r="M189" t="s">
        <v>12</v>
      </c>
      <c r="N189" t="s">
        <v>30</v>
      </c>
      <c r="O189">
        <v>9</v>
      </c>
      <c r="P189" t="s">
        <v>442</v>
      </c>
      <c r="Q189" t="s">
        <v>114</v>
      </c>
      <c r="R189">
        <v>7</v>
      </c>
      <c r="S189" t="s">
        <v>391</v>
      </c>
      <c r="T189" t="s">
        <v>33</v>
      </c>
      <c r="U189">
        <v>0</v>
      </c>
      <c r="V189">
        <v>2</v>
      </c>
      <c r="W189">
        <v>0</v>
      </c>
      <c r="X189">
        <v>40</v>
      </c>
      <c r="Y189">
        <v>172</v>
      </c>
      <c r="Z189">
        <f t="shared" si="19"/>
        <v>0</v>
      </c>
      <c r="AA189">
        <f t="shared" si="20"/>
        <v>0</v>
      </c>
      <c r="AB189">
        <f t="shared" si="21"/>
        <v>0</v>
      </c>
      <c r="AC189">
        <f t="shared" si="22"/>
        <v>1</v>
      </c>
      <c r="AD189">
        <f t="shared" si="23"/>
        <v>1</v>
      </c>
    </row>
    <row r="190" spans="1:30" x14ac:dyDescent="0.25">
      <c r="A190" t="s">
        <v>439</v>
      </c>
      <c r="B190" t="s">
        <v>23</v>
      </c>
      <c r="C190">
        <f t="shared" si="24"/>
        <v>3</v>
      </c>
      <c r="D190" t="b">
        <f t="shared" si="18"/>
        <v>0</v>
      </c>
      <c r="E190" t="str">
        <f t="shared" si="25"/>
        <v>夜</v>
      </c>
      <c r="F190" t="s">
        <v>664</v>
      </c>
      <c r="G190" t="s">
        <v>678</v>
      </c>
      <c r="H190" t="s">
        <v>666</v>
      </c>
      <c r="I190" t="s">
        <v>667</v>
      </c>
      <c r="J190" t="s">
        <v>662</v>
      </c>
      <c r="K190" t="s">
        <v>684</v>
      </c>
      <c r="L190">
        <v>8</v>
      </c>
      <c r="M190" t="s">
        <v>19</v>
      </c>
      <c r="N190" t="s">
        <v>114</v>
      </c>
      <c r="O190">
        <v>11</v>
      </c>
      <c r="P190" t="s">
        <v>96</v>
      </c>
      <c r="Q190" t="s">
        <v>77</v>
      </c>
      <c r="R190">
        <v>9</v>
      </c>
      <c r="S190" t="s">
        <v>181</v>
      </c>
      <c r="T190" t="s">
        <v>65</v>
      </c>
      <c r="U190">
        <v>0</v>
      </c>
      <c r="V190">
        <v>1</v>
      </c>
      <c r="W190">
        <v>1</v>
      </c>
      <c r="X190">
        <v>22</v>
      </c>
      <c r="Y190">
        <v>132.5</v>
      </c>
      <c r="Z190">
        <f t="shared" si="19"/>
        <v>0</v>
      </c>
      <c r="AA190">
        <f t="shared" si="20"/>
        <v>0</v>
      </c>
      <c r="AB190">
        <f t="shared" si="21"/>
        <v>0</v>
      </c>
      <c r="AC190">
        <f t="shared" si="22"/>
        <v>0</v>
      </c>
      <c r="AD190">
        <f t="shared" si="23"/>
        <v>0</v>
      </c>
    </row>
    <row r="191" spans="1:30" x14ac:dyDescent="0.25">
      <c r="A191" t="s">
        <v>439</v>
      </c>
      <c r="B191" t="s">
        <v>28</v>
      </c>
      <c r="C191">
        <f t="shared" si="24"/>
        <v>4</v>
      </c>
      <c r="D191" t="b">
        <f t="shared" si="18"/>
        <v>0</v>
      </c>
      <c r="E191" t="str">
        <f t="shared" si="25"/>
        <v>夜</v>
      </c>
      <c r="F191" t="s">
        <v>664</v>
      </c>
      <c r="G191" t="s">
        <v>670</v>
      </c>
      <c r="H191" t="s">
        <v>666</v>
      </c>
      <c r="I191" t="s">
        <v>667</v>
      </c>
      <c r="J191" t="s">
        <v>662</v>
      </c>
      <c r="K191" t="s">
        <v>684</v>
      </c>
      <c r="L191">
        <v>3</v>
      </c>
      <c r="M191" t="s">
        <v>280</v>
      </c>
      <c r="N191" t="s">
        <v>114</v>
      </c>
      <c r="O191">
        <v>10</v>
      </c>
      <c r="P191" t="s">
        <v>443</v>
      </c>
      <c r="Q191" t="s">
        <v>33</v>
      </c>
      <c r="R191">
        <v>2</v>
      </c>
      <c r="S191" t="s">
        <v>444</v>
      </c>
      <c r="T191" t="s">
        <v>13</v>
      </c>
      <c r="U191">
        <v>1</v>
      </c>
      <c r="V191">
        <v>0</v>
      </c>
      <c r="W191">
        <v>1</v>
      </c>
      <c r="X191">
        <v>60.5</v>
      </c>
      <c r="Y191">
        <v>232.5</v>
      </c>
      <c r="Z191">
        <f t="shared" si="19"/>
        <v>0</v>
      </c>
      <c r="AA191">
        <f t="shared" si="20"/>
        <v>0</v>
      </c>
      <c r="AB191">
        <f t="shared" si="21"/>
        <v>0</v>
      </c>
      <c r="AC191">
        <f t="shared" si="22"/>
        <v>0</v>
      </c>
      <c r="AD191">
        <f t="shared" si="23"/>
        <v>0</v>
      </c>
    </row>
    <row r="192" spans="1:30" x14ac:dyDescent="0.25">
      <c r="A192" t="s">
        <v>439</v>
      </c>
      <c r="B192" t="s">
        <v>34</v>
      </c>
      <c r="C192">
        <f t="shared" si="24"/>
        <v>5</v>
      </c>
      <c r="D192" t="b">
        <f t="shared" si="18"/>
        <v>0</v>
      </c>
      <c r="E192" t="str">
        <f t="shared" si="25"/>
        <v>夜</v>
      </c>
      <c r="F192" t="s">
        <v>664</v>
      </c>
      <c r="G192" t="s">
        <v>678</v>
      </c>
      <c r="H192" t="s">
        <v>666</v>
      </c>
      <c r="I192" t="s">
        <v>667</v>
      </c>
      <c r="J192" t="s">
        <v>662</v>
      </c>
      <c r="K192" t="s">
        <v>684</v>
      </c>
      <c r="L192">
        <v>7</v>
      </c>
      <c r="M192" t="s">
        <v>445</v>
      </c>
      <c r="N192" t="s">
        <v>89</v>
      </c>
      <c r="O192">
        <v>4</v>
      </c>
      <c r="P192" t="s">
        <v>105</v>
      </c>
      <c r="Q192" t="s">
        <v>114</v>
      </c>
      <c r="R192">
        <v>5</v>
      </c>
      <c r="S192" t="s">
        <v>70</v>
      </c>
      <c r="T192" t="s">
        <v>55</v>
      </c>
      <c r="U192">
        <v>1</v>
      </c>
      <c r="V192">
        <v>1</v>
      </c>
      <c r="W192">
        <v>0</v>
      </c>
      <c r="X192">
        <v>143</v>
      </c>
      <c r="Y192">
        <v>627</v>
      </c>
      <c r="Z192">
        <f t="shared" si="19"/>
        <v>0</v>
      </c>
      <c r="AA192">
        <f t="shared" si="20"/>
        <v>0</v>
      </c>
      <c r="AB192">
        <f t="shared" si="21"/>
        <v>0</v>
      </c>
      <c r="AC192">
        <f t="shared" si="22"/>
        <v>0</v>
      </c>
      <c r="AD192">
        <f t="shared" si="23"/>
        <v>0</v>
      </c>
    </row>
    <row r="193" spans="1:30" x14ac:dyDescent="0.25">
      <c r="A193" t="s">
        <v>439</v>
      </c>
      <c r="B193" t="s">
        <v>38</v>
      </c>
      <c r="C193">
        <f t="shared" si="24"/>
        <v>6</v>
      </c>
      <c r="D193" t="b">
        <f t="shared" si="18"/>
        <v>0</v>
      </c>
      <c r="E193" t="str">
        <f t="shared" si="25"/>
        <v>夜</v>
      </c>
      <c r="F193" t="s">
        <v>664</v>
      </c>
      <c r="G193" t="s">
        <v>665</v>
      </c>
      <c r="H193" t="s">
        <v>666</v>
      </c>
      <c r="I193" t="s">
        <v>667</v>
      </c>
      <c r="J193" t="s">
        <v>662</v>
      </c>
      <c r="K193" t="s">
        <v>684</v>
      </c>
      <c r="L193">
        <v>4</v>
      </c>
      <c r="M193" t="s">
        <v>446</v>
      </c>
      <c r="N193" t="s">
        <v>42</v>
      </c>
      <c r="O193">
        <v>8</v>
      </c>
      <c r="P193" t="s">
        <v>447</v>
      </c>
      <c r="Q193" t="s">
        <v>15</v>
      </c>
      <c r="R193">
        <v>10</v>
      </c>
      <c r="S193" t="s">
        <v>448</v>
      </c>
      <c r="T193" t="s">
        <v>50</v>
      </c>
      <c r="U193">
        <v>1</v>
      </c>
      <c r="V193">
        <v>1</v>
      </c>
      <c r="W193">
        <v>0</v>
      </c>
      <c r="X193">
        <v>133.5</v>
      </c>
      <c r="Y193">
        <v>1570.5</v>
      </c>
      <c r="Z193">
        <f t="shared" si="19"/>
        <v>0</v>
      </c>
      <c r="AA193">
        <f t="shared" si="20"/>
        <v>0</v>
      </c>
      <c r="AB193">
        <f t="shared" si="21"/>
        <v>1</v>
      </c>
      <c r="AC193">
        <f t="shared" si="22"/>
        <v>0</v>
      </c>
      <c r="AD193">
        <f t="shared" si="23"/>
        <v>0</v>
      </c>
    </row>
    <row r="194" spans="1:30" x14ac:dyDescent="0.25">
      <c r="A194" t="s">
        <v>439</v>
      </c>
      <c r="B194" t="s">
        <v>43</v>
      </c>
      <c r="C194">
        <f t="shared" si="24"/>
        <v>7</v>
      </c>
      <c r="D194" t="b">
        <f t="shared" ref="D194:D257" si="26">COUNTIF(A:A, A194)=C194</f>
        <v>0</v>
      </c>
      <c r="E194" t="str">
        <f t="shared" si="25"/>
        <v>夜</v>
      </c>
      <c r="F194" t="s">
        <v>671</v>
      </c>
      <c r="G194" t="s">
        <v>678</v>
      </c>
      <c r="H194" t="s">
        <v>673</v>
      </c>
      <c r="I194" t="s">
        <v>674</v>
      </c>
      <c r="J194" t="s">
        <v>662</v>
      </c>
      <c r="K194" t="s">
        <v>684</v>
      </c>
      <c r="L194">
        <v>12</v>
      </c>
      <c r="M194" t="s">
        <v>449</v>
      </c>
      <c r="N194" t="s">
        <v>30</v>
      </c>
      <c r="O194">
        <v>6</v>
      </c>
      <c r="P194" t="s">
        <v>450</v>
      </c>
      <c r="Q194" t="s">
        <v>62</v>
      </c>
      <c r="R194">
        <v>5</v>
      </c>
      <c r="S194" t="s">
        <v>451</v>
      </c>
      <c r="T194" t="s">
        <v>13</v>
      </c>
      <c r="U194">
        <v>0</v>
      </c>
      <c r="V194">
        <v>1</v>
      </c>
      <c r="W194">
        <v>1</v>
      </c>
      <c r="X194">
        <v>31.5</v>
      </c>
      <c r="Y194">
        <v>155</v>
      </c>
      <c r="Z194">
        <f t="shared" si="19"/>
        <v>0</v>
      </c>
      <c r="AA194">
        <f t="shared" si="20"/>
        <v>0</v>
      </c>
      <c r="AB194">
        <f t="shared" si="21"/>
        <v>0</v>
      </c>
      <c r="AC194">
        <f t="shared" si="22"/>
        <v>1</v>
      </c>
      <c r="AD194">
        <f t="shared" si="23"/>
        <v>1</v>
      </c>
    </row>
    <row r="195" spans="1:30" x14ac:dyDescent="0.25">
      <c r="A195" t="s">
        <v>439</v>
      </c>
      <c r="B195" t="s">
        <v>47</v>
      </c>
      <c r="C195">
        <f t="shared" si="24"/>
        <v>8</v>
      </c>
      <c r="D195" t="b">
        <f t="shared" si="26"/>
        <v>1</v>
      </c>
      <c r="E195" t="str">
        <f t="shared" si="25"/>
        <v>夜</v>
      </c>
      <c r="F195" t="s">
        <v>671</v>
      </c>
      <c r="G195" t="s">
        <v>665</v>
      </c>
      <c r="H195" t="s">
        <v>673</v>
      </c>
      <c r="I195" t="s">
        <v>674</v>
      </c>
      <c r="J195" t="s">
        <v>662</v>
      </c>
      <c r="K195" t="s">
        <v>684</v>
      </c>
      <c r="L195">
        <v>7</v>
      </c>
      <c r="M195" t="s">
        <v>292</v>
      </c>
      <c r="N195" t="s">
        <v>65</v>
      </c>
      <c r="O195">
        <v>8</v>
      </c>
      <c r="P195" t="s">
        <v>396</v>
      </c>
      <c r="Q195" t="s">
        <v>323</v>
      </c>
      <c r="R195">
        <v>2</v>
      </c>
      <c r="S195" t="s">
        <v>355</v>
      </c>
      <c r="T195" t="s">
        <v>13</v>
      </c>
      <c r="U195">
        <v>0</v>
      </c>
      <c r="V195">
        <v>2</v>
      </c>
      <c r="W195">
        <v>0</v>
      </c>
      <c r="X195">
        <v>157.5</v>
      </c>
      <c r="Y195">
        <v>910</v>
      </c>
      <c r="Z195">
        <f t="shared" ref="Z195:Z258" si="27">COUNTIF(N195, "布文")+COUNTIF(N195, "潘頓")+COUNTIF(Q195, "布文")+COUNTIF(Q195, "潘頓")</f>
        <v>0</v>
      </c>
      <c r="AA195">
        <f t="shared" ref="AA195:AA258" si="28">COUNTIF(N195, "布文")+COUNTIF(N195, "潘頓")+COUNTIF(Q195, "布文")+COUNTIF(Q195, "潘頓")+COUNTIF(T195, "布文")+COUNTIF(T195, "潘頓")</f>
        <v>0</v>
      </c>
      <c r="AB195">
        <f t="shared" ref="AB195:AB258" si="29">COUNTIF(N195, "希威森")+COUNTIF(N195, "霍宏聲")+COUNTIF(Q195, "希威森")+COUNTIF(Q195, "霍宏聲")</f>
        <v>0</v>
      </c>
      <c r="AC195">
        <f t="shared" ref="AC195:AC258" si="30">COUNTIF(N195, "布文")+COUNTIF(N195, "潘頓")+COUNTIF(N195, "田泰安")+COUNTIF(Q195, "布文")+COUNTIF(Q195, "潘頓")+COUNTIF(Q195, "田泰安")</f>
        <v>0</v>
      </c>
      <c r="AD195">
        <f t="shared" ref="AD195:AD258" si="31">COUNTIF(N195, "布文")+COUNTIF(N195, "潘頓")+COUNTIF(N195, "田泰安")+COUNTIF(Q195, "布文")+COUNTIF(Q195, "潘頓")+COUNTIF(Q195, "田泰安")+COUNTIF(T195, "布文")+COUNTIF(T195, "潘頓")+COUNTIF(T195, "田泰安")</f>
        <v>0</v>
      </c>
    </row>
    <row r="196" spans="1:30" x14ac:dyDescent="0.25">
      <c r="A196" t="s">
        <v>452</v>
      </c>
      <c r="B196" t="s">
        <v>9</v>
      </c>
      <c r="C196">
        <f t="shared" si="24"/>
        <v>1</v>
      </c>
      <c r="D196" t="b">
        <f t="shared" si="26"/>
        <v>0</v>
      </c>
      <c r="E196" t="str">
        <f t="shared" si="25"/>
        <v>日</v>
      </c>
      <c r="F196" t="s">
        <v>658</v>
      </c>
      <c r="G196" t="s">
        <v>672</v>
      </c>
      <c r="H196" t="s">
        <v>660</v>
      </c>
      <c r="I196" t="s">
        <v>661</v>
      </c>
      <c r="J196" t="s">
        <v>662</v>
      </c>
      <c r="K196" t="s">
        <v>684</v>
      </c>
      <c r="L196">
        <v>10</v>
      </c>
      <c r="M196" t="s">
        <v>453</v>
      </c>
      <c r="N196" t="s">
        <v>42</v>
      </c>
      <c r="O196">
        <v>13</v>
      </c>
      <c r="P196" t="s">
        <v>454</v>
      </c>
      <c r="Q196" t="s">
        <v>62</v>
      </c>
      <c r="R196">
        <v>9</v>
      </c>
      <c r="S196" t="s">
        <v>370</v>
      </c>
      <c r="T196" t="s">
        <v>95</v>
      </c>
      <c r="U196">
        <v>0</v>
      </c>
      <c r="V196">
        <v>0</v>
      </c>
      <c r="W196">
        <v>2</v>
      </c>
      <c r="X196">
        <v>55.5</v>
      </c>
      <c r="Y196">
        <v>296</v>
      </c>
      <c r="Z196">
        <f t="shared" si="27"/>
        <v>0</v>
      </c>
      <c r="AA196">
        <f t="shared" si="28"/>
        <v>0</v>
      </c>
      <c r="AB196">
        <f t="shared" si="29"/>
        <v>1</v>
      </c>
      <c r="AC196">
        <f t="shared" si="30"/>
        <v>0</v>
      </c>
      <c r="AD196">
        <f t="shared" si="31"/>
        <v>0</v>
      </c>
    </row>
    <row r="197" spans="1:30" x14ac:dyDescent="0.25">
      <c r="A197" t="s">
        <v>452</v>
      </c>
      <c r="B197" t="s">
        <v>16</v>
      </c>
      <c r="C197">
        <f t="shared" si="24"/>
        <v>2</v>
      </c>
      <c r="D197" t="b">
        <f t="shared" si="26"/>
        <v>0</v>
      </c>
      <c r="E197" t="str">
        <f t="shared" si="25"/>
        <v>日</v>
      </c>
      <c r="F197" t="s">
        <v>664</v>
      </c>
      <c r="G197" t="s">
        <v>670</v>
      </c>
      <c r="H197" t="s">
        <v>666</v>
      </c>
      <c r="I197" t="s">
        <v>667</v>
      </c>
      <c r="J197" t="s">
        <v>662</v>
      </c>
      <c r="K197" t="s">
        <v>684</v>
      </c>
      <c r="L197">
        <v>2</v>
      </c>
      <c r="M197" t="s">
        <v>375</v>
      </c>
      <c r="N197" t="s">
        <v>455</v>
      </c>
      <c r="O197">
        <v>1</v>
      </c>
      <c r="P197" t="s">
        <v>107</v>
      </c>
      <c r="Q197" t="s">
        <v>30</v>
      </c>
      <c r="R197">
        <v>4</v>
      </c>
      <c r="S197" t="s">
        <v>456</v>
      </c>
      <c r="T197" t="s">
        <v>62</v>
      </c>
      <c r="U197">
        <v>2</v>
      </c>
      <c r="V197">
        <v>0</v>
      </c>
      <c r="W197">
        <v>0</v>
      </c>
      <c r="X197">
        <v>16.5</v>
      </c>
      <c r="Y197">
        <v>74</v>
      </c>
      <c r="Z197">
        <f t="shared" si="27"/>
        <v>0</v>
      </c>
      <c r="AA197">
        <f t="shared" si="28"/>
        <v>0</v>
      </c>
      <c r="AB197">
        <f t="shared" si="29"/>
        <v>0</v>
      </c>
      <c r="AC197">
        <f t="shared" si="30"/>
        <v>1</v>
      </c>
      <c r="AD197">
        <f t="shared" si="31"/>
        <v>1</v>
      </c>
    </row>
    <row r="198" spans="1:30" x14ac:dyDescent="0.25">
      <c r="A198" t="s">
        <v>452</v>
      </c>
      <c r="B198" t="s">
        <v>23</v>
      </c>
      <c r="C198">
        <f t="shared" si="24"/>
        <v>3</v>
      </c>
      <c r="D198" t="b">
        <f t="shared" si="26"/>
        <v>0</v>
      </c>
      <c r="E198" t="str">
        <f t="shared" si="25"/>
        <v>日</v>
      </c>
      <c r="F198" t="s">
        <v>664</v>
      </c>
      <c r="G198" t="s">
        <v>665</v>
      </c>
      <c r="H198" t="s">
        <v>666</v>
      </c>
      <c r="I198" t="s">
        <v>667</v>
      </c>
      <c r="J198" t="s">
        <v>679</v>
      </c>
      <c r="L198">
        <v>12</v>
      </c>
      <c r="M198" t="s">
        <v>457</v>
      </c>
      <c r="N198" t="s">
        <v>33</v>
      </c>
      <c r="O198">
        <v>11</v>
      </c>
      <c r="P198" t="s">
        <v>326</v>
      </c>
      <c r="Q198" t="s">
        <v>114</v>
      </c>
      <c r="R198">
        <v>8</v>
      </c>
      <c r="S198" t="s">
        <v>458</v>
      </c>
      <c r="T198" t="s">
        <v>18</v>
      </c>
      <c r="U198">
        <v>0</v>
      </c>
      <c r="V198">
        <v>0</v>
      </c>
      <c r="W198">
        <v>2</v>
      </c>
      <c r="X198">
        <v>162.5</v>
      </c>
      <c r="Y198">
        <v>1068.5</v>
      </c>
      <c r="Z198">
        <f t="shared" si="27"/>
        <v>0</v>
      </c>
      <c r="AA198">
        <f t="shared" si="28"/>
        <v>0</v>
      </c>
      <c r="AB198">
        <f t="shared" si="29"/>
        <v>0</v>
      </c>
      <c r="AC198">
        <f t="shared" si="30"/>
        <v>0</v>
      </c>
      <c r="AD198">
        <f t="shared" si="31"/>
        <v>0</v>
      </c>
    </row>
    <row r="199" spans="1:30" x14ac:dyDescent="0.25">
      <c r="A199" t="s">
        <v>452</v>
      </c>
      <c r="B199" t="s">
        <v>28</v>
      </c>
      <c r="C199">
        <f t="shared" si="24"/>
        <v>4</v>
      </c>
      <c r="D199" t="b">
        <f t="shared" si="26"/>
        <v>0</v>
      </c>
      <c r="E199" t="str">
        <f t="shared" si="25"/>
        <v>日</v>
      </c>
      <c r="F199" t="s">
        <v>671</v>
      </c>
      <c r="G199" t="s">
        <v>665</v>
      </c>
      <c r="H199" t="s">
        <v>673</v>
      </c>
      <c r="I199" t="s">
        <v>674</v>
      </c>
      <c r="J199" t="s">
        <v>679</v>
      </c>
      <c r="L199">
        <v>9</v>
      </c>
      <c r="M199" t="s">
        <v>459</v>
      </c>
      <c r="N199" t="s">
        <v>65</v>
      </c>
      <c r="O199">
        <v>4</v>
      </c>
      <c r="P199" t="s">
        <v>333</v>
      </c>
      <c r="Q199" t="s">
        <v>57</v>
      </c>
      <c r="R199">
        <v>6</v>
      </c>
      <c r="S199" t="s">
        <v>92</v>
      </c>
      <c r="T199" t="s">
        <v>26</v>
      </c>
      <c r="U199">
        <v>1</v>
      </c>
      <c r="V199">
        <v>1</v>
      </c>
      <c r="W199">
        <v>0</v>
      </c>
      <c r="X199">
        <v>206</v>
      </c>
      <c r="Y199">
        <v>296.5</v>
      </c>
      <c r="Z199">
        <f t="shared" si="27"/>
        <v>0</v>
      </c>
      <c r="AA199">
        <f t="shared" si="28"/>
        <v>1</v>
      </c>
      <c r="AB199">
        <f t="shared" si="29"/>
        <v>0</v>
      </c>
      <c r="AC199">
        <f t="shared" si="30"/>
        <v>0</v>
      </c>
      <c r="AD199">
        <f t="shared" si="31"/>
        <v>1</v>
      </c>
    </row>
    <row r="200" spans="1:30" x14ac:dyDescent="0.25">
      <c r="A200" t="s">
        <v>452</v>
      </c>
      <c r="B200" t="s">
        <v>34</v>
      </c>
      <c r="C200">
        <f t="shared" si="24"/>
        <v>5</v>
      </c>
      <c r="D200" t="b">
        <f t="shared" si="26"/>
        <v>0</v>
      </c>
      <c r="E200" t="str">
        <f t="shared" si="25"/>
        <v>日</v>
      </c>
      <c r="F200" t="s">
        <v>664</v>
      </c>
      <c r="G200" t="s">
        <v>659</v>
      </c>
      <c r="H200" t="s">
        <v>666</v>
      </c>
      <c r="I200" t="s">
        <v>667</v>
      </c>
      <c r="J200" t="s">
        <v>662</v>
      </c>
      <c r="K200" t="s">
        <v>684</v>
      </c>
      <c r="L200">
        <v>10</v>
      </c>
      <c r="M200" t="s">
        <v>460</v>
      </c>
      <c r="N200" t="s">
        <v>30</v>
      </c>
      <c r="O200">
        <v>7</v>
      </c>
      <c r="P200" t="s">
        <v>109</v>
      </c>
      <c r="Q200" t="s">
        <v>62</v>
      </c>
      <c r="R200">
        <v>13</v>
      </c>
      <c r="S200" t="s">
        <v>461</v>
      </c>
      <c r="T200" t="s">
        <v>161</v>
      </c>
      <c r="U200">
        <v>0</v>
      </c>
      <c r="V200">
        <v>1</v>
      </c>
      <c r="W200">
        <v>1</v>
      </c>
      <c r="X200">
        <v>57.5</v>
      </c>
      <c r="Y200">
        <v>243.5</v>
      </c>
      <c r="Z200">
        <f t="shared" si="27"/>
        <v>0</v>
      </c>
      <c r="AA200">
        <f t="shared" si="28"/>
        <v>0</v>
      </c>
      <c r="AB200">
        <f t="shared" si="29"/>
        <v>0</v>
      </c>
      <c r="AC200">
        <f t="shared" si="30"/>
        <v>1</v>
      </c>
      <c r="AD200">
        <f t="shared" si="31"/>
        <v>1</v>
      </c>
    </row>
    <row r="201" spans="1:30" x14ac:dyDescent="0.25">
      <c r="A201" t="s">
        <v>452</v>
      </c>
      <c r="B201" t="s">
        <v>38</v>
      </c>
      <c r="C201">
        <f t="shared" si="24"/>
        <v>6</v>
      </c>
      <c r="D201" t="b">
        <f t="shared" si="26"/>
        <v>0</v>
      </c>
      <c r="E201" t="str">
        <f t="shared" si="25"/>
        <v>日</v>
      </c>
      <c r="F201" t="s">
        <v>664</v>
      </c>
      <c r="G201" t="s">
        <v>672</v>
      </c>
      <c r="H201" t="s">
        <v>666</v>
      </c>
      <c r="I201" t="s">
        <v>667</v>
      </c>
      <c r="J201" t="s">
        <v>662</v>
      </c>
      <c r="K201" t="s">
        <v>684</v>
      </c>
      <c r="L201">
        <v>4</v>
      </c>
      <c r="M201" t="s">
        <v>306</v>
      </c>
      <c r="N201" t="s">
        <v>15</v>
      </c>
      <c r="O201">
        <v>7</v>
      </c>
      <c r="P201" t="s">
        <v>188</v>
      </c>
      <c r="Q201" t="s">
        <v>62</v>
      </c>
      <c r="R201">
        <v>2</v>
      </c>
      <c r="S201" t="s">
        <v>381</v>
      </c>
      <c r="T201" t="s">
        <v>18</v>
      </c>
      <c r="U201">
        <v>1</v>
      </c>
      <c r="V201">
        <v>1</v>
      </c>
      <c r="W201">
        <v>0</v>
      </c>
      <c r="X201">
        <v>70</v>
      </c>
      <c r="Y201">
        <v>248</v>
      </c>
      <c r="Z201">
        <f t="shared" si="27"/>
        <v>0</v>
      </c>
      <c r="AA201">
        <f t="shared" si="28"/>
        <v>0</v>
      </c>
      <c r="AB201">
        <f t="shared" si="29"/>
        <v>0</v>
      </c>
      <c r="AC201">
        <f t="shared" si="30"/>
        <v>0</v>
      </c>
      <c r="AD201">
        <f t="shared" si="31"/>
        <v>0</v>
      </c>
    </row>
    <row r="202" spans="1:30" x14ac:dyDescent="0.25">
      <c r="A202" t="s">
        <v>452</v>
      </c>
      <c r="B202" t="s">
        <v>43</v>
      </c>
      <c r="C202">
        <f t="shared" si="24"/>
        <v>7</v>
      </c>
      <c r="D202" t="b">
        <f t="shared" si="26"/>
        <v>0</v>
      </c>
      <c r="E202" t="str">
        <f t="shared" si="25"/>
        <v>日</v>
      </c>
      <c r="F202" t="s">
        <v>668</v>
      </c>
      <c r="G202" t="s">
        <v>659</v>
      </c>
      <c r="H202" t="s">
        <v>703</v>
      </c>
      <c r="I202" t="s">
        <v>704</v>
      </c>
      <c r="J202" t="s">
        <v>662</v>
      </c>
      <c r="K202" t="s">
        <v>684</v>
      </c>
      <c r="L202">
        <v>6</v>
      </c>
      <c r="M202" t="s">
        <v>59</v>
      </c>
      <c r="N202" t="s">
        <v>455</v>
      </c>
      <c r="O202">
        <v>9</v>
      </c>
      <c r="P202" t="s">
        <v>315</v>
      </c>
      <c r="Q202" t="s">
        <v>65</v>
      </c>
      <c r="R202">
        <v>11</v>
      </c>
      <c r="S202" t="s">
        <v>170</v>
      </c>
      <c r="T202" t="s">
        <v>33</v>
      </c>
      <c r="U202">
        <v>0</v>
      </c>
      <c r="V202">
        <v>2</v>
      </c>
      <c r="W202">
        <v>0</v>
      </c>
      <c r="X202">
        <v>164</v>
      </c>
      <c r="Y202">
        <v>609</v>
      </c>
      <c r="Z202">
        <f t="shared" si="27"/>
        <v>0</v>
      </c>
      <c r="AA202">
        <f t="shared" si="28"/>
        <v>0</v>
      </c>
      <c r="AB202">
        <f t="shared" si="29"/>
        <v>0</v>
      </c>
      <c r="AC202">
        <f t="shared" si="30"/>
        <v>0</v>
      </c>
      <c r="AD202">
        <f t="shared" si="31"/>
        <v>0</v>
      </c>
    </row>
    <row r="203" spans="1:30" x14ac:dyDescent="0.25">
      <c r="A203" t="s">
        <v>452</v>
      </c>
      <c r="B203" t="s">
        <v>47</v>
      </c>
      <c r="C203">
        <f t="shared" si="24"/>
        <v>8</v>
      </c>
      <c r="D203" t="b">
        <f t="shared" si="26"/>
        <v>0</v>
      </c>
      <c r="E203" t="str">
        <f t="shared" si="25"/>
        <v>日</v>
      </c>
      <c r="F203" t="s">
        <v>675</v>
      </c>
      <c r="G203" t="s">
        <v>672</v>
      </c>
      <c r="H203" t="s">
        <v>705</v>
      </c>
      <c r="I203" t="s">
        <v>706</v>
      </c>
      <c r="J203" t="s">
        <v>662</v>
      </c>
      <c r="K203" t="s">
        <v>684</v>
      </c>
      <c r="L203">
        <v>6</v>
      </c>
      <c r="M203" t="s">
        <v>384</v>
      </c>
      <c r="N203" t="s">
        <v>57</v>
      </c>
      <c r="O203">
        <v>3</v>
      </c>
      <c r="P203" t="s">
        <v>60</v>
      </c>
      <c r="Q203" t="s">
        <v>55</v>
      </c>
      <c r="R203">
        <v>2</v>
      </c>
      <c r="S203" t="s">
        <v>140</v>
      </c>
      <c r="T203" t="s">
        <v>114</v>
      </c>
      <c r="U203">
        <v>1</v>
      </c>
      <c r="V203">
        <v>1</v>
      </c>
      <c r="W203">
        <v>0</v>
      </c>
      <c r="X203">
        <v>68.5</v>
      </c>
      <c r="Y203">
        <v>1825.5</v>
      </c>
      <c r="Z203">
        <f t="shared" si="27"/>
        <v>0</v>
      </c>
      <c r="AA203">
        <f t="shared" si="28"/>
        <v>0</v>
      </c>
      <c r="AB203">
        <f t="shared" si="29"/>
        <v>0</v>
      </c>
      <c r="AC203">
        <f t="shared" si="30"/>
        <v>0</v>
      </c>
      <c r="AD203">
        <f t="shared" si="31"/>
        <v>0</v>
      </c>
    </row>
    <row r="204" spans="1:30" x14ac:dyDescent="0.25">
      <c r="A204" t="s">
        <v>452</v>
      </c>
      <c r="B204" t="s">
        <v>52</v>
      </c>
      <c r="C204">
        <f t="shared" ref="C204:C267" si="32">MID(B204,2,3)*1</f>
        <v>9</v>
      </c>
      <c r="D204" t="b">
        <f t="shared" si="26"/>
        <v>0</v>
      </c>
      <c r="E204" t="str">
        <f t="shared" ref="E204:E267" si="33">IF(COUNTIF(A:A, A204)&gt;9, "日", "夜")</f>
        <v>日</v>
      </c>
      <c r="F204" t="s">
        <v>671</v>
      </c>
      <c r="G204" t="s">
        <v>659</v>
      </c>
      <c r="H204" t="s">
        <v>673</v>
      </c>
      <c r="I204" t="s">
        <v>674</v>
      </c>
      <c r="J204" t="s">
        <v>662</v>
      </c>
      <c r="K204" t="s">
        <v>684</v>
      </c>
      <c r="L204">
        <v>10</v>
      </c>
      <c r="M204" t="s">
        <v>215</v>
      </c>
      <c r="N204" t="s">
        <v>13</v>
      </c>
      <c r="O204">
        <v>1</v>
      </c>
      <c r="P204" t="s">
        <v>462</v>
      </c>
      <c r="Q204" t="s">
        <v>55</v>
      </c>
      <c r="R204">
        <v>8</v>
      </c>
      <c r="S204" t="s">
        <v>385</v>
      </c>
      <c r="T204" t="s">
        <v>161</v>
      </c>
      <c r="U204">
        <v>1</v>
      </c>
      <c r="V204">
        <v>0</v>
      </c>
      <c r="W204">
        <v>1</v>
      </c>
      <c r="X204">
        <v>30.5</v>
      </c>
      <c r="Y204">
        <v>366</v>
      </c>
      <c r="Z204">
        <f t="shared" si="27"/>
        <v>0</v>
      </c>
      <c r="AA204">
        <f t="shared" si="28"/>
        <v>0</v>
      </c>
      <c r="AB204">
        <f t="shared" si="29"/>
        <v>1</v>
      </c>
      <c r="AC204">
        <f t="shared" si="30"/>
        <v>0</v>
      </c>
      <c r="AD204">
        <f t="shared" si="31"/>
        <v>0</v>
      </c>
    </row>
    <row r="205" spans="1:30" x14ac:dyDescent="0.25">
      <c r="A205" t="s">
        <v>452</v>
      </c>
      <c r="B205" t="s">
        <v>58</v>
      </c>
      <c r="C205">
        <f t="shared" si="32"/>
        <v>10</v>
      </c>
      <c r="D205" t="b">
        <f t="shared" si="26"/>
        <v>1</v>
      </c>
      <c r="E205" t="str">
        <f t="shared" si="33"/>
        <v>日</v>
      </c>
      <c r="F205" t="s">
        <v>671</v>
      </c>
      <c r="G205" t="s">
        <v>665</v>
      </c>
      <c r="H205" t="s">
        <v>673</v>
      </c>
      <c r="I205" t="s">
        <v>674</v>
      </c>
      <c r="J205" t="s">
        <v>662</v>
      </c>
      <c r="K205" t="s">
        <v>684</v>
      </c>
      <c r="L205">
        <v>10</v>
      </c>
      <c r="M205" t="s">
        <v>35</v>
      </c>
      <c r="N205" t="s">
        <v>57</v>
      </c>
      <c r="O205">
        <v>5</v>
      </c>
      <c r="P205" t="s">
        <v>162</v>
      </c>
      <c r="Q205" t="s">
        <v>62</v>
      </c>
      <c r="R205">
        <v>4</v>
      </c>
      <c r="S205" t="s">
        <v>383</v>
      </c>
      <c r="T205" t="s">
        <v>30</v>
      </c>
      <c r="U205">
        <v>0</v>
      </c>
      <c r="V205">
        <v>1</v>
      </c>
      <c r="W205">
        <v>1</v>
      </c>
      <c r="X205">
        <v>30.5</v>
      </c>
      <c r="Y205">
        <v>197</v>
      </c>
      <c r="Z205">
        <f t="shared" si="27"/>
        <v>0</v>
      </c>
      <c r="AA205">
        <f t="shared" si="28"/>
        <v>0</v>
      </c>
      <c r="AB205">
        <f t="shared" si="29"/>
        <v>0</v>
      </c>
      <c r="AC205">
        <f t="shared" si="30"/>
        <v>0</v>
      </c>
      <c r="AD205">
        <f t="shared" si="31"/>
        <v>1</v>
      </c>
    </row>
    <row r="206" spans="1:30" x14ac:dyDescent="0.25">
      <c r="A206" t="s">
        <v>463</v>
      </c>
      <c r="B206" t="s">
        <v>9</v>
      </c>
      <c r="C206">
        <f t="shared" si="32"/>
        <v>1</v>
      </c>
      <c r="D206" t="b">
        <f t="shared" si="26"/>
        <v>0</v>
      </c>
      <c r="E206" t="str">
        <f t="shared" si="33"/>
        <v>夜</v>
      </c>
      <c r="F206" t="s">
        <v>658</v>
      </c>
      <c r="G206" t="s">
        <v>670</v>
      </c>
      <c r="H206" t="s">
        <v>660</v>
      </c>
      <c r="I206" t="s">
        <v>661</v>
      </c>
      <c r="J206" t="s">
        <v>662</v>
      </c>
      <c r="K206" t="s">
        <v>686</v>
      </c>
      <c r="L206">
        <v>8</v>
      </c>
      <c r="M206" t="s">
        <v>464</v>
      </c>
      <c r="N206" t="s">
        <v>18</v>
      </c>
      <c r="O206">
        <v>6</v>
      </c>
      <c r="P206" t="s">
        <v>465</v>
      </c>
      <c r="Q206" t="s">
        <v>42</v>
      </c>
      <c r="R206">
        <v>9</v>
      </c>
      <c r="S206" t="s">
        <v>37</v>
      </c>
      <c r="T206" t="s">
        <v>30</v>
      </c>
      <c r="U206">
        <v>0</v>
      </c>
      <c r="V206">
        <v>2</v>
      </c>
      <c r="W206">
        <v>0</v>
      </c>
      <c r="X206">
        <v>53</v>
      </c>
      <c r="Y206">
        <v>212.5</v>
      </c>
      <c r="Z206">
        <f t="shared" si="27"/>
        <v>0</v>
      </c>
      <c r="AA206">
        <f t="shared" si="28"/>
        <v>0</v>
      </c>
      <c r="AB206">
        <f t="shared" si="29"/>
        <v>1</v>
      </c>
      <c r="AC206">
        <f t="shared" si="30"/>
        <v>0</v>
      </c>
      <c r="AD206">
        <f t="shared" si="31"/>
        <v>1</v>
      </c>
    </row>
    <row r="207" spans="1:30" x14ac:dyDescent="0.25">
      <c r="A207" t="s">
        <v>463</v>
      </c>
      <c r="B207" t="s">
        <v>16</v>
      </c>
      <c r="C207">
        <f t="shared" si="32"/>
        <v>2</v>
      </c>
      <c r="D207" t="b">
        <f t="shared" si="26"/>
        <v>0</v>
      </c>
      <c r="E207" t="str">
        <f t="shared" si="33"/>
        <v>夜</v>
      </c>
      <c r="F207" t="s">
        <v>671</v>
      </c>
      <c r="G207" t="s">
        <v>670</v>
      </c>
      <c r="H207" t="s">
        <v>673</v>
      </c>
      <c r="I207" t="s">
        <v>674</v>
      </c>
      <c r="J207" t="s">
        <v>662</v>
      </c>
      <c r="K207" t="s">
        <v>686</v>
      </c>
      <c r="L207">
        <v>5</v>
      </c>
      <c r="M207" t="s">
        <v>85</v>
      </c>
      <c r="N207" t="s">
        <v>26</v>
      </c>
      <c r="O207">
        <v>1</v>
      </c>
      <c r="P207" t="s">
        <v>294</v>
      </c>
      <c r="Q207" t="s">
        <v>57</v>
      </c>
      <c r="R207">
        <v>4</v>
      </c>
      <c r="S207" t="s">
        <v>86</v>
      </c>
      <c r="T207" t="s">
        <v>30</v>
      </c>
      <c r="U207">
        <v>1</v>
      </c>
      <c r="V207">
        <v>1</v>
      </c>
      <c r="W207">
        <v>0</v>
      </c>
      <c r="X207">
        <v>29.5</v>
      </c>
      <c r="Y207">
        <v>134.5</v>
      </c>
      <c r="Z207">
        <f t="shared" si="27"/>
        <v>1</v>
      </c>
      <c r="AA207">
        <f t="shared" si="28"/>
        <v>1</v>
      </c>
      <c r="AB207">
        <f t="shared" si="29"/>
        <v>0</v>
      </c>
      <c r="AC207">
        <f t="shared" si="30"/>
        <v>1</v>
      </c>
      <c r="AD207">
        <f t="shared" si="31"/>
        <v>2</v>
      </c>
    </row>
    <row r="208" spans="1:30" x14ac:dyDescent="0.25">
      <c r="A208" t="s">
        <v>463</v>
      </c>
      <c r="B208" t="s">
        <v>23</v>
      </c>
      <c r="C208">
        <f t="shared" si="32"/>
        <v>3</v>
      </c>
      <c r="D208" t="b">
        <f t="shared" si="26"/>
        <v>0</v>
      </c>
      <c r="E208" t="str">
        <f t="shared" si="33"/>
        <v>夜</v>
      </c>
      <c r="F208" t="s">
        <v>664</v>
      </c>
      <c r="G208" t="s">
        <v>698</v>
      </c>
      <c r="H208" t="s">
        <v>666</v>
      </c>
      <c r="I208" t="s">
        <v>667</v>
      </c>
      <c r="J208" t="s">
        <v>662</v>
      </c>
      <c r="K208" t="s">
        <v>686</v>
      </c>
      <c r="L208">
        <v>6</v>
      </c>
      <c r="M208" t="s">
        <v>466</v>
      </c>
      <c r="N208" t="s">
        <v>65</v>
      </c>
      <c r="O208">
        <v>11</v>
      </c>
      <c r="P208" t="s">
        <v>319</v>
      </c>
      <c r="Q208" t="s">
        <v>33</v>
      </c>
      <c r="R208">
        <v>2</v>
      </c>
      <c r="S208" t="s">
        <v>467</v>
      </c>
      <c r="T208" t="s">
        <v>62</v>
      </c>
      <c r="U208">
        <v>0</v>
      </c>
      <c r="V208">
        <v>1</v>
      </c>
      <c r="W208">
        <v>1</v>
      </c>
      <c r="X208">
        <v>157</v>
      </c>
      <c r="Y208">
        <v>384</v>
      </c>
      <c r="Z208">
        <f t="shared" si="27"/>
        <v>0</v>
      </c>
      <c r="AA208">
        <f t="shared" si="28"/>
        <v>0</v>
      </c>
      <c r="AB208">
        <f t="shared" si="29"/>
        <v>0</v>
      </c>
      <c r="AC208">
        <f t="shared" si="30"/>
        <v>0</v>
      </c>
      <c r="AD208">
        <f t="shared" si="31"/>
        <v>0</v>
      </c>
    </row>
    <row r="209" spans="1:30" x14ac:dyDescent="0.25">
      <c r="A209" t="s">
        <v>463</v>
      </c>
      <c r="B209" t="s">
        <v>28</v>
      </c>
      <c r="C209">
        <f t="shared" si="32"/>
        <v>4</v>
      </c>
      <c r="D209" t="b">
        <f t="shared" si="26"/>
        <v>0</v>
      </c>
      <c r="E209" t="str">
        <f t="shared" si="33"/>
        <v>夜</v>
      </c>
      <c r="F209" t="s">
        <v>658</v>
      </c>
      <c r="G209" t="s">
        <v>682</v>
      </c>
      <c r="H209" t="s">
        <v>660</v>
      </c>
      <c r="I209" t="s">
        <v>661</v>
      </c>
      <c r="J209" t="s">
        <v>662</v>
      </c>
      <c r="K209" t="s">
        <v>686</v>
      </c>
      <c r="L209">
        <v>7</v>
      </c>
      <c r="M209" t="s">
        <v>202</v>
      </c>
      <c r="N209" t="s">
        <v>50</v>
      </c>
      <c r="O209">
        <v>4</v>
      </c>
      <c r="P209" t="s">
        <v>468</v>
      </c>
      <c r="Q209" t="s">
        <v>33</v>
      </c>
      <c r="R209">
        <v>9</v>
      </c>
      <c r="S209" t="s">
        <v>469</v>
      </c>
      <c r="T209" t="s">
        <v>161</v>
      </c>
      <c r="U209">
        <v>1</v>
      </c>
      <c r="V209">
        <v>1</v>
      </c>
      <c r="W209">
        <v>0</v>
      </c>
      <c r="X209">
        <v>48</v>
      </c>
      <c r="Y209">
        <v>563.5</v>
      </c>
      <c r="Z209">
        <f t="shared" si="27"/>
        <v>0</v>
      </c>
      <c r="AA209">
        <f t="shared" si="28"/>
        <v>0</v>
      </c>
      <c r="AB209">
        <f t="shared" si="29"/>
        <v>0</v>
      </c>
      <c r="AC209">
        <f t="shared" si="30"/>
        <v>0</v>
      </c>
      <c r="AD209">
        <f t="shared" si="31"/>
        <v>0</v>
      </c>
    </row>
    <row r="210" spans="1:30" x14ac:dyDescent="0.25">
      <c r="A210" t="s">
        <v>463</v>
      </c>
      <c r="B210" t="s">
        <v>34</v>
      </c>
      <c r="C210">
        <f t="shared" si="32"/>
        <v>5</v>
      </c>
      <c r="D210" t="b">
        <f t="shared" si="26"/>
        <v>0</v>
      </c>
      <c r="E210" t="str">
        <f t="shared" si="33"/>
        <v>夜</v>
      </c>
      <c r="F210" t="s">
        <v>664</v>
      </c>
      <c r="G210" t="s">
        <v>665</v>
      </c>
      <c r="H210" t="s">
        <v>666</v>
      </c>
      <c r="I210" t="s">
        <v>667</v>
      </c>
      <c r="J210" t="s">
        <v>662</v>
      </c>
      <c r="K210" t="s">
        <v>686</v>
      </c>
      <c r="L210">
        <v>1</v>
      </c>
      <c r="M210" t="s">
        <v>287</v>
      </c>
      <c r="N210" t="s">
        <v>22</v>
      </c>
      <c r="O210">
        <v>2</v>
      </c>
      <c r="P210" t="s">
        <v>83</v>
      </c>
      <c r="Q210" t="s">
        <v>33</v>
      </c>
      <c r="R210">
        <v>8</v>
      </c>
      <c r="S210" t="s">
        <v>470</v>
      </c>
      <c r="T210" t="s">
        <v>15</v>
      </c>
      <c r="U210">
        <v>2</v>
      </c>
      <c r="V210">
        <v>0</v>
      </c>
      <c r="W210">
        <v>0</v>
      </c>
      <c r="X210">
        <v>46</v>
      </c>
      <c r="Y210">
        <v>308.5</v>
      </c>
      <c r="Z210">
        <f t="shared" si="27"/>
        <v>0</v>
      </c>
      <c r="AA210">
        <f t="shared" si="28"/>
        <v>0</v>
      </c>
      <c r="AB210">
        <f t="shared" si="29"/>
        <v>0</v>
      </c>
      <c r="AC210">
        <f t="shared" si="30"/>
        <v>0</v>
      </c>
      <c r="AD210">
        <f t="shared" si="31"/>
        <v>0</v>
      </c>
    </row>
    <row r="211" spans="1:30" x14ac:dyDescent="0.25">
      <c r="A211" t="s">
        <v>463</v>
      </c>
      <c r="B211" t="s">
        <v>38</v>
      </c>
      <c r="C211">
        <f t="shared" si="32"/>
        <v>6</v>
      </c>
      <c r="D211" t="b">
        <f t="shared" si="26"/>
        <v>0</v>
      </c>
      <c r="E211" t="str">
        <f t="shared" si="33"/>
        <v>夜</v>
      </c>
      <c r="F211" t="s">
        <v>664</v>
      </c>
      <c r="G211" t="s">
        <v>665</v>
      </c>
      <c r="H211" t="s">
        <v>666</v>
      </c>
      <c r="I211" t="s">
        <v>667</v>
      </c>
      <c r="J211" t="s">
        <v>662</v>
      </c>
      <c r="K211" t="s">
        <v>686</v>
      </c>
      <c r="L211">
        <v>3</v>
      </c>
      <c r="M211" t="s">
        <v>471</v>
      </c>
      <c r="N211" t="s">
        <v>33</v>
      </c>
      <c r="O211">
        <v>12</v>
      </c>
      <c r="P211" t="s">
        <v>72</v>
      </c>
      <c r="Q211" t="s">
        <v>62</v>
      </c>
      <c r="R211">
        <v>10</v>
      </c>
      <c r="S211" t="s">
        <v>472</v>
      </c>
      <c r="T211" t="s">
        <v>22</v>
      </c>
      <c r="U211">
        <v>1</v>
      </c>
      <c r="V211">
        <v>0</v>
      </c>
      <c r="W211">
        <v>1</v>
      </c>
      <c r="X211">
        <v>42</v>
      </c>
      <c r="Y211">
        <v>320</v>
      </c>
      <c r="Z211">
        <f t="shared" si="27"/>
        <v>0</v>
      </c>
      <c r="AA211">
        <f t="shared" si="28"/>
        <v>0</v>
      </c>
      <c r="AB211">
        <f t="shared" si="29"/>
        <v>0</v>
      </c>
      <c r="AC211">
        <f t="shared" si="30"/>
        <v>0</v>
      </c>
      <c r="AD211">
        <f t="shared" si="31"/>
        <v>0</v>
      </c>
    </row>
    <row r="212" spans="1:30" x14ac:dyDescent="0.25">
      <c r="A212" t="s">
        <v>463</v>
      </c>
      <c r="B212" t="s">
        <v>43</v>
      </c>
      <c r="C212">
        <f t="shared" si="32"/>
        <v>7</v>
      </c>
      <c r="D212" t="b">
        <f t="shared" si="26"/>
        <v>0</v>
      </c>
      <c r="E212" t="str">
        <f t="shared" si="33"/>
        <v>夜</v>
      </c>
      <c r="F212" t="s">
        <v>671</v>
      </c>
      <c r="G212" t="s">
        <v>682</v>
      </c>
      <c r="H212" t="s">
        <v>673</v>
      </c>
      <c r="I212" t="s">
        <v>674</v>
      </c>
      <c r="J212" t="s">
        <v>662</v>
      </c>
      <c r="K212" t="s">
        <v>686</v>
      </c>
      <c r="L212">
        <v>1</v>
      </c>
      <c r="M212" t="s">
        <v>366</v>
      </c>
      <c r="N212" t="s">
        <v>15</v>
      </c>
      <c r="O212">
        <v>3</v>
      </c>
      <c r="P212" t="s">
        <v>240</v>
      </c>
      <c r="Q212" t="s">
        <v>455</v>
      </c>
      <c r="R212">
        <v>10</v>
      </c>
      <c r="S212" t="s">
        <v>398</v>
      </c>
      <c r="T212" t="s">
        <v>30</v>
      </c>
      <c r="U212">
        <v>2</v>
      </c>
      <c r="V212">
        <v>0</v>
      </c>
      <c r="W212">
        <v>0</v>
      </c>
      <c r="X212">
        <v>21.5</v>
      </c>
      <c r="Y212">
        <v>98.5</v>
      </c>
      <c r="Z212">
        <f t="shared" si="27"/>
        <v>0</v>
      </c>
      <c r="AA212">
        <f t="shared" si="28"/>
        <v>0</v>
      </c>
      <c r="AB212">
        <f t="shared" si="29"/>
        <v>0</v>
      </c>
      <c r="AC212">
        <f t="shared" si="30"/>
        <v>0</v>
      </c>
      <c r="AD212">
        <f t="shared" si="31"/>
        <v>1</v>
      </c>
    </row>
    <row r="213" spans="1:30" x14ac:dyDescent="0.25">
      <c r="A213" t="s">
        <v>463</v>
      </c>
      <c r="B213" t="s">
        <v>47</v>
      </c>
      <c r="C213">
        <f t="shared" si="32"/>
        <v>8</v>
      </c>
      <c r="D213" t="b">
        <f t="shared" si="26"/>
        <v>1</v>
      </c>
      <c r="E213" t="str">
        <f t="shared" si="33"/>
        <v>夜</v>
      </c>
      <c r="F213" t="s">
        <v>675</v>
      </c>
      <c r="G213" t="s">
        <v>665</v>
      </c>
      <c r="H213" t="s">
        <v>676</v>
      </c>
      <c r="I213" t="s">
        <v>677</v>
      </c>
      <c r="J213" t="s">
        <v>662</v>
      </c>
      <c r="K213" t="s">
        <v>686</v>
      </c>
      <c r="L213">
        <v>5</v>
      </c>
      <c r="M213" t="s">
        <v>295</v>
      </c>
      <c r="N213" t="s">
        <v>15</v>
      </c>
      <c r="O213">
        <v>8</v>
      </c>
      <c r="P213" t="s">
        <v>231</v>
      </c>
      <c r="Q213" t="s">
        <v>18</v>
      </c>
      <c r="R213">
        <v>2</v>
      </c>
      <c r="S213" t="s">
        <v>473</v>
      </c>
      <c r="T213" t="s">
        <v>22</v>
      </c>
      <c r="U213">
        <v>0</v>
      </c>
      <c r="V213">
        <v>2</v>
      </c>
      <c r="W213">
        <v>0</v>
      </c>
      <c r="X213">
        <v>78</v>
      </c>
      <c r="Y213">
        <v>144.5</v>
      </c>
      <c r="Z213">
        <f t="shared" si="27"/>
        <v>0</v>
      </c>
      <c r="AA213">
        <f t="shared" si="28"/>
        <v>0</v>
      </c>
      <c r="AB213">
        <f t="shared" si="29"/>
        <v>0</v>
      </c>
      <c r="AC213">
        <f t="shared" si="30"/>
        <v>0</v>
      </c>
      <c r="AD213">
        <f t="shared" si="31"/>
        <v>0</v>
      </c>
    </row>
    <row r="214" spans="1:30" x14ac:dyDescent="0.25">
      <c r="A214" t="s">
        <v>474</v>
      </c>
      <c r="B214" t="s">
        <v>9</v>
      </c>
      <c r="C214">
        <f t="shared" si="32"/>
        <v>1</v>
      </c>
      <c r="D214" t="b">
        <f t="shared" si="26"/>
        <v>0</v>
      </c>
      <c r="E214" t="str">
        <f t="shared" si="33"/>
        <v>日</v>
      </c>
      <c r="F214" t="s">
        <v>658</v>
      </c>
      <c r="G214" t="s">
        <v>678</v>
      </c>
      <c r="H214" t="s">
        <v>660</v>
      </c>
      <c r="I214" t="s">
        <v>661</v>
      </c>
      <c r="J214" t="s">
        <v>679</v>
      </c>
      <c r="L214">
        <v>11</v>
      </c>
      <c r="M214" t="s">
        <v>151</v>
      </c>
      <c r="N214" t="s">
        <v>30</v>
      </c>
      <c r="O214">
        <v>7</v>
      </c>
      <c r="P214" t="s">
        <v>475</v>
      </c>
      <c r="Q214" t="s">
        <v>15</v>
      </c>
      <c r="R214">
        <v>1</v>
      </c>
      <c r="S214" t="s">
        <v>156</v>
      </c>
      <c r="T214" t="s">
        <v>26</v>
      </c>
      <c r="U214">
        <v>0</v>
      </c>
      <c r="V214">
        <v>1</v>
      </c>
      <c r="W214">
        <v>1</v>
      </c>
      <c r="X214">
        <v>31.5</v>
      </c>
      <c r="Y214">
        <v>148</v>
      </c>
      <c r="Z214">
        <f t="shared" si="27"/>
        <v>0</v>
      </c>
      <c r="AA214">
        <f t="shared" si="28"/>
        <v>1</v>
      </c>
      <c r="AB214">
        <f t="shared" si="29"/>
        <v>0</v>
      </c>
      <c r="AC214">
        <f t="shared" si="30"/>
        <v>1</v>
      </c>
      <c r="AD214">
        <f t="shared" si="31"/>
        <v>2</v>
      </c>
    </row>
    <row r="215" spans="1:30" x14ac:dyDescent="0.25">
      <c r="A215" t="s">
        <v>474</v>
      </c>
      <c r="B215" t="s">
        <v>16</v>
      </c>
      <c r="C215">
        <f t="shared" si="32"/>
        <v>2</v>
      </c>
      <c r="D215" t="b">
        <f t="shared" si="26"/>
        <v>0</v>
      </c>
      <c r="E215" t="str">
        <f t="shared" si="33"/>
        <v>日</v>
      </c>
      <c r="F215" t="s">
        <v>658</v>
      </c>
      <c r="G215" t="s">
        <v>665</v>
      </c>
      <c r="H215" t="s">
        <v>660</v>
      </c>
      <c r="I215" t="s">
        <v>661</v>
      </c>
      <c r="J215" t="s">
        <v>679</v>
      </c>
      <c r="L215">
        <v>3</v>
      </c>
      <c r="M215" t="s">
        <v>204</v>
      </c>
      <c r="N215" t="s">
        <v>65</v>
      </c>
      <c r="O215">
        <v>11</v>
      </c>
      <c r="P215" t="s">
        <v>476</v>
      </c>
      <c r="Q215" t="s">
        <v>62</v>
      </c>
      <c r="R215">
        <v>7</v>
      </c>
      <c r="S215" t="s">
        <v>230</v>
      </c>
      <c r="T215" t="s">
        <v>26</v>
      </c>
      <c r="U215">
        <v>1</v>
      </c>
      <c r="V215">
        <v>0</v>
      </c>
      <c r="W215">
        <v>1</v>
      </c>
      <c r="X215">
        <v>248</v>
      </c>
      <c r="Y215">
        <v>4237.5</v>
      </c>
      <c r="Z215">
        <f t="shared" si="27"/>
        <v>0</v>
      </c>
      <c r="AA215">
        <f t="shared" si="28"/>
        <v>1</v>
      </c>
      <c r="AB215">
        <f t="shared" si="29"/>
        <v>0</v>
      </c>
      <c r="AC215">
        <f t="shared" si="30"/>
        <v>0</v>
      </c>
      <c r="AD215">
        <f t="shared" si="31"/>
        <v>1</v>
      </c>
    </row>
    <row r="216" spans="1:30" x14ac:dyDescent="0.25">
      <c r="A216" t="s">
        <v>474</v>
      </c>
      <c r="B216" t="s">
        <v>23</v>
      </c>
      <c r="C216">
        <f t="shared" si="32"/>
        <v>3</v>
      </c>
      <c r="D216" t="b">
        <f t="shared" si="26"/>
        <v>0</v>
      </c>
      <c r="E216" t="str">
        <f t="shared" si="33"/>
        <v>日</v>
      </c>
      <c r="F216" t="s">
        <v>664</v>
      </c>
      <c r="G216" t="s">
        <v>682</v>
      </c>
      <c r="H216" t="s">
        <v>666</v>
      </c>
      <c r="I216" t="s">
        <v>667</v>
      </c>
      <c r="J216" t="s">
        <v>679</v>
      </c>
      <c r="L216">
        <v>10</v>
      </c>
      <c r="M216" t="s">
        <v>477</v>
      </c>
      <c r="N216" t="s">
        <v>18</v>
      </c>
      <c r="O216">
        <v>9</v>
      </c>
      <c r="P216" t="s">
        <v>478</v>
      </c>
      <c r="Q216" t="s">
        <v>161</v>
      </c>
      <c r="R216">
        <v>2</v>
      </c>
      <c r="S216" t="s">
        <v>479</v>
      </c>
      <c r="T216" t="s">
        <v>15</v>
      </c>
      <c r="U216">
        <v>0</v>
      </c>
      <c r="V216">
        <v>1</v>
      </c>
      <c r="W216">
        <v>1</v>
      </c>
      <c r="X216">
        <v>66</v>
      </c>
      <c r="Y216">
        <v>3209</v>
      </c>
      <c r="Z216">
        <f t="shared" si="27"/>
        <v>0</v>
      </c>
      <c r="AA216">
        <f t="shared" si="28"/>
        <v>0</v>
      </c>
      <c r="AB216">
        <f t="shared" si="29"/>
        <v>0</v>
      </c>
      <c r="AC216">
        <f t="shared" si="30"/>
        <v>0</v>
      </c>
      <c r="AD216">
        <f t="shared" si="31"/>
        <v>0</v>
      </c>
    </row>
    <row r="217" spans="1:30" x14ac:dyDescent="0.25">
      <c r="A217" t="s">
        <v>474</v>
      </c>
      <c r="B217" t="s">
        <v>28</v>
      </c>
      <c r="C217">
        <f t="shared" si="32"/>
        <v>4</v>
      </c>
      <c r="D217" t="b">
        <f t="shared" si="26"/>
        <v>0</v>
      </c>
      <c r="E217" t="str">
        <f t="shared" si="33"/>
        <v>日</v>
      </c>
      <c r="F217" t="s">
        <v>664</v>
      </c>
      <c r="G217" t="s">
        <v>665</v>
      </c>
      <c r="H217" t="s">
        <v>666</v>
      </c>
      <c r="I217" t="s">
        <v>667</v>
      </c>
      <c r="J217" t="s">
        <v>662</v>
      </c>
      <c r="K217" t="s">
        <v>686</v>
      </c>
      <c r="L217">
        <v>6</v>
      </c>
      <c r="M217" t="s">
        <v>480</v>
      </c>
      <c r="N217" t="s">
        <v>26</v>
      </c>
      <c r="O217">
        <v>12</v>
      </c>
      <c r="P217" t="s">
        <v>425</v>
      </c>
      <c r="Q217" t="s">
        <v>65</v>
      </c>
      <c r="R217">
        <v>1</v>
      </c>
      <c r="S217" t="s">
        <v>301</v>
      </c>
      <c r="T217" t="s">
        <v>455</v>
      </c>
      <c r="U217">
        <v>0</v>
      </c>
      <c r="V217">
        <v>1</v>
      </c>
      <c r="W217">
        <v>1</v>
      </c>
      <c r="X217">
        <v>21</v>
      </c>
      <c r="Y217">
        <v>56</v>
      </c>
      <c r="Z217">
        <f t="shared" si="27"/>
        <v>1</v>
      </c>
      <c r="AA217">
        <f t="shared" si="28"/>
        <v>1</v>
      </c>
      <c r="AB217">
        <f t="shared" si="29"/>
        <v>0</v>
      </c>
      <c r="AC217">
        <f t="shared" si="30"/>
        <v>1</v>
      </c>
      <c r="AD217">
        <f t="shared" si="31"/>
        <v>1</v>
      </c>
    </row>
    <row r="218" spans="1:30" x14ac:dyDescent="0.25">
      <c r="A218" t="s">
        <v>474</v>
      </c>
      <c r="B218" t="s">
        <v>34</v>
      </c>
      <c r="C218">
        <f t="shared" si="32"/>
        <v>5</v>
      </c>
      <c r="D218" t="b">
        <f t="shared" si="26"/>
        <v>0</v>
      </c>
      <c r="E218" t="str">
        <f t="shared" si="33"/>
        <v>日</v>
      </c>
      <c r="F218" t="s">
        <v>664</v>
      </c>
      <c r="G218" t="s">
        <v>665</v>
      </c>
      <c r="H218" t="s">
        <v>666</v>
      </c>
      <c r="I218" t="s">
        <v>667</v>
      </c>
      <c r="J218" t="s">
        <v>679</v>
      </c>
      <c r="L218">
        <v>8</v>
      </c>
      <c r="M218" t="s">
        <v>481</v>
      </c>
      <c r="N218" t="s">
        <v>455</v>
      </c>
      <c r="O218">
        <v>12</v>
      </c>
      <c r="P218" t="s">
        <v>482</v>
      </c>
      <c r="Q218" t="s">
        <v>161</v>
      </c>
      <c r="R218">
        <v>4</v>
      </c>
      <c r="S218" t="s">
        <v>107</v>
      </c>
      <c r="T218" t="s">
        <v>18</v>
      </c>
      <c r="U218">
        <v>0</v>
      </c>
      <c r="V218">
        <v>1</v>
      </c>
      <c r="W218">
        <v>1</v>
      </c>
      <c r="X218">
        <v>234</v>
      </c>
      <c r="Y218">
        <v>1317</v>
      </c>
      <c r="Z218">
        <f t="shared" si="27"/>
        <v>0</v>
      </c>
      <c r="AA218">
        <f t="shared" si="28"/>
        <v>0</v>
      </c>
      <c r="AB218">
        <f t="shared" si="29"/>
        <v>0</v>
      </c>
      <c r="AC218">
        <f t="shared" si="30"/>
        <v>0</v>
      </c>
      <c r="AD218">
        <f t="shared" si="31"/>
        <v>0</v>
      </c>
    </row>
    <row r="219" spans="1:30" x14ac:dyDescent="0.25">
      <c r="A219" t="s">
        <v>474</v>
      </c>
      <c r="B219" t="s">
        <v>38</v>
      </c>
      <c r="C219">
        <f t="shared" si="32"/>
        <v>6</v>
      </c>
      <c r="D219" t="b">
        <f t="shared" si="26"/>
        <v>0</v>
      </c>
      <c r="E219" t="str">
        <f t="shared" si="33"/>
        <v>日</v>
      </c>
      <c r="F219" t="s">
        <v>675</v>
      </c>
      <c r="G219" t="s">
        <v>665</v>
      </c>
      <c r="H219" t="s">
        <v>700</v>
      </c>
      <c r="I219" t="s">
        <v>677</v>
      </c>
      <c r="J219" t="s">
        <v>679</v>
      </c>
      <c r="L219">
        <v>6</v>
      </c>
      <c r="M219" t="s">
        <v>483</v>
      </c>
      <c r="N219" t="s">
        <v>33</v>
      </c>
      <c r="O219">
        <v>4</v>
      </c>
      <c r="P219" t="s">
        <v>172</v>
      </c>
      <c r="Q219" t="s">
        <v>26</v>
      </c>
      <c r="R219">
        <v>2</v>
      </c>
      <c r="S219" t="s">
        <v>171</v>
      </c>
      <c r="T219" t="s">
        <v>13</v>
      </c>
      <c r="U219">
        <v>1</v>
      </c>
      <c r="V219">
        <v>1</v>
      </c>
      <c r="W219">
        <v>0</v>
      </c>
      <c r="X219">
        <v>252.5</v>
      </c>
      <c r="Y219">
        <v>463</v>
      </c>
      <c r="Z219">
        <f t="shared" si="27"/>
        <v>1</v>
      </c>
      <c r="AA219">
        <f t="shared" si="28"/>
        <v>1</v>
      </c>
      <c r="AB219">
        <f t="shared" si="29"/>
        <v>0</v>
      </c>
      <c r="AC219">
        <f t="shared" si="30"/>
        <v>1</v>
      </c>
      <c r="AD219">
        <f t="shared" si="31"/>
        <v>1</v>
      </c>
    </row>
    <row r="220" spans="1:30" x14ac:dyDescent="0.25">
      <c r="A220" t="s">
        <v>474</v>
      </c>
      <c r="B220" t="s">
        <v>43</v>
      </c>
      <c r="C220">
        <f t="shared" si="32"/>
        <v>7</v>
      </c>
      <c r="D220" t="b">
        <f t="shared" si="26"/>
        <v>0</v>
      </c>
      <c r="E220" t="str">
        <f t="shared" si="33"/>
        <v>日</v>
      </c>
      <c r="F220" t="s">
        <v>671</v>
      </c>
      <c r="G220" t="s">
        <v>678</v>
      </c>
      <c r="H220" t="s">
        <v>673</v>
      </c>
      <c r="I220" t="s">
        <v>674</v>
      </c>
      <c r="J220" t="s">
        <v>679</v>
      </c>
      <c r="L220">
        <v>5</v>
      </c>
      <c r="M220" t="s">
        <v>164</v>
      </c>
      <c r="N220" t="s">
        <v>13</v>
      </c>
      <c r="O220">
        <v>6</v>
      </c>
      <c r="P220" t="s">
        <v>484</v>
      </c>
      <c r="Q220" t="s">
        <v>57</v>
      </c>
      <c r="R220">
        <v>8</v>
      </c>
      <c r="S220" t="s">
        <v>485</v>
      </c>
      <c r="T220" t="s">
        <v>323</v>
      </c>
      <c r="U220">
        <v>0</v>
      </c>
      <c r="V220">
        <v>2</v>
      </c>
      <c r="W220">
        <v>0</v>
      </c>
      <c r="X220">
        <v>89</v>
      </c>
      <c r="Y220">
        <v>300.5</v>
      </c>
      <c r="Z220">
        <f t="shared" si="27"/>
        <v>0</v>
      </c>
      <c r="AA220">
        <f t="shared" si="28"/>
        <v>0</v>
      </c>
      <c r="AB220">
        <f t="shared" si="29"/>
        <v>1</v>
      </c>
      <c r="AC220">
        <f t="shared" si="30"/>
        <v>0</v>
      </c>
      <c r="AD220">
        <f t="shared" si="31"/>
        <v>0</v>
      </c>
    </row>
    <row r="221" spans="1:30" x14ac:dyDescent="0.25">
      <c r="A221" t="s">
        <v>474</v>
      </c>
      <c r="B221" t="s">
        <v>47</v>
      </c>
      <c r="C221">
        <f t="shared" si="32"/>
        <v>8</v>
      </c>
      <c r="D221" t="b">
        <f t="shared" si="26"/>
        <v>0</v>
      </c>
      <c r="E221" t="str">
        <f t="shared" si="33"/>
        <v>日</v>
      </c>
      <c r="F221" t="s">
        <v>671</v>
      </c>
      <c r="G221" t="s">
        <v>670</v>
      </c>
      <c r="H221" t="s">
        <v>673</v>
      </c>
      <c r="I221" t="s">
        <v>674</v>
      </c>
      <c r="J221" t="s">
        <v>662</v>
      </c>
      <c r="K221" t="s">
        <v>686</v>
      </c>
      <c r="L221">
        <v>13</v>
      </c>
      <c r="M221" t="s">
        <v>263</v>
      </c>
      <c r="N221" t="s">
        <v>33</v>
      </c>
      <c r="O221">
        <v>1</v>
      </c>
      <c r="P221" t="s">
        <v>305</v>
      </c>
      <c r="Q221" t="s">
        <v>62</v>
      </c>
      <c r="R221">
        <v>7</v>
      </c>
      <c r="S221" t="s">
        <v>189</v>
      </c>
      <c r="T221" t="s">
        <v>30</v>
      </c>
      <c r="U221">
        <v>1</v>
      </c>
      <c r="V221">
        <v>0</v>
      </c>
      <c r="W221">
        <v>1</v>
      </c>
      <c r="X221">
        <v>85</v>
      </c>
      <c r="Y221">
        <v>580.5</v>
      </c>
      <c r="Z221">
        <f t="shared" si="27"/>
        <v>0</v>
      </c>
      <c r="AA221">
        <f t="shared" si="28"/>
        <v>0</v>
      </c>
      <c r="AB221">
        <f t="shared" si="29"/>
        <v>0</v>
      </c>
      <c r="AC221">
        <f t="shared" si="30"/>
        <v>0</v>
      </c>
      <c r="AD221">
        <f t="shared" si="31"/>
        <v>1</v>
      </c>
    </row>
    <row r="222" spans="1:30" x14ac:dyDescent="0.25">
      <c r="A222" t="s">
        <v>474</v>
      </c>
      <c r="B222" t="s">
        <v>52</v>
      </c>
      <c r="C222">
        <f t="shared" si="32"/>
        <v>9</v>
      </c>
      <c r="D222" t="b">
        <f t="shared" si="26"/>
        <v>0</v>
      </c>
      <c r="E222" t="str">
        <f t="shared" si="33"/>
        <v>日</v>
      </c>
      <c r="F222" t="s">
        <v>664</v>
      </c>
      <c r="G222" t="s">
        <v>672</v>
      </c>
      <c r="H222" t="s">
        <v>666</v>
      </c>
      <c r="I222" t="s">
        <v>667</v>
      </c>
      <c r="J222" t="s">
        <v>662</v>
      </c>
      <c r="K222" t="s">
        <v>686</v>
      </c>
      <c r="L222">
        <v>2</v>
      </c>
      <c r="M222" t="s">
        <v>307</v>
      </c>
      <c r="N222" t="s">
        <v>114</v>
      </c>
      <c r="O222">
        <v>9</v>
      </c>
      <c r="P222" t="s">
        <v>486</v>
      </c>
      <c r="Q222" t="s">
        <v>15</v>
      </c>
      <c r="R222">
        <v>10</v>
      </c>
      <c r="S222" t="s">
        <v>118</v>
      </c>
      <c r="T222" t="s">
        <v>95</v>
      </c>
      <c r="U222">
        <v>1</v>
      </c>
      <c r="V222">
        <v>1</v>
      </c>
      <c r="W222">
        <v>0</v>
      </c>
      <c r="X222">
        <v>50</v>
      </c>
      <c r="Y222">
        <v>345.5</v>
      </c>
      <c r="Z222">
        <f t="shared" si="27"/>
        <v>0</v>
      </c>
      <c r="AA222">
        <f t="shared" si="28"/>
        <v>0</v>
      </c>
      <c r="AB222">
        <f t="shared" si="29"/>
        <v>0</v>
      </c>
      <c r="AC222">
        <f t="shared" si="30"/>
        <v>0</v>
      </c>
      <c r="AD222">
        <f t="shared" si="31"/>
        <v>0</v>
      </c>
    </row>
    <row r="223" spans="1:30" x14ac:dyDescent="0.25">
      <c r="A223" t="s">
        <v>474</v>
      </c>
      <c r="B223" t="s">
        <v>58</v>
      </c>
      <c r="C223">
        <f t="shared" si="32"/>
        <v>10</v>
      </c>
      <c r="D223" t="b">
        <f t="shared" si="26"/>
        <v>1</v>
      </c>
      <c r="E223" t="str">
        <f t="shared" si="33"/>
        <v>日</v>
      </c>
      <c r="F223" t="s">
        <v>671</v>
      </c>
      <c r="G223" t="s">
        <v>672</v>
      </c>
      <c r="H223" t="s">
        <v>673</v>
      </c>
      <c r="I223" t="s">
        <v>674</v>
      </c>
      <c r="J223" t="s">
        <v>662</v>
      </c>
      <c r="K223" t="s">
        <v>686</v>
      </c>
      <c r="L223">
        <v>11</v>
      </c>
      <c r="M223" t="s">
        <v>211</v>
      </c>
      <c r="N223" t="s">
        <v>26</v>
      </c>
      <c r="O223">
        <v>10</v>
      </c>
      <c r="P223" t="s">
        <v>487</v>
      </c>
      <c r="Q223" t="s">
        <v>77</v>
      </c>
      <c r="R223">
        <v>1</v>
      </c>
      <c r="S223" t="s">
        <v>488</v>
      </c>
      <c r="T223" t="s">
        <v>89</v>
      </c>
      <c r="U223">
        <v>0</v>
      </c>
      <c r="V223">
        <v>0</v>
      </c>
      <c r="W223">
        <v>2</v>
      </c>
      <c r="X223">
        <v>60</v>
      </c>
      <c r="Y223">
        <v>1769</v>
      </c>
      <c r="Z223">
        <f t="shared" si="27"/>
        <v>1</v>
      </c>
      <c r="AA223">
        <f t="shared" si="28"/>
        <v>1</v>
      </c>
      <c r="AB223">
        <f t="shared" si="29"/>
        <v>0</v>
      </c>
      <c r="AC223">
        <f t="shared" si="30"/>
        <v>1</v>
      </c>
      <c r="AD223">
        <f t="shared" si="31"/>
        <v>1</v>
      </c>
    </row>
    <row r="224" spans="1:30" x14ac:dyDescent="0.25">
      <c r="A224" t="s">
        <v>489</v>
      </c>
      <c r="B224" t="s">
        <v>9</v>
      </c>
      <c r="C224">
        <f t="shared" si="32"/>
        <v>1</v>
      </c>
      <c r="D224" t="b">
        <f t="shared" si="26"/>
        <v>0</v>
      </c>
      <c r="E224" t="str">
        <f t="shared" si="33"/>
        <v>夜</v>
      </c>
      <c r="F224" t="s">
        <v>658</v>
      </c>
      <c r="G224" t="s">
        <v>665</v>
      </c>
      <c r="H224" t="s">
        <v>660</v>
      </c>
      <c r="I224" t="s">
        <v>661</v>
      </c>
      <c r="J224" t="s">
        <v>662</v>
      </c>
      <c r="K224" t="s">
        <v>663</v>
      </c>
      <c r="L224">
        <v>1</v>
      </c>
      <c r="M224" t="s">
        <v>490</v>
      </c>
      <c r="N224" t="s">
        <v>42</v>
      </c>
      <c r="O224">
        <v>3</v>
      </c>
      <c r="P224" t="s">
        <v>491</v>
      </c>
      <c r="Q224" t="s">
        <v>30</v>
      </c>
      <c r="R224">
        <v>9</v>
      </c>
      <c r="S224" t="s">
        <v>492</v>
      </c>
      <c r="T224" t="s">
        <v>15</v>
      </c>
      <c r="U224">
        <v>2</v>
      </c>
      <c r="V224">
        <v>0</v>
      </c>
      <c r="W224">
        <v>0</v>
      </c>
      <c r="X224">
        <v>75.5</v>
      </c>
      <c r="Y224">
        <v>326.5</v>
      </c>
      <c r="Z224">
        <f t="shared" si="27"/>
        <v>0</v>
      </c>
      <c r="AA224">
        <f t="shared" si="28"/>
        <v>0</v>
      </c>
      <c r="AB224">
        <f t="shared" si="29"/>
        <v>1</v>
      </c>
      <c r="AC224">
        <f t="shared" si="30"/>
        <v>1</v>
      </c>
      <c r="AD224">
        <f t="shared" si="31"/>
        <v>1</v>
      </c>
    </row>
    <row r="225" spans="1:30" x14ac:dyDescent="0.25">
      <c r="A225" t="s">
        <v>489</v>
      </c>
      <c r="B225" t="s">
        <v>16</v>
      </c>
      <c r="C225">
        <f t="shared" si="32"/>
        <v>2</v>
      </c>
      <c r="D225" t="b">
        <f t="shared" si="26"/>
        <v>0</v>
      </c>
      <c r="E225" t="str">
        <f t="shared" si="33"/>
        <v>夜</v>
      </c>
      <c r="F225" t="s">
        <v>658</v>
      </c>
      <c r="G225" t="s">
        <v>678</v>
      </c>
      <c r="H225" t="s">
        <v>660</v>
      </c>
      <c r="I225" t="s">
        <v>661</v>
      </c>
      <c r="J225" t="s">
        <v>662</v>
      </c>
      <c r="K225" t="s">
        <v>663</v>
      </c>
      <c r="L225">
        <v>4</v>
      </c>
      <c r="M225" t="s">
        <v>493</v>
      </c>
      <c r="N225" t="s">
        <v>15</v>
      </c>
      <c r="O225">
        <v>8</v>
      </c>
      <c r="P225" t="s">
        <v>178</v>
      </c>
      <c r="Q225" t="s">
        <v>494</v>
      </c>
      <c r="R225">
        <v>10</v>
      </c>
      <c r="S225" t="s">
        <v>341</v>
      </c>
      <c r="T225" t="s">
        <v>30</v>
      </c>
      <c r="U225">
        <v>1</v>
      </c>
      <c r="V225">
        <v>1</v>
      </c>
      <c r="W225">
        <v>0</v>
      </c>
      <c r="X225">
        <v>307.5</v>
      </c>
      <c r="Y225">
        <v>1330</v>
      </c>
      <c r="Z225">
        <f t="shared" si="27"/>
        <v>0</v>
      </c>
      <c r="AA225">
        <f t="shared" si="28"/>
        <v>0</v>
      </c>
      <c r="AB225">
        <f t="shared" si="29"/>
        <v>0</v>
      </c>
      <c r="AC225">
        <f t="shared" si="30"/>
        <v>0</v>
      </c>
      <c r="AD225">
        <f t="shared" si="31"/>
        <v>1</v>
      </c>
    </row>
    <row r="226" spans="1:30" x14ac:dyDescent="0.25">
      <c r="A226" t="s">
        <v>489</v>
      </c>
      <c r="B226" t="s">
        <v>23</v>
      </c>
      <c r="C226">
        <f t="shared" si="32"/>
        <v>3</v>
      </c>
      <c r="D226" t="b">
        <f t="shared" si="26"/>
        <v>0</v>
      </c>
      <c r="E226" t="str">
        <f t="shared" si="33"/>
        <v>夜</v>
      </c>
      <c r="F226" t="s">
        <v>664</v>
      </c>
      <c r="G226" t="s">
        <v>678</v>
      </c>
      <c r="H226" t="s">
        <v>666</v>
      </c>
      <c r="I226" t="s">
        <v>667</v>
      </c>
      <c r="J226" t="s">
        <v>662</v>
      </c>
      <c r="K226" t="s">
        <v>663</v>
      </c>
      <c r="L226">
        <v>10</v>
      </c>
      <c r="M226" t="s">
        <v>495</v>
      </c>
      <c r="N226" t="s">
        <v>57</v>
      </c>
      <c r="O226">
        <v>8</v>
      </c>
      <c r="P226" t="s">
        <v>232</v>
      </c>
      <c r="Q226" t="s">
        <v>30</v>
      </c>
      <c r="R226">
        <v>7</v>
      </c>
      <c r="S226" t="s">
        <v>259</v>
      </c>
      <c r="T226" t="s">
        <v>26</v>
      </c>
      <c r="U226">
        <v>0</v>
      </c>
      <c r="V226">
        <v>1</v>
      </c>
      <c r="W226">
        <v>1</v>
      </c>
      <c r="X226">
        <v>48.5</v>
      </c>
      <c r="Y226">
        <v>129</v>
      </c>
      <c r="Z226">
        <f t="shared" si="27"/>
        <v>0</v>
      </c>
      <c r="AA226">
        <f t="shared" si="28"/>
        <v>1</v>
      </c>
      <c r="AB226">
        <f t="shared" si="29"/>
        <v>0</v>
      </c>
      <c r="AC226">
        <f t="shared" si="30"/>
        <v>1</v>
      </c>
      <c r="AD226">
        <f t="shared" si="31"/>
        <v>2</v>
      </c>
    </row>
    <row r="227" spans="1:30" x14ac:dyDescent="0.25">
      <c r="A227" t="s">
        <v>489</v>
      </c>
      <c r="B227" t="s">
        <v>28</v>
      </c>
      <c r="C227">
        <f t="shared" si="32"/>
        <v>4</v>
      </c>
      <c r="D227" t="b">
        <f t="shared" si="26"/>
        <v>0</v>
      </c>
      <c r="E227" t="str">
        <f t="shared" si="33"/>
        <v>夜</v>
      </c>
      <c r="F227" t="s">
        <v>664</v>
      </c>
      <c r="G227" t="s">
        <v>670</v>
      </c>
      <c r="H227" t="s">
        <v>666</v>
      </c>
      <c r="I227" t="s">
        <v>667</v>
      </c>
      <c r="J227" t="s">
        <v>662</v>
      </c>
      <c r="K227" t="s">
        <v>663</v>
      </c>
      <c r="L227">
        <v>11</v>
      </c>
      <c r="M227" t="s">
        <v>443</v>
      </c>
      <c r="N227" t="s">
        <v>496</v>
      </c>
      <c r="O227">
        <v>3</v>
      </c>
      <c r="P227" t="s">
        <v>497</v>
      </c>
      <c r="Q227" t="s">
        <v>13</v>
      </c>
      <c r="R227">
        <v>9</v>
      </c>
      <c r="S227" t="s">
        <v>244</v>
      </c>
      <c r="T227" t="s">
        <v>114</v>
      </c>
      <c r="U227">
        <v>1</v>
      </c>
      <c r="V227">
        <v>0</v>
      </c>
      <c r="W227">
        <v>1</v>
      </c>
      <c r="X227">
        <v>105.5</v>
      </c>
      <c r="Y227">
        <v>1197</v>
      </c>
      <c r="Z227">
        <f t="shared" si="27"/>
        <v>0</v>
      </c>
      <c r="AA227">
        <f t="shared" si="28"/>
        <v>0</v>
      </c>
      <c r="AB227">
        <f t="shared" si="29"/>
        <v>1</v>
      </c>
      <c r="AC227">
        <f t="shared" si="30"/>
        <v>0</v>
      </c>
      <c r="AD227">
        <f t="shared" si="31"/>
        <v>0</v>
      </c>
    </row>
    <row r="228" spans="1:30" x14ac:dyDescent="0.25">
      <c r="A228" t="s">
        <v>489</v>
      </c>
      <c r="B228" t="s">
        <v>34</v>
      </c>
      <c r="C228">
        <f t="shared" si="32"/>
        <v>5</v>
      </c>
      <c r="D228" t="b">
        <f t="shared" si="26"/>
        <v>0</v>
      </c>
      <c r="E228" t="str">
        <f t="shared" si="33"/>
        <v>夜</v>
      </c>
      <c r="F228" t="s">
        <v>664</v>
      </c>
      <c r="G228" t="s">
        <v>678</v>
      </c>
      <c r="H228" t="s">
        <v>666</v>
      </c>
      <c r="I228" t="s">
        <v>667</v>
      </c>
      <c r="J228" t="s">
        <v>662</v>
      </c>
      <c r="K228" t="s">
        <v>663</v>
      </c>
      <c r="L228">
        <v>4</v>
      </c>
      <c r="M228" t="s">
        <v>19</v>
      </c>
      <c r="N228" t="s">
        <v>498</v>
      </c>
      <c r="O228">
        <v>5</v>
      </c>
      <c r="P228" t="s">
        <v>347</v>
      </c>
      <c r="Q228" t="s">
        <v>13</v>
      </c>
      <c r="R228">
        <v>11</v>
      </c>
      <c r="S228" t="s">
        <v>96</v>
      </c>
      <c r="T228" t="s">
        <v>114</v>
      </c>
      <c r="U228">
        <v>1</v>
      </c>
      <c r="V228">
        <v>1</v>
      </c>
      <c r="W228">
        <v>0</v>
      </c>
      <c r="X228">
        <v>26.5</v>
      </c>
      <c r="Y228">
        <v>88.5</v>
      </c>
      <c r="Z228">
        <f t="shared" si="27"/>
        <v>0</v>
      </c>
      <c r="AA228">
        <f t="shared" si="28"/>
        <v>0</v>
      </c>
      <c r="AB228">
        <f t="shared" si="29"/>
        <v>1</v>
      </c>
      <c r="AC228">
        <f t="shared" si="30"/>
        <v>0</v>
      </c>
      <c r="AD228">
        <f t="shared" si="31"/>
        <v>0</v>
      </c>
    </row>
    <row r="229" spans="1:30" x14ac:dyDescent="0.25">
      <c r="A229" t="s">
        <v>489</v>
      </c>
      <c r="B229" t="s">
        <v>38</v>
      </c>
      <c r="C229">
        <f t="shared" si="32"/>
        <v>6</v>
      </c>
      <c r="D229" t="b">
        <f t="shared" si="26"/>
        <v>0</v>
      </c>
      <c r="E229" t="str">
        <f t="shared" si="33"/>
        <v>夜</v>
      </c>
      <c r="F229" t="s">
        <v>664</v>
      </c>
      <c r="G229" t="s">
        <v>665</v>
      </c>
      <c r="H229" t="s">
        <v>666</v>
      </c>
      <c r="I229" t="s">
        <v>667</v>
      </c>
      <c r="J229" t="s">
        <v>662</v>
      </c>
      <c r="K229" t="s">
        <v>663</v>
      </c>
      <c r="L229">
        <v>6</v>
      </c>
      <c r="M229" t="s">
        <v>286</v>
      </c>
      <c r="N229" t="s">
        <v>26</v>
      </c>
      <c r="O229">
        <v>9</v>
      </c>
      <c r="P229" t="s">
        <v>440</v>
      </c>
      <c r="Q229" t="s">
        <v>161</v>
      </c>
      <c r="R229">
        <v>12</v>
      </c>
      <c r="S229" t="s">
        <v>238</v>
      </c>
      <c r="T229" t="s">
        <v>33</v>
      </c>
      <c r="U229">
        <v>0</v>
      </c>
      <c r="V229">
        <v>2</v>
      </c>
      <c r="W229">
        <v>0</v>
      </c>
      <c r="X229">
        <v>57.5</v>
      </c>
      <c r="Y229">
        <v>323.5</v>
      </c>
      <c r="Z229">
        <f t="shared" si="27"/>
        <v>1</v>
      </c>
      <c r="AA229">
        <f t="shared" si="28"/>
        <v>1</v>
      </c>
      <c r="AB229">
        <f t="shared" si="29"/>
        <v>0</v>
      </c>
      <c r="AC229">
        <f t="shared" si="30"/>
        <v>1</v>
      </c>
      <c r="AD229">
        <f t="shared" si="31"/>
        <v>1</v>
      </c>
    </row>
    <row r="230" spans="1:30" x14ac:dyDescent="0.25">
      <c r="A230" t="s">
        <v>489</v>
      </c>
      <c r="B230" t="s">
        <v>43</v>
      </c>
      <c r="C230">
        <f t="shared" si="32"/>
        <v>7</v>
      </c>
      <c r="D230" t="b">
        <f t="shared" si="26"/>
        <v>0</v>
      </c>
      <c r="E230" t="str">
        <f t="shared" si="33"/>
        <v>夜</v>
      </c>
      <c r="F230" t="s">
        <v>671</v>
      </c>
      <c r="G230" t="s">
        <v>678</v>
      </c>
      <c r="H230" t="s">
        <v>673</v>
      </c>
      <c r="I230" t="s">
        <v>674</v>
      </c>
      <c r="J230" t="s">
        <v>662</v>
      </c>
      <c r="K230" t="s">
        <v>663</v>
      </c>
      <c r="L230">
        <v>8</v>
      </c>
      <c r="M230" t="s">
        <v>241</v>
      </c>
      <c r="N230" t="s">
        <v>26</v>
      </c>
      <c r="O230">
        <v>4</v>
      </c>
      <c r="P230" t="s">
        <v>449</v>
      </c>
      <c r="Q230" t="s">
        <v>499</v>
      </c>
      <c r="R230">
        <v>6</v>
      </c>
      <c r="S230" t="s">
        <v>250</v>
      </c>
      <c r="T230" t="s">
        <v>13</v>
      </c>
      <c r="U230">
        <v>1</v>
      </c>
      <c r="V230">
        <v>1</v>
      </c>
      <c r="W230">
        <v>0</v>
      </c>
      <c r="X230">
        <v>92.5</v>
      </c>
      <c r="Y230">
        <v>207.5</v>
      </c>
      <c r="Z230">
        <f t="shared" si="27"/>
        <v>1</v>
      </c>
      <c r="AA230">
        <f t="shared" si="28"/>
        <v>1</v>
      </c>
      <c r="AB230">
        <f t="shared" si="29"/>
        <v>0</v>
      </c>
      <c r="AC230">
        <f t="shared" si="30"/>
        <v>1</v>
      </c>
      <c r="AD230">
        <f t="shared" si="31"/>
        <v>1</v>
      </c>
    </row>
    <row r="231" spans="1:30" x14ac:dyDescent="0.25">
      <c r="A231" t="s">
        <v>489</v>
      </c>
      <c r="B231" t="s">
        <v>47</v>
      </c>
      <c r="C231">
        <f t="shared" si="32"/>
        <v>8</v>
      </c>
      <c r="D231" t="b">
        <f t="shared" si="26"/>
        <v>0</v>
      </c>
      <c r="E231" t="str">
        <f t="shared" si="33"/>
        <v>夜</v>
      </c>
      <c r="F231" t="s">
        <v>671</v>
      </c>
      <c r="G231" t="s">
        <v>665</v>
      </c>
      <c r="H231" t="s">
        <v>673</v>
      </c>
      <c r="I231" t="s">
        <v>674</v>
      </c>
      <c r="J231" t="s">
        <v>662</v>
      </c>
      <c r="K231" t="s">
        <v>663</v>
      </c>
      <c r="L231">
        <v>5</v>
      </c>
      <c r="M231" t="s">
        <v>348</v>
      </c>
      <c r="N231" t="s">
        <v>114</v>
      </c>
      <c r="O231">
        <v>11</v>
      </c>
      <c r="P231" t="s">
        <v>148</v>
      </c>
      <c r="Q231" t="s">
        <v>26</v>
      </c>
      <c r="R231">
        <v>10</v>
      </c>
      <c r="S231" t="s">
        <v>296</v>
      </c>
      <c r="T231" t="s">
        <v>496</v>
      </c>
      <c r="U231">
        <v>0</v>
      </c>
      <c r="V231">
        <v>1</v>
      </c>
      <c r="W231">
        <v>1</v>
      </c>
      <c r="X231">
        <v>72</v>
      </c>
      <c r="Y231">
        <v>208.5</v>
      </c>
      <c r="Z231">
        <f t="shared" si="27"/>
        <v>1</v>
      </c>
      <c r="AA231">
        <f t="shared" si="28"/>
        <v>1</v>
      </c>
      <c r="AB231">
        <f t="shared" si="29"/>
        <v>0</v>
      </c>
      <c r="AC231">
        <f t="shared" si="30"/>
        <v>1</v>
      </c>
      <c r="AD231">
        <f t="shared" si="31"/>
        <v>1</v>
      </c>
    </row>
    <row r="232" spans="1:30" x14ac:dyDescent="0.25">
      <c r="A232" t="s">
        <v>489</v>
      </c>
      <c r="B232" t="s">
        <v>52</v>
      </c>
      <c r="C232">
        <f t="shared" si="32"/>
        <v>9</v>
      </c>
      <c r="D232" t="b">
        <f t="shared" si="26"/>
        <v>1</v>
      </c>
      <c r="E232" t="str">
        <f t="shared" si="33"/>
        <v>夜</v>
      </c>
      <c r="F232" t="s">
        <v>675</v>
      </c>
      <c r="G232" t="s">
        <v>682</v>
      </c>
      <c r="H232" t="s">
        <v>676</v>
      </c>
      <c r="I232" t="s">
        <v>677</v>
      </c>
      <c r="J232" t="s">
        <v>662</v>
      </c>
      <c r="K232" t="s">
        <v>663</v>
      </c>
      <c r="L232">
        <v>6</v>
      </c>
      <c r="M232" t="s">
        <v>143</v>
      </c>
      <c r="N232" t="s">
        <v>455</v>
      </c>
      <c r="O232">
        <v>9</v>
      </c>
      <c r="P232" t="s">
        <v>500</v>
      </c>
      <c r="Q232" t="s">
        <v>501</v>
      </c>
      <c r="R232">
        <v>7</v>
      </c>
      <c r="S232" t="s">
        <v>219</v>
      </c>
      <c r="T232" t="s">
        <v>26</v>
      </c>
      <c r="U232">
        <v>0</v>
      </c>
      <c r="V232">
        <v>2</v>
      </c>
      <c r="W232">
        <v>0</v>
      </c>
      <c r="X232">
        <v>24</v>
      </c>
      <c r="Y232">
        <v>319.5</v>
      </c>
      <c r="Z232">
        <f t="shared" si="27"/>
        <v>0</v>
      </c>
      <c r="AA232">
        <f t="shared" si="28"/>
        <v>1</v>
      </c>
      <c r="AB232">
        <f t="shared" si="29"/>
        <v>0</v>
      </c>
      <c r="AC232">
        <f t="shared" si="30"/>
        <v>0</v>
      </c>
      <c r="AD232">
        <f t="shared" si="31"/>
        <v>1</v>
      </c>
    </row>
    <row r="233" spans="1:30" x14ac:dyDescent="0.25">
      <c r="A233" t="s">
        <v>502</v>
      </c>
      <c r="B233" t="s">
        <v>9</v>
      </c>
      <c r="C233">
        <f t="shared" si="32"/>
        <v>1</v>
      </c>
      <c r="D233" t="b">
        <f t="shared" si="26"/>
        <v>0</v>
      </c>
      <c r="E233" t="str">
        <f t="shared" si="33"/>
        <v>日</v>
      </c>
      <c r="F233" t="s">
        <v>664</v>
      </c>
      <c r="G233" t="s">
        <v>665</v>
      </c>
      <c r="H233" t="s">
        <v>666</v>
      </c>
      <c r="I233" t="s">
        <v>667</v>
      </c>
      <c r="J233" t="s">
        <v>662</v>
      </c>
      <c r="K233" t="s">
        <v>663</v>
      </c>
      <c r="L233">
        <v>6</v>
      </c>
      <c r="M233" t="s">
        <v>426</v>
      </c>
      <c r="N233" t="s">
        <v>26</v>
      </c>
      <c r="O233">
        <v>10</v>
      </c>
      <c r="P233" t="s">
        <v>503</v>
      </c>
      <c r="Q233" t="s">
        <v>50</v>
      </c>
      <c r="R233">
        <v>13</v>
      </c>
      <c r="S233" t="s">
        <v>350</v>
      </c>
      <c r="T233" t="s">
        <v>30</v>
      </c>
      <c r="U233">
        <v>0</v>
      </c>
      <c r="V233">
        <v>1</v>
      </c>
      <c r="W233">
        <v>1</v>
      </c>
      <c r="X233">
        <v>16.5</v>
      </c>
      <c r="Y233">
        <v>73</v>
      </c>
      <c r="Z233">
        <f t="shared" si="27"/>
        <v>1</v>
      </c>
      <c r="AA233">
        <f t="shared" si="28"/>
        <v>1</v>
      </c>
      <c r="AB233">
        <f t="shared" si="29"/>
        <v>0</v>
      </c>
      <c r="AC233">
        <f t="shared" si="30"/>
        <v>1</v>
      </c>
      <c r="AD233">
        <f t="shared" si="31"/>
        <v>2</v>
      </c>
    </row>
    <row r="234" spans="1:30" x14ac:dyDescent="0.25">
      <c r="A234" t="s">
        <v>502</v>
      </c>
      <c r="B234" t="s">
        <v>16</v>
      </c>
      <c r="C234">
        <f t="shared" si="32"/>
        <v>2</v>
      </c>
      <c r="D234" t="b">
        <f t="shared" si="26"/>
        <v>0</v>
      </c>
      <c r="E234" t="str">
        <f t="shared" si="33"/>
        <v>日</v>
      </c>
      <c r="F234" t="s">
        <v>664</v>
      </c>
      <c r="G234" t="s">
        <v>672</v>
      </c>
      <c r="H234" t="s">
        <v>666</v>
      </c>
      <c r="I234" t="s">
        <v>667</v>
      </c>
      <c r="J234" t="s">
        <v>662</v>
      </c>
      <c r="K234" t="s">
        <v>663</v>
      </c>
      <c r="L234">
        <v>9</v>
      </c>
      <c r="M234" t="s">
        <v>187</v>
      </c>
      <c r="N234" t="s">
        <v>30</v>
      </c>
      <c r="O234">
        <v>2</v>
      </c>
      <c r="P234" t="s">
        <v>504</v>
      </c>
      <c r="Q234" t="s">
        <v>65</v>
      </c>
      <c r="R234">
        <v>3</v>
      </c>
      <c r="S234" t="s">
        <v>428</v>
      </c>
      <c r="T234" t="s">
        <v>15</v>
      </c>
      <c r="U234">
        <v>1</v>
      </c>
      <c r="V234">
        <v>1</v>
      </c>
      <c r="W234">
        <v>0</v>
      </c>
      <c r="X234">
        <v>33</v>
      </c>
      <c r="Y234">
        <v>256</v>
      </c>
      <c r="Z234">
        <f t="shared" si="27"/>
        <v>0</v>
      </c>
      <c r="AA234">
        <f t="shared" si="28"/>
        <v>0</v>
      </c>
      <c r="AB234">
        <f t="shared" si="29"/>
        <v>0</v>
      </c>
      <c r="AC234">
        <f t="shared" si="30"/>
        <v>1</v>
      </c>
      <c r="AD234">
        <f t="shared" si="31"/>
        <v>1</v>
      </c>
    </row>
    <row r="235" spans="1:30" x14ac:dyDescent="0.25">
      <c r="A235" t="s">
        <v>502</v>
      </c>
      <c r="B235" t="s">
        <v>23</v>
      </c>
      <c r="C235">
        <f t="shared" si="32"/>
        <v>3</v>
      </c>
      <c r="D235" t="b">
        <f t="shared" si="26"/>
        <v>0</v>
      </c>
      <c r="E235" t="str">
        <f t="shared" si="33"/>
        <v>日</v>
      </c>
      <c r="F235" t="s">
        <v>671</v>
      </c>
      <c r="G235" t="s">
        <v>672</v>
      </c>
      <c r="H235" t="s">
        <v>673</v>
      </c>
      <c r="I235" t="s">
        <v>674</v>
      </c>
      <c r="J235" t="s">
        <v>662</v>
      </c>
      <c r="K235" t="s">
        <v>663</v>
      </c>
      <c r="L235">
        <v>6</v>
      </c>
      <c r="M235" t="s">
        <v>312</v>
      </c>
      <c r="N235" t="s">
        <v>33</v>
      </c>
      <c r="O235">
        <v>9</v>
      </c>
      <c r="P235" t="s">
        <v>383</v>
      </c>
      <c r="Q235" t="s">
        <v>30</v>
      </c>
      <c r="R235">
        <v>4</v>
      </c>
      <c r="S235" t="s">
        <v>56</v>
      </c>
      <c r="T235" t="s">
        <v>455</v>
      </c>
      <c r="U235">
        <v>0</v>
      </c>
      <c r="V235">
        <v>2</v>
      </c>
      <c r="W235">
        <v>0</v>
      </c>
      <c r="X235">
        <v>174</v>
      </c>
      <c r="Y235">
        <v>309</v>
      </c>
      <c r="Z235">
        <f t="shared" si="27"/>
        <v>0</v>
      </c>
      <c r="AA235">
        <f t="shared" si="28"/>
        <v>0</v>
      </c>
      <c r="AB235">
        <f t="shared" si="29"/>
        <v>0</v>
      </c>
      <c r="AC235">
        <f t="shared" si="30"/>
        <v>1</v>
      </c>
      <c r="AD235">
        <f t="shared" si="31"/>
        <v>1</v>
      </c>
    </row>
    <row r="236" spans="1:30" x14ac:dyDescent="0.25">
      <c r="A236" t="s">
        <v>502</v>
      </c>
      <c r="B236" t="s">
        <v>28</v>
      </c>
      <c r="C236">
        <f t="shared" si="32"/>
        <v>4</v>
      </c>
      <c r="D236" t="b">
        <f t="shared" si="26"/>
        <v>0</v>
      </c>
      <c r="E236" t="str">
        <f t="shared" si="33"/>
        <v>日</v>
      </c>
      <c r="F236" t="s">
        <v>707</v>
      </c>
      <c r="G236" t="s">
        <v>708</v>
      </c>
      <c r="J236" t="s">
        <v>662</v>
      </c>
      <c r="K236" t="s">
        <v>663</v>
      </c>
      <c r="L236">
        <v>1</v>
      </c>
      <c r="M236" t="s">
        <v>505</v>
      </c>
      <c r="N236" t="s">
        <v>506</v>
      </c>
      <c r="O236">
        <v>3</v>
      </c>
      <c r="P236" t="s">
        <v>507</v>
      </c>
      <c r="Q236" t="s">
        <v>508</v>
      </c>
      <c r="R236">
        <v>9</v>
      </c>
      <c r="S236" t="s">
        <v>509</v>
      </c>
      <c r="T236" t="s">
        <v>498</v>
      </c>
      <c r="U236">
        <v>2</v>
      </c>
      <c r="V236">
        <v>0</v>
      </c>
      <c r="W236">
        <v>0</v>
      </c>
      <c r="X236">
        <v>55.5</v>
      </c>
      <c r="Y236">
        <v>179</v>
      </c>
      <c r="Z236">
        <f t="shared" si="27"/>
        <v>0</v>
      </c>
      <c r="AA236">
        <f t="shared" si="28"/>
        <v>0</v>
      </c>
      <c r="AB236">
        <f t="shared" si="29"/>
        <v>0</v>
      </c>
      <c r="AC236">
        <f t="shared" si="30"/>
        <v>0</v>
      </c>
      <c r="AD236">
        <f t="shared" si="31"/>
        <v>0</v>
      </c>
    </row>
    <row r="237" spans="1:30" x14ac:dyDescent="0.25">
      <c r="A237" t="s">
        <v>502</v>
      </c>
      <c r="B237" t="s">
        <v>34</v>
      </c>
      <c r="C237">
        <f t="shared" si="32"/>
        <v>5</v>
      </c>
      <c r="D237" t="b">
        <f t="shared" si="26"/>
        <v>0</v>
      </c>
      <c r="E237" t="str">
        <f t="shared" si="33"/>
        <v>日</v>
      </c>
      <c r="F237" t="s">
        <v>707</v>
      </c>
      <c r="G237" t="s">
        <v>665</v>
      </c>
      <c r="J237" t="s">
        <v>662</v>
      </c>
      <c r="K237" t="s">
        <v>663</v>
      </c>
      <c r="L237">
        <v>1</v>
      </c>
      <c r="M237" t="s">
        <v>31</v>
      </c>
      <c r="N237" t="s">
        <v>26</v>
      </c>
      <c r="O237">
        <v>9</v>
      </c>
      <c r="P237" t="s">
        <v>275</v>
      </c>
      <c r="Q237" t="s">
        <v>57</v>
      </c>
      <c r="R237">
        <v>2</v>
      </c>
      <c r="S237" t="s">
        <v>431</v>
      </c>
      <c r="T237" t="s">
        <v>33</v>
      </c>
      <c r="U237">
        <v>1</v>
      </c>
      <c r="V237">
        <v>1</v>
      </c>
      <c r="W237">
        <v>0</v>
      </c>
      <c r="X237">
        <v>13.5</v>
      </c>
      <c r="Y237">
        <v>149.5</v>
      </c>
      <c r="Z237">
        <f t="shared" si="27"/>
        <v>1</v>
      </c>
      <c r="AA237">
        <f t="shared" si="28"/>
        <v>1</v>
      </c>
      <c r="AB237">
        <f t="shared" si="29"/>
        <v>0</v>
      </c>
      <c r="AC237">
        <f t="shared" si="30"/>
        <v>1</v>
      </c>
      <c r="AD237">
        <f t="shared" si="31"/>
        <v>1</v>
      </c>
    </row>
    <row r="238" spans="1:30" x14ac:dyDescent="0.25">
      <c r="A238" t="s">
        <v>502</v>
      </c>
      <c r="B238" t="s">
        <v>38</v>
      </c>
      <c r="C238">
        <f t="shared" si="32"/>
        <v>6</v>
      </c>
      <c r="D238" t="b">
        <f t="shared" si="26"/>
        <v>0</v>
      </c>
      <c r="E238" t="str">
        <f t="shared" si="33"/>
        <v>日</v>
      </c>
      <c r="F238" t="s">
        <v>671</v>
      </c>
      <c r="G238" t="s">
        <v>682</v>
      </c>
      <c r="H238" t="s">
        <v>673</v>
      </c>
      <c r="I238" t="s">
        <v>699</v>
      </c>
      <c r="J238" t="s">
        <v>662</v>
      </c>
      <c r="K238" t="s">
        <v>663</v>
      </c>
      <c r="L238">
        <v>10</v>
      </c>
      <c r="M238" t="s">
        <v>510</v>
      </c>
      <c r="N238" t="s">
        <v>499</v>
      </c>
      <c r="O238">
        <v>8</v>
      </c>
      <c r="P238" t="s">
        <v>511</v>
      </c>
      <c r="Q238" t="s">
        <v>13</v>
      </c>
      <c r="R238">
        <v>5</v>
      </c>
      <c r="S238" t="s">
        <v>512</v>
      </c>
      <c r="T238" t="s">
        <v>57</v>
      </c>
      <c r="U238">
        <v>0</v>
      </c>
      <c r="V238">
        <v>1</v>
      </c>
      <c r="W238">
        <v>1</v>
      </c>
      <c r="X238">
        <v>89.5</v>
      </c>
      <c r="Y238">
        <v>949.5</v>
      </c>
      <c r="Z238">
        <f t="shared" si="27"/>
        <v>0</v>
      </c>
      <c r="AA238">
        <f t="shared" si="28"/>
        <v>0</v>
      </c>
      <c r="AB238">
        <f t="shared" si="29"/>
        <v>1</v>
      </c>
      <c r="AC238">
        <f t="shared" si="30"/>
        <v>0</v>
      </c>
      <c r="AD238">
        <f t="shared" si="31"/>
        <v>0</v>
      </c>
    </row>
    <row r="239" spans="1:30" x14ac:dyDescent="0.25">
      <c r="A239" t="s">
        <v>502</v>
      </c>
      <c r="B239" t="s">
        <v>43</v>
      </c>
      <c r="C239">
        <f t="shared" si="32"/>
        <v>7</v>
      </c>
      <c r="D239" t="b">
        <f t="shared" si="26"/>
        <v>0</v>
      </c>
      <c r="E239" t="str">
        <f t="shared" si="33"/>
        <v>日</v>
      </c>
      <c r="F239" t="s">
        <v>707</v>
      </c>
      <c r="G239" t="s">
        <v>659</v>
      </c>
      <c r="J239" t="s">
        <v>662</v>
      </c>
      <c r="K239" t="s">
        <v>663</v>
      </c>
      <c r="L239">
        <v>1</v>
      </c>
      <c r="M239" t="s">
        <v>513</v>
      </c>
      <c r="N239" t="s">
        <v>114</v>
      </c>
      <c r="O239">
        <v>10</v>
      </c>
      <c r="P239" t="s">
        <v>433</v>
      </c>
      <c r="Q239" t="s">
        <v>455</v>
      </c>
      <c r="R239">
        <v>13</v>
      </c>
      <c r="S239" t="s">
        <v>514</v>
      </c>
      <c r="T239" t="s">
        <v>515</v>
      </c>
      <c r="U239">
        <v>1</v>
      </c>
      <c r="V239">
        <v>0</v>
      </c>
      <c r="W239">
        <v>1</v>
      </c>
      <c r="X239">
        <v>23.5</v>
      </c>
      <c r="Y239">
        <v>399.5</v>
      </c>
      <c r="Z239">
        <f t="shared" si="27"/>
        <v>0</v>
      </c>
      <c r="AA239">
        <f t="shared" si="28"/>
        <v>0</v>
      </c>
      <c r="AB239">
        <f t="shared" si="29"/>
        <v>0</v>
      </c>
      <c r="AC239">
        <f t="shared" si="30"/>
        <v>0</v>
      </c>
      <c r="AD239">
        <f t="shared" si="31"/>
        <v>0</v>
      </c>
    </row>
    <row r="240" spans="1:30" x14ac:dyDescent="0.25">
      <c r="A240" t="s">
        <v>502</v>
      </c>
      <c r="B240" t="s">
        <v>47</v>
      </c>
      <c r="C240">
        <f t="shared" si="32"/>
        <v>8</v>
      </c>
      <c r="D240" t="b">
        <f t="shared" si="26"/>
        <v>0</v>
      </c>
      <c r="E240" t="str">
        <f t="shared" si="33"/>
        <v>日</v>
      </c>
      <c r="F240" t="s">
        <v>707</v>
      </c>
      <c r="G240" t="s">
        <v>687</v>
      </c>
      <c r="J240" t="s">
        <v>662</v>
      </c>
      <c r="K240" t="s">
        <v>663</v>
      </c>
      <c r="L240">
        <v>2</v>
      </c>
      <c r="M240" t="s">
        <v>516</v>
      </c>
      <c r="N240" t="s">
        <v>455</v>
      </c>
      <c r="O240">
        <v>1</v>
      </c>
      <c r="P240" t="s">
        <v>517</v>
      </c>
      <c r="Q240" t="s">
        <v>498</v>
      </c>
      <c r="R240">
        <v>5</v>
      </c>
      <c r="S240" t="s">
        <v>518</v>
      </c>
      <c r="T240" t="s">
        <v>519</v>
      </c>
      <c r="U240">
        <v>2</v>
      </c>
      <c r="V240">
        <v>0</v>
      </c>
      <c r="W240">
        <v>0</v>
      </c>
      <c r="X240">
        <v>23.5</v>
      </c>
      <c r="Y240">
        <v>93</v>
      </c>
      <c r="Z240">
        <f t="shared" si="27"/>
        <v>0</v>
      </c>
      <c r="AA240">
        <f t="shared" si="28"/>
        <v>0</v>
      </c>
      <c r="AB240">
        <f t="shared" si="29"/>
        <v>0</v>
      </c>
      <c r="AC240">
        <f t="shared" si="30"/>
        <v>0</v>
      </c>
      <c r="AD240">
        <f t="shared" si="31"/>
        <v>0</v>
      </c>
    </row>
    <row r="241" spans="1:30" x14ac:dyDescent="0.25">
      <c r="A241" t="s">
        <v>502</v>
      </c>
      <c r="B241" t="s">
        <v>52</v>
      </c>
      <c r="C241">
        <f t="shared" si="32"/>
        <v>9</v>
      </c>
      <c r="D241" t="b">
        <f t="shared" si="26"/>
        <v>0</v>
      </c>
      <c r="E241" t="str">
        <f t="shared" si="33"/>
        <v>日</v>
      </c>
      <c r="F241" t="s">
        <v>671</v>
      </c>
      <c r="G241" t="s">
        <v>665</v>
      </c>
      <c r="H241" t="s">
        <v>673</v>
      </c>
      <c r="I241" t="s">
        <v>674</v>
      </c>
      <c r="J241" t="s">
        <v>662</v>
      </c>
      <c r="K241" t="s">
        <v>663</v>
      </c>
      <c r="L241">
        <v>1</v>
      </c>
      <c r="M241" t="s">
        <v>206</v>
      </c>
      <c r="N241" t="s">
        <v>30</v>
      </c>
      <c r="O241">
        <v>4</v>
      </c>
      <c r="P241" t="s">
        <v>437</v>
      </c>
      <c r="Q241" t="s">
        <v>114</v>
      </c>
      <c r="R241">
        <v>5</v>
      </c>
      <c r="S241" t="s">
        <v>408</v>
      </c>
      <c r="T241" t="s">
        <v>26</v>
      </c>
      <c r="U241">
        <v>2</v>
      </c>
      <c r="V241">
        <v>0</v>
      </c>
      <c r="W241">
        <v>0</v>
      </c>
      <c r="X241">
        <v>31</v>
      </c>
      <c r="Y241">
        <v>148.5</v>
      </c>
      <c r="Z241">
        <f t="shared" si="27"/>
        <v>0</v>
      </c>
      <c r="AA241">
        <f t="shared" si="28"/>
        <v>1</v>
      </c>
      <c r="AB241">
        <f t="shared" si="29"/>
        <v>0</v>
      </c>
      <c r="AC241">
        <f t="shared" si="30"/>
        <v>1</v>
      </c>
      <c r="AD241">
        <f t="shared" si="31"/>
        <v>2</v>
      </c>
    </row>
    <row r="242" spans="1:30" x14ac:dyDescent="0.25">
      <c r="A242" t="s">
        <v>502</v>
      </c>
      <c r="B242" t="s">
        <v>58</v>
      </c>
      <c r="C242">
        <f t="shared" si="32"/>
        <v>10</v>
      </c>
      <c r="D242" t="b">
        <f t="shared" si="26"/>
        <v>1</v>
      </c>
      <c r="E242" t="str">
        <f t="shared" si="33"/>
        <v>日</v>
      </c>
      <c r="F242" t="s">
        <v>675</v>
      </c>
      <c r="G242" t="s">
        <v>672</v>
      </c>
      <c r="H242" t="s">
        <v>700</v>
      </c>
      <c r="I242" t="s">
        <v>677</v>
      </c>
      <c r="J242" t="s">
        <v>662</v>
      </c>
      <c r="K242" t="s">
        <v>663</v>
      </c>
      <c r="L242">
        <v>12</v>
      </c>
      <c r="M242" t="s">
        <v>165</v>
      </c>
      <c r="N242" t="s">
        <v>57</v>
      </c>
      <c r="O242">
        <v>9</v>
      </c>
      <c r="P242" t="s">
        <v>140</v>
      </c>
      <c r="Q242" t="s">
        <v>114</v>
      </c>
      <c r="R242">
        <v>7</v>
      </c>
      <c r="S242" t="s">
        <v>427</v>
      </c>
      <c r="T242" t="s">
        <v>22</v>
      </c>
      <c r="U242">
        <v>0</v>
      </c>
      <c r="V242">
        <v>1</v>
      </c>
      <c r="W242">
        <v>1</v>
      </c>
      <c r="X242">
        <v>67.5</v>
      </c>
      <c r="Y242">
        <v>235.5</v>
      </c>
      <c r="Z242">
        <f t="shared" si="27"/>
        <v>0</v>
      </c>
      <c r="AA242">
        <f t="shared" si="28"/>
        <v>0</v>
      </c>
      <c r="AB242">
        <f t="shared" si="29"/>
        <v>0</v>
      </c>
      <c r="AC242">
        <f t="shared" si="30"/>
        <v>0</v>
      </c>
      <c r="AD242">
        <f t="shared" si="31"/>
        <v>0</v>
      </c>
    </row>
    <row r="243" spans="1:30" x14ac:dyDescent="0.25">
      <c r="A243" t="s">
        <v>520</v>
      </c>
      <c r="B243" t="s">
        <v>9</v>
      </c>
      <c r="C243">
        <f t="shared" si="32"/>
        <v>1</v>
      </c>
      <c r="D243" t="b">
        <f t="shared" si="26"/>
        <v>0</v>
      </c>
      <c r="E243" t="str">
        <f t="shared" si="33"/>
        <v>夜</v>
      </c>
      <c r="F243" t="s">
        <v>658</v>
      </c>
      <c r="G243" t="s">
        <v>670</v>
      </c>
      <c r="H243" t="s">
        <v>660</v>
      </c>
      <c r="I243" t="s">
        <v>661</v>
      </c>
      <c r="J243" t="s">
        <v>662</v>
      </c>
      <c r="K243" t="s">
        <v>680</v>
      </c>
      <c r="L243">
        <v>11</v>
      </c>
      <c r="M243" t="s">
        <v>176</v>
      </c>
      <c r="N243" t="s">
        <v>30</v>
      </c>
      <c r="O243">
        <v>5</v>
      </c>
      <c r="P243" t="s">
        <v>464</v>
      </c>
      <c r="Q243" t="s">
        <v>18</v>
      </c>
      <c r="R243">
        <v>9</v>
      </c>
      <c r="S243" t="s">
        <v>521</v>
      </c>
      <c r="T243" t="s">
        <v>57</v>
      </c>
      <c r="U243">
        <v>0</v>
      </c>
      <c r="V243">
        <v>1</v>
      </c>
      <c r="W243">
        <v>1</v>
      </c>
      <c r="X243">
        <v>72</v>
      </c>
      <c r="Y243">
        <v>138</v>
      </c>
      <c r="Z243">
        <f t="shared" si="27"/>
        <v>0</v>
      </c>
      <c r="AA243">
        <f t="shared" si="28"/>
        <v>0</v>
      </c>
      <c r="AB243">
        <f t="shared" si="29"/>
        <v>0</v>
      </c>
      <c r="AC243">
        <f t="shared" si="30"/>
        <v>1</v>
      </c>
      <c r="AD243">
        <f t="shared" si="31"/>
        <v>1</v>
      </c>
    </row>
    <row r="244" spans="1:30" x14ac:dyDescent="0.25">
      <c r="A244" t="s">
        <v>520</v>
      </c>
      <c r="B244" t="s">
        <v>16</v>
      </c>
      <c r="C244">
        <f t="shared" si="32"/>
        <v>2</v>
      </c>
      <c r="D244" t="b">
        <f t="shared" si="26"/>
        <v>0</v>
      </c>
      <c r="E244" t="str">
        <f t="shared" si="33"/>
        <v>夜</v>
      </c>
      <c r="F244" t="s">
        <v>658</v>
      </c>
      <c r="G244" t="s">
        <v>678</v>
      </c>
      <c r="H244" t="s">
        <v>660</v>
      </c>
      <c r="I244" t="s">
        <v>661</v>
      </c>
      <c r="J244" t="s">
        <v>662</v>
      </c>
      <c r="K244" t="s">
        <v>680</v>
      </c>
      <c r="L244">
        <v>5</v>
      </c>
      <c r="M244" t="s">
        <v>522</v>
      </c>
      <c r="N244" t="s">
        <v>65</v>
      </c>
      <c r="O244">
        <v>6</v>
      </c>
      <c r="P244" t="s">
        <v>391</v>
      </c>
      <c r="Q244" t="s">
        <v>18</v>
      </c>
      <c r="R244">
        <v>9</v>
      </c>
      <c r="S244" t="s">
        <v>178</v>
      </c>
      <c r="T244" t="s">
        <v>15</v>
      </c>
      <c r="U244">
        <v>0</v>
      </c>
      <c r="V244">
        <v>2</v>
      </c>
      <c r="W244">
        <v>0</v>
      </c>
      <c r="X244">
        <v>116.5</v>
      </c>
      <c r="Y244">
        <v>437</v>
      </c>
      <c r="Z244">
        <f t="shared" si="27"/>
        <v>0</v>
      </c>
      <c r="AA244">
        <f t="shared" si="28"/>
        <v>0</v>
      </c>
      <c r="AB244">
        <f t="shared" si="29"/>
        <v>0</v>
      </c>
      <c r="AC244">
        <f t="shared" si="30"/>
        <v>0</v>
      </c>
      <c r="AD244">
        <f t="shared" si="31"/>
        <v>0</v>
      </c>
    </row>
    <row r="245" spans="1:30" x14ac:dyDescent="0.25">
      <c r="A245" t="s">
        <v>520</v>
      </c>
      <c r="B245" t="s">
        <v>23</v>
      </c>
      <c r="C245">
        <f t="shared" si="32"/>
        <v>3</v>
      </c>
      <c r="D245" t="b">
        <f t="shared" si="26"/>
        <v>0</v>
      </c>
      <c r="E245" t="str">
        <f t="shared" si="33"/>
        <v>夜</v>
      </c>
      <c r="F245" t="s">
        <v>664</v>
      </c>
      <c r="G245" t="s">
        <v>682</v>
      </c>
      <c r="H245" t="s">
        <v>666</v>
      </c>
      <c r="I245" t="s">
        <v>667</v>
      </c>
      <c r="J245" t="s">
        <v>662</v>
      </c>
      <c r="K245" t="s">
        <v>680</v>
      </c>
      <c r="L245">
        <v>3</v>
      </c>
      <c r="M245" t="s">
        <v>445</v>
      </c>
      <c r="N245" t="s">
        <v>15</v>
      </c>
      <c r="O245">
        <v>9</v>
      </c>
      <c r="P245" t="s">
        <v>181</v>
      </c>
      <c r="Q245" t="s">
        <v>65</v>
      </c>
      <c r="R245">
        <v>7</v>
      </c>
      <c r="S245" t="s">
        <v>110</v>
      </c>
      <c r="T245" t="s">
        <v>26</v>
      </c>
      <c r="U245">
        <v>1</v>
      </c>
      <c r="V245">
        <v>1</v>
      </c>
      <c r="W245">
        <v>0</v>
      </c>
      <c r="X245">
        <v>137.5</v>
      </c>
      <c r="Y245">
        <v>229.5</v>
      </c>
      <c r="Z245">
        <f t="shared" si="27"/>
        <v>0</v>
      </c>
      <c r="AA245">
        <f t="shared" si="28"/>
        <v>1</v>
      </c>
      <c r="AB245">
        <f t="shared" si="29"/>
        <v>0</v>
      </c>
      <c r="AC245">
        <f t="shared" si="30"/>
        <v>0</v>
      </c>
      <c r="AD245">
        <f t="shared" si="31"/>
        <v>1</v>
      </c>
    </row>
    <row r="246" spans="1:30" x14ac:dyDescent="0.25">
      <c r="A246" t="s">
        <v>520</v>
      </c>
      <c r="B246" t="s">
        <v>28</v>
      </c>
      <c r="C246">
        <f t="shared" si="32"/>
        <v>4</v>
      </c>
      <c r="D246" t="b">
        <f t="shared" si="26"/>
        <v>0</v>
      </c>
      <c r="E246" t="str">
        <f t="shared" si="33"/>
        <v>夜</v>
      </c>
      <c r="F246" t="s">
        <v>664</v>
      </c>
      <c r="G246" t="s">
        <v>665</v>
      </c>
      <c r="H246" t="s">
        <v>666</v>
      </c>
      <c r="I246" t="s">
        <v>667</v>
      </c>
      <c r="J246" t="s">
        <v>662</v>
      </c>
      <c r="K246" t="s">
        <v>680</v>
      </c>
      <c r="L246">
        <v>3</v>
      </c>
      <c r="M246" t="s">
        <v>288</v>
      </c>
      <c r="N246" t="s">
        <v>42</v>
      </c>
      <c r="O246">
        <v>7</v>
      </c>
      <c r="P246" t="s">
        <v>523</v>
      </c>
      <c r="Q246" t="s">
        <v>30</v>
      </c>
      <c r="R246">
        <v>6</v>
      </c>
      <c r="S246" t="s">
        <v>376</v>
      </c>
      <c r="T246" t="s">
        <v>455</v>
      </c>
      <c r="U246">
        <v>1</v>
      </c>
      <c r="V246">
        <v>1</v>
      </c>
      <c r="W246">
        <v>0</v>
      </c>
      <c r="X246">
        <v>139.5</v>
      </c>
      <c r="Y246">
        <v>1105</v>
      </c>
      <c r="Z246">
        <f t="shared" si="27"/>
        <v>0</v>
      </c>
      <c r="AA246">
        <f t="shared" si="28"/>
        <v>0</v>
      </c>
      <c r="AB246">
        <f t="shared" si="29"/>
        <v>1</v>
      </c>
      <c r="AC246">
        <f t="shared" si="30"/>
        <v>1</v>
      </c>
      <c r="AD246">
        <f t="shared" si="31"/>
        <v>1</v>
      </c>
    </row>
    <row r="247" spans="1:30" x14ac:dyDescent="0.25">
      <c r="A247" t="s">
        <v>520</v>
      </c>
      <c r="B247" t="s">
        <v>34</v>
      </c>
      <c r="C247">
        <f t="shared" si="32"/>
        <v>5</v>
      </c>
      <c r="D247" t="b">
        <f t="shared" si="26"/>
        <v>0</v>
      </c>
      <c r="E247" t="str">
        <f t="shared" si="33"/>
        <v>夜</v>
      </c>
      <c r="F247" t="s">
        <v>671</v>
      </c>
      <c r="G247" t="s">
        <v>670</v>
      </c>
      <c r="H247" t="s">
        <v>673</v>
      </c>
      <c r="I247" t="s">
        <v>674</v>
      </c>
      <c r="J247" t="s">
        <v>662</v>
      </c>
      <c r="K247" t="s">
        <v>680</v>
      </c>
      <c r="L247">
        <v>4</v>
      </c>
      <c r="M247" t="s">
        <v>359</v>
      </c>
      <c r="N247" t="s">
        <v>455</v>
      </c>
      <c r="O247">
        <v>10</v>
      </c>
      <c r="P247" t="s">
        <v>392</v>
      </c>
      <c r="Q247" t="s">
        <v>30</v>
      </c>
      <c r="R247">
        <v>9</v>
      </c>
      <c r="S247" t="s">
        <v>280</v>
      </c>
      <c r="T247" t="s">
        <v>114</v>
      </c>
      <c r="U247">
        <v>1</v>
      </c>
      <c r="V247">
        <v>0</v>
      </c>
      <c r="W247">
        <v>1</v>
      </c>
      <c r="X247">
        <v>87</v>
      </c>
      <c r="Y247">
        <v>283</v>
      </c>
      <c r="Z247">
        <f t="shared" si="27"/>
        <v>0</v>
      </c>
      <c r="AA247">
        <f t="shared" si="28"/>
        <v>0</v>
      </c>
      <c r="AB247">
        <f t="shared" si="29"/>
        <v>0</v>
      </c>
      <c r="AC247">
        <f t="shared" si="30"/>
        <v>1</v>
      </c>
      <c r="AD247">
        <f t="shared" si="31"/>
        <v>1</v>
      </c>
    </row>
    <row r="248" spans="1:30" x14ac:dyDescent="0.25">
      <c r="A248" t="s">
        <v>520</v>
      </c>
      <c r="B248" t="s">
        <v>38</v>
      </c>
      <c r="C248">
        <f t="shared" si="32"/>
        <v>6</v>
      </c>
      <c r="D248" t="b">
        <f t="shared" si="26"/>
        <v>0</v>
      </c>
      <c r="E248" t="str">
        <f t="shared" si="33"/>
        <v>夜</v>
      </c>
      <c r="F248" t="s">
        <v>664</v>
      </c>
      <c r="G248" t="s">
        <v>665</v>
      </c>
      <c r="H248" t="s">
        <v>666</v>
      </c>
      <c r="I248" t="s">
        <v>667</v>
      </c>
      <c r="J248" t="s">
        <v>662</v>
      </c>
      <c r="K248" t="s">
        <v>680</v>
      </c>
      <c r="L248">
        <v>6</v>
      </c>
      <c r="M248" t="s">
        <v>524</v>
      </c>
      <c r="N248" t="s">
        <v>62</v>
      </c>
      <c r="O248">
        <v>12</v>
      </c>
      <c r="P248" t="s">
        <v>525</v>
      </c>
      <c r="Q248" t="s">
        <v>30</v>
      </c>
      <c r="R248">
        <v>7</v>
      </c>
      <c r="S248" t="s">
        <v>397</v>
      </c>
      <c r="T248" t="s">
        <v>15</v>
      </c>
      <c r="U248">
        <v>0</v>
      </c>
      <c r="V248">
        <v>1</v>
      </c>
      <c r="W248">
        <v>1</v>
      </c>
      <c r="X248">
        <v>89.5</v>
      </c>
      <c r="Y248">
        <v>952</v>
      </c>
      <c r="Z248">
        <f t="shared" si="27"/>
        <v>0</v>
      </c>
      <c r="AA248">
        <f t="shared" si="28"/>
        <v>0</v>
      </c>
      <c r="AB248">
        <f t="shared" si="29"/>
        <v>0</v>
      </c>
      <c r="AC248">
        <f t="shared" si="30"/>
        <v>1</v>
      </c>
      <c r="AD248">
        <f t="shared" si="31"/>
        <v>1</v>
      </c>
    </row>
    <row r="249" spans="1:30" x14ac:dyDescent="0.25">
      <c r="A249" t="s">
        <v>520</v>
      </c>
      <c r="B249" t="s">
        <v>43</v>
      </c>
      <c r="C249">
        <f t="shared" si="32"/>
        <v>7</v>
      </c>
      <c r="D249" t="b">
        <f t="shared" si="26"/>
        <v>0</v>
      </c>
      <c r="E249" t="str">
        <f t="shared" si="33"/>
        <v>夜</v>
      </c>
      <c r="F249" t="s">
        <v>664</v>
      </c>
      <c r="G249" t="s">
        <v>678</v>
      </c>
      <c r="H249" t="s">
        <v>666</v>
      </c>
      <c r="I249" t="s">
        <v>667</v>
      </c>
      <c r="J249" t="s">
        <v>662</v>
      </c>
      <c r="K249" t="s">
        <v>680</v>
      </c>
      <c r="L249">
        <v>8</v>
      </c>
      <c r="M249" t="s">
        <v>69</v>
      </c>
      <c r="N249" t="s">
        <v>30</v>
      </c>
      <c r="O249">
        <v>9</v>
      </c>
      <c r="P249" t="s">
        <v>169</v>
      </c>
      <c r="Q249" t="s">
        <v>26</v>
      </c>
      <c r="R249">
        <v>7</v>
      </c>
      <c r="S249" t="s">
        <v>182</v>
      </c>
      <c r="T249" t="s">
        <v>114</v>
      </c>
      <c r="U249">
        <v>0</v>
      </c>
      <c r="V249">
        <v>2</v>
      </c>
      <c r="W249">
        <v>0</v>
      </c>
      <c r="X249">
        <v>23</v>
      </c>
      <c r="Y249" s="6">
        <v>90.5</v>
      </c>
      <c r="Z249">
        <f t="shared" si="27"/>
        <v>1</v>
      </c>
      <c r="AA249">
        <f t="shared" si="28"/>
        <v>1</v>
      </c>
      <c r="AB249">
        <f t="shared" si="29"/>
        <v>0</v>
      </c>
      <c r="AC249">
        <f t="shared" si="30"/>
        <v>2</v>
      </c>
      <c r="AD249">
        <f t="shared" si="31"/>
        <v>2</v>
      </c>
    </row>
    <row r="250" spans="1:30" x14ac:dyDescent="0.25">
      <c r="A250" t="s">
        <v>520</v>
      </c>
      <c r="B250" t="s">
        <v>47</v>
      </c>
      <c r="C250">
        <f t="shared" si="32"/>
        <v>8</v>
      </c>
      <c r="D250" t="b">
        <f t="shared" si="26"/>
        <v>0</v>
      </c>
      <c r="E250" t="str">
        <f t="shared" si="33"/>
        <v>夜</v>
      </c>
      <c r="F250" t="s">
        <v>671</v>
      </c>
      <c r="G250" t="s">
        <v>678</v>
      </c>
      <c r="H250" t="s">
        <v>673</v>
      </c>
      <c r="I250" t="s">
        <v>674</v>
      </c>
      <c r="J250" t="s">
        <v>662</v>
      </c>
      <c r="K250" t="s">
        <v>680</v>
      </c>
      <c r="L250">
        <v>5</v>
      </c>
      <c r="M250" t="s">
        <v>249</v>
      </c>
      <c r="N250" t="s">
        <v>26</v>
      </c>
      <c r="O250">
        <v>3</v>
      </c>
      <c r="P250" t="s">
        <v>260</v>
      </c>
      <c r="Q250" t="s">
        <v>114</v>
      </c>
      <c r="R250">
        <v>9</v>
      </c>
      <c r="S250" t="s">
        <v>526</v>
      </c>
      <c r="T250" t="s">
        <v>65</v>
      </c>
      <c r="U250">
        <v>1</v>
      </c>
      <c r="V250">
        <v>1</v>
      </c>
      <c r="W250">
        <v>0</v>
      </c>
      <c r="X250">
        <v>29</v>
      </c>
      <c r="Y250">
        <v>147</v>
      </c>
      <c r="Z250">
        <f t="shared" si="27"/>
        <v>1</v>
      </c>
      <c r="AA250">
        <f t="shared" si="28"/>
        <v>1</v>
      </c>
      <c r="AB250">
        <f t="shared" si="29"/>
        <v>0</v>
      </c>
      <c r="AC250">
        <f t="shared" si="30"/>
        <v>1</v>
      </c>
      <c r="AD250">
        <f t="shared" si="31"/>
        <v>1</v>
      </c>
    </row>
    <row r="251" spans="1:30" x14ac:dyDescent="0.25">
      <c r="A251" t="s">
        <v>520</v>
      </c>
      <c r="B251" t="s">
        <v>52</v>
      </c>
      <c r="C251">
        <f t="shared" si="32"/>
        <v>9</v>
      </c>
      <c r="D251" t="b">
        <f t="shared" si="26"/>
        <v>1</v>
      </c>
      <c r="E251" t="str">
        <f t="shared" si="33"/>
        <v>夜</v>
      </c>
      <c r="F251" t="s">
        <v>671</v>
      </c>
      <c r="G251" t="s">
        <v>665</v>
      </c>
      <c r="H251" t="s">
        <v>673</v>
      </c>
      <c r="I251" t="s">
        <v>674</v>
      </c>
      <c r="J251" t="s">
        <v>662</v>
      </c>
      <c r="K251" t="s">
        <v>680</v>
      </c>
      <c r="L251">
        <v>7</v>
      </c>
      <c r="M251" t="s">
        <v>117</v>
      </c>
      <c r="N251" t="s">
        <v>455</v>
      </c>
      <c r="O251">
        <v>3</v>
      </c>
      <c r="P251" t="s">
        <v>355</v>
      </c>
      <c r="Q251" t="s">
        <v>13</v>
      </c>
      <c r="R251">
        <v>6</v>
      </c>
      <c r="S251" t="s">
        <v>396</v>
      </c>
      <c r="T251" t="s">
        <v>26</v>
      </c>
      <c r="U251">
        <v>1</v>
      </c>
      <c r="V251">
        <v>1</v>
      </c>
      <c r="W251">
        <v>0</v>
      </c>
      <c r="X251">
        <v>36.5</v>
      </c>
      <c r="Y251">
        <v>242.5</v>
      </c>
      <c r="Z251">
        <f t="shared" si="27"/>
        <v>0</v>
      </c>
      <c r="AA251">
        <f t="shared" si="28"/>
        <v>1</v>
      </c>
      <c r="AB251">
        <f t="shared" si="29"/>
        <v>1</v>
      </c>
      <c r="AC251">
        <f t="shared" si="30"/>
        <v>0</v>
      </c>
      <c r="AD251">
        <f t="shared" si="31"/>
        <v>1</v>
      </c>
    </row>
    <row r="252" spans="1:30" x14ac:dyDescent="0.25">
      <c r="A252" t="s">
        <v>527</v>
      </c>
      <c r="B252" t="s">
        <v>9</v>
      </c>
      <c r="C252">
        <f t="shared" si="32"/>
        <v>1</v>
      </c>
      <c r="D252" t="b">
        <f t="shared" si="26"/>
        <v>0</v>
      </c>
      <c r="E252" t="str">
        <f t="shared" si="33"/>
        <v>日</v>
      </c>
      <c r="F252" t="s">
        <v>658</v>
      </c>
      <c r="G252" t="s">
        <v>672</v>
      </c>
      <c r="H252" t="s">
        <v>660</v>
      </c>
      <c r="I252" t="s">
        <v>661</v>
      </c>
      <c r="J252" t="s">
        <v>662</v>
      </c>
      <c r="K252" t="s">
        <v>680</v>
      </c>
      <c r="L252">
        <v>4</v>
      </c>
      <c r="M252" t="s">
        <v>528</v>
      </c>
      <c r="N252" t="s">
        <v>50</v>
      </c>
      <c r="O252">
        <v>5</v>
      </c>
      <c r="P252" t="s">
        <v>336</v>
      </c>
      <c r="Q252" t="s">
        <v>455</v>
      </c>
      <c r="R252">
        <v>7</v>
      </c>
      <c r="S252" t="s">
        <v>453</v>
      </c>
      <c r="T252" t="s">
        <v>42</v>
      </c>
      <c r="U252">
        <v>1</v>
      </c>
      <c r="V252">
        <v>1</v>
      </c>
      <c r="W252">
        <v>0</v>
      </c>
      <c r="X252">
        <v>223</v>
      </c>
      <c r="Y252">
        <v>978</v>
      </c>
      <c r="Z252">
        <f t="shared" si="27"/>
        <v>0</v>
      </c>
      <c r="AA252">
        <f t="shared" si="28"/>
        <v>0</v>
      </c>
      <c r="AB252">
        <f t="shared" si="29"/>
        <v>0</v>
      </c>
      <c r="AC252">
        <f t="shared" si="30"/>
        <v>0</v>
      </c>
      <c r="AD252">
        <f t="shared" si="31"/>
        <v>0</v>
      </c>
    </row>
    <row r="253" spans="1:30" x14ac:dyDescent="0.25">
      <c r="A253" t="s">
        <v>527</v>
      </c>
      <c r="B253" t="s">
        <v>16</v>
      </c>
      <c r="C253">
        <f t="shared" si="32"/>
        <v>2</v>
      </c>
      <c r="D253" t="b">
        <f t="shared" si="26"/>
        <v>0</v>
      </c>
      <c r="E253" t="str">
        <f t="shared" si="33"/>
        <v>日</v>
      </c>
      <c r="F253" t="s">
        <v>664</v>
      </c>
      <c r="G253" t="s">
        <v>665</v>
      </c>
      <c r="H253" t="s">
        <v>666</v>
      </c>
      <c r="I253" t="s">
        <v>667</v>
      </c>
      <c r="J253" t="s">
        <v>679</v>
      </c>
      <c r="L253">
        <v>10</v>
      </c>
      <c r="M253" t="s">
        <v>302</v>
      </c>
      <c r="N253" t="s">
        <v>26</v>
      </c>
      <c r="O253">
        <v>2</v>
      </c>
      <c r="P253" t="s">
        <v>327</v>
      </c>
      <c r="Q253" t="s">
        <v>95</v>
      </c>
      <c r="R253">
        <v>8</v>
      </c>
      <c r="S253" t="s">
        <v>458</v>
      </c>
      <c r="T253" t="s">
        <v>18</v>
      </c>
      <c r="U253">
        <v>1</v>
      </c>
      <c r="V253">
        <v>0</v>
      </c>
      <c r="W253">
        <v>1</v>
      </c>
      <c r="X253">
        <v>68</v>
      </c>
      <c r="Y253">
        <v>601</v>
      </c>
      <c r="Z253">
        <f t="shared" si="27"/>
        <v>1</v>
      </c>
      <c r="AA253">
        <f t="shared" si="28"/>
        <v>1</v>
      </c>
      <c r="AB253">
        <f t="shared" si="29"/>
        <v>0</v>
      </c>
      <c r="AC253">
        <f t="shared" si="30"/>
        <v>1</v>
      </c>
      <c r="AD253">
        <f t="shared" si="31"/>
        <v>1</v>
      </c>
    </row>
    <row r="254" spans="1:30" x14ac:dyDescent="0.25">
      <c r="A254" t="s">
        <v>527</v>
      </c>
      <c r="B254" t="s">
        <v>23</v>
      </c>
      <c r="C254">
        <f t="shared" si="32"/>
        <v>3</v>
      </c>
      <c r="D254" t="b">
        <f t="shared" si="26"/>
        <v>0</v>
      </c>
      <c r="E254" t="str">
        <f t="shared" si="33"/>
        <v>日</v>
      </c>
      <c r="F254" t="s">
        <v>664</v>
      </c>
      <c r="G254" t="s">
        <v>670</v>
      </c>
      <c r="H254" t="s">
        <v>666</v>
      </c>
      <c r="I254" t="s">
        <v>667</v>
      </c>
      <c r="J254" t="s">
        <v>662</v>
      </c>
      <c r="K254" t="s">
        <v>680</v>
      </c>
      <c r="L254">
        <v>9</v>
      </c>
      <c r="M254" t="s">
        <v>529</v>
      </c>
      <c r="N254" t="s">
        <v>15</v>
      </c>
      <c r="O254">
        <v>14</v>
      </c>
      <c r="P254" t="s">
        <v>530</v>
      </c>
      <c r="Q254" t="s">
        <v>161</v>
      </c>
      <c r="R254">
        <v>11</v>
      </c>
      <c r="S254" t="s">
        <v>531</v>
      </c>
      <c r="T254" t="s">
        <v>114</v>
      </c>
      <c r="U254">
        <v>0</v>
      </c>
      <c r="V254">
        <v>1</v>
      </c>
      <c r="W254">
        <v>1</v>
      </c>
      <c r="X254">
        <v>65.5</v>
      </c>
      <c r="Y254">
        <v>541.5</v>
      </c>
      <c r="Z254">
        <f t="shared" si="27"/>
        <v>0</v>
      </c>
      <c r="AA254">
        <f t="shared" si="28"/>
        <v>0</v>
      </c>
      <c r="AB254">
        <f t="shared" si="29"/>
        <v>0</v>
      </c>
      <c r="AC254">
        <f t="shared" si="30"/>
        <v>0</v>
      </c>
      <c r="AD254">
        <f t="shared" si="31"/>
        <v>0</v>
      </c>
    </row>
    <row r="255" spans="1:30" x14ac:dyDescent="0.25">
      <c r="A255" t="s">
        <v>527</v>
      </c>
      <c r="B255" t="s">
        <v>28</v>
      </c>
      <c r="C255">
        <f t="shared" si="32"/>
        <v>4</v>
      </c>
      <c r="D255" t="b">
        <f t="shared" si="26"/>
        <v>0</v>
      </c>
      <c r="E255" t="str">
        <f t="shared" si="33"/>
        <v>日</v>
      </c>
      <c r="F255" t="s">
        <v>658</v>
      </c>
      <c r="G255" t="s">
        <v>682</v>
      </c>
      <c r="H255" t="s">
        <v>660</v>
      </c>
      <c r="I255" t="s">
        <v>661</v>
      </c>
      <c r="J255" t="s">
        <v>662</v>
      </c>
      <c r="K255" t="s">
        <v>680</v>
      </c>
      <c r="L255">
        <v>7</v>
      </c>
      <c r="M255" t="s">
        <v>532</v>
      </c>
      <c r="N255" t="s">
        <v>13</v>
      </c>
      <c r="O255">
        <v>2</v>
      </c>
      <c r="P255" t="s">
        <v>202</v>
      </c>
      <c r="Q255" t="s">
        <v>50</v>
      </c>
      <c r="R255">
        <v>9</v>
      </c>
      <c r="S255" t="s">
        <v>469</v>
      </c>
      <c r="T255" t="s">
        <v>161</v>
      </c>
      <c r="U255">
        <v>1</v>
      </c>
      <c r="V255">
        <v>1</v>
      </c>
      <c r="W255">
        <v>0</v>
      </c>
      <c r="X255">
        <v>75.5</v>
      </c>
      <c r="Y255">
        <v>346.5</v>
      </c>
      <c r="Z255">
        <f t="shared" si="27"/>
        <v>0</v>
      </c>
      <c r="AA255">
        <f t="shared" si="28"/>
        <v>0</v>
      </c>
      <c r="AB255">
        <f t="shared" si="29"/>
        <v>1</v>
      </c>
      <c r="AC255">
        <f t="shared" si="30"/>
        <v>0</v>
      </c>
      <c r="AD255">
        <f t="shared" si="31"/>
        <v>0</v>
      </c>
    </row>
    <row r="256" spans="1:30" x14ac:dyDescent="0.25">
      <c r="A256" t="s">
        <v>527</v>
      </c>
      <c r="B256" t="s">
        <v>34</v>
      </c>
      <c r="C256">
        <f t="shared" si="32"/>
        <v>5</v>
      </c>
      <c r="D256" t="b">
        <f t="shared" si="26"/>
        <v>0</v>
      </c>
      <c r="E256" t="str">
        <f t="shared" si="33"/>
        <v>日</v>
      </c>
      <c r="F256" t="s">
        <v>671</v>
      </c>
      <c r="G256" t="s">
        <v>665</v>
      </c>
      <c r="H256" t="s">
        <v>673</v>
      </c>
      <c r="I256" t="s">
        <v>674</v>
      </c>
      <c r="J256" t="s">
        <v>679</v>
      </c>
      <c r="L256">
        <v>7</v>
      </c>
      <c r="M256" t="s">
        <v>296</v>
      </c>
      <c r="N256" t="s">
        <v>26</v>
      </c>
      <c r="O256">
        <v>4</v>
      </c>
      <c r="P256" t="s">
        <v>208</v>
      </c>
      <c r="Q256" t="s">
        <v>114</v>
      </c>
      <c r="R256">
        <v>2</v>
      </c>
      <c r="S256" t="s">
        <v>533</v>
      </c>
      <c r="T256" t="s">
        <v>455</v>
      </c>
      <c r="U256">
        <v>1</v>
      </c>
      <c r="V256">
        <v>1</v>
      </c>
      <c r="W256">
        <v>0</v>
      </c>
      <c r="X256">
        <v>105.5</v>
      </c>
      <c r="Y256">
        <v>219.5</v>
      </c>
      <c r="Z256">
        <f t="shared" si="27"/>
        <v>1</v>
      </c>
      <c r="AA256">
        <f t="shared" si="28"/>
        <v>1</v>
      </c>
      <c r="AB256">
        <f t="shared" si="29"/>
        <v>0</v>
      </c>
      <c r="AC256">
        <f t="shared" si="30"/>
        <v>1</v>
      </c>
      <c r="AD256">
        <f t="shared" si="31"/>
        <v>1</v>
      </c>
    </row>
    <row r="257" spans="1:30" x14ac:dyDescent="0.25">
      <c r="A257" t="s">
        <v>527</v>
      </c>
      <c r="B257" t="s">
        <v>38</v>
      </c>
      <c r="C257">
        <f t="shared" si="32"/>
        <v>6</v>
      </c>
      <c r="D257" t="b">
        <f t="shared" si="26"/>
        <v>0</v>
      </c>
      <c r="E257" t="str">
        <f t="shared" si="33"/>
        <v>日</v>
      </c>
      <c r="F257" t="s">
        <v>664</v>
      </c>
      <c r="G257" t="s">
        <v>672</v>
      </c>
      <c r="H257" t="s">
        <v>666</v>
      </c>
      <c r="I257" t="s">
        <v>667</v>
      </c>
      <c r="J257" t="s">
        <v>662</v>
      </c>
      <c r="K257" t="s">
        <v>680</v>
      </c>
      <c r="L257">
        <v>2</v>
      </c>
      <c r="M257" t="s">
        <v>504</v>
      </c>
      <c r="N257" t="s">
        <v>30</v>
      </c>
      <c r="O257">
        <v>7</v>
      </c>
      <c r="P257" t="s">
        <v>534</v>
      </c>
      <c r="Q257" t="s">
        <v>26</v>
      </c>
      <c r="R257">
        <v>14</v>
      </c>
      <c r="S257" t="s">
        <v>535</v>
      </c>
      <c r="T257" t="s">
        <v>65</v>
      </c>
      <c r="U257">
        <v>1</v>
      </c>
      <c r="V257">
        <v>1</v>
      </c>
      <c r="W257">
        <v>0</v>
      </c>
      <c r="X257">
        <v>39.5</v>
      </c>
      <c r="Y257" s="6">
        <v>136.5</v>
      </c>
      <c r="Z257">
        <f t="shared" si="27"/>
        <v>1</v>
      </c>
      <c r="AA257">
        <f t="shared" si="28"/>
        <v>1</v>
      </c>
      <c r="AB257">
        <f t="shared" si="29"/>
        <v>0</v>
      </c>
      <c r="AC257">
        <f t="shared" si="30"/>
        <v>2</v>
      </c>
      <c r="AD257">
        <f t="shared" si="31"/>
        <v>2</v>
      </c>
    </row>
    <row r="258" spans="1:30" x14ac:dyDescent="0.25">
      <c r="A258" t="s">
        <v>527</v>
      </c>
      <c r="B258" t="s">
        <v>43</v>
      </c>
      <c r="C258">
        <f t="shared" si="32"/>
        <v>7</v>
      </c>
      <c r="D258" t="b">
        <f t="shared" ref="D258:D321" si="34">COUNTIF(A:A, A258)=C258</f>
        <v>0</v>
      </c>
      <c r="E258" t="str">
        <f t="shared" si="33"/>
        <v>日</v>
      </c>
      <c r="F258" t="s">
        <v>675</v>
      </c>
      <c r="G258" t="s">
        <v>670</v>
      </c>
      <c r="H258" t="s">
        <v>700</v>
      </c>
      <c r="I258" t="s">
        <v>677</v>
      </c>
      <c r="J258" t="s">
        <v>662</v>
      </c>
      <c r="K258" t="s">
        <v>680</v>
      </c>
      <c r="L258">
        <v>7</v>
      </c>
      <c r="M258" t="s">
        <v>304</v>
      </c>
      <c r="N258" t="s">
        <v>26</v>
      </c>
      <c r="O258">
        <v>6</v>
      </c>
      <c r="P258" t="s">
        <v>101</v>
      </c>
      <c r="Q258" t="s">
        <v>30</v>
      </c>
      <c r="R258">
        <v>9</v>
      </c>
      <c r="S258" t="s">
        <v>293</v>
      </c>
      <c r="T258" t="s">
        <v>13</v>
      </c>
      <c r="U258">
        <v>0</v>
      </c>
      <c r="V258">
        <v>2</v>
      </c>
      <c r="W258">
        <v>0</v>
      </c>
      <c r="X258">
        <v>22</v>
      </c>
      <c r="Y258" s="6">
        <v>79</v>
      </c>
      <c r="Z258">
        <f t="shared" si="27"/>
        <v>1</v>
      </c>
      <c r="AA258">
        <f t="shared" si="28"/>
        <v>1</v>
      </c>
      <c r="AB258">
        <f t="shared" si="29"/>
        <v>0</v>
      </c>
      <c r="AC258">
        <f t="shared" si="30"/>
        <v>2</v>
      </c>
      <c r="AD258">
        <f t="shared" si="31"/>
        <v>2</v>
      </c>
    </row>
    <row r="259" spans="1:30" x14ac:dyDescent="0.25">
      <c r="A259" t="s">
        <v>527</v>
      </c>
      <c r="B259" t="s">
        <v>47</v>
      </c>
      <c r="C259">
        <f t="shared" si="32"/>
        <v>8</v>
      </c>
      <c r="D259" t="b">
        <f t="shared" si="34"/>
        <v>0</v>
      </c>
      <c r="E259" t="str">
        <f t="shared" si="33"/>
        <v>日</v>
      </c>
      <c r="F259" t="s">
        <v>664</v>
      </c>
      <c r="G259" t="s">
        <v>659</v>
      </c>
      <c r="H259" t="s">
        <v>666</v>
      </c>
      <c r="I259" t="s">
        <v>667</v>
      </c>
      <c r="J259" t="s">
        <v>662</v>
      </c>
      <c r="K259" t="s">
        <v>680</v>
      </c>
      <c r="L259">
        <v>2</v>
      </c>
      <c r="M259" t="s">
        <v>216</v>
      </c>
      <c r="N259" t="s">
        <v>26</v>
      </c>
      <c r="O259">
        <v>12</v>
      </c>
      <c r="P259" t="s">
        <v>536</v>
      </c>
      <c r="Q259" t="s">
        <v>455</v>
      </c>
      <c r="R259">
        <v>3</v>
      </c>
      <c r="S259" t="s">
        <v>217</v>
      </c>
      <c r="T259" t="s">
        <v>13</v>
      </c>
      <c r="U259">
        <v>1</v>
      </c>
      <c r="V259">
        <v>0</v>
      </c>
      <c r="W259">
        <v>1</v>
      </c>
      <c r="X259">
        <v>25</v>
      </c>
      <c r="Y259">
        <v>81.5</v>
      </c>
      <c r="Z259">
        <f t="shared" ref="Z259:Z322" si="35">COUNTIF(N259, "布文")+COUNTIF(N259, "潘頓")+COUNTIF(Q259, "布文")+COUNTIF(Q259, "潘頓")</f>
        <v>1</v>
      </c>
      <c r="AA259">
        <f t="shared" ref="AA259:AA322" si="36">COUNTIF(N259, "布文")+COUNTIF(N259, "潘頓")+COUNTIF(Q259, "布文")+COUNTIF(Q259, "潘頓")+COUNTIF(T259, "布文")+COUNTIF(T259, "潘頓")</f>
        <v>1</v>
      </c>
      <c r="AB259">
        <f t="shared" ref="AB259:AB322" si="37">COUNTIF(N259, "希威森")+COUNTIF(N259, "霍宏聲")+COUNTIF(Q259, "希威森")+COUNTIF(Q259, "霍宏聲")</f>
        <v>0</v>
      </c>
      <c r="AC259">
        <f t="shared" ref="AC259:AC322" si="38">COUNTIF(N259, "布文")+COUNTIF(N259, "潘頓")+COUNTIF(N259, "田泰安")+COUNTIF(Q259, "布文")+COUNTIF(Q259, "潘頓")+COUNTIF(Q259, "田泰安")</f>
        <v>1</v>
      </c>
      <c r="AD259">
        <f t="shared" ref="AD259:AD322" si="39">COUNTIF(N259, "布文")+COUNTIF(N259, "潘頓")+COUNTIF(N259, "田泰安")+COUNTIF(Q259, "布文")+COUNTIF(Q259, "潘頓")+COUNTIF(Q259, "田泰安")+COUNTIF(T259, "布文")+COUNTIF(T259, "潘頓")+COUNTIF(T259, "田泰安")</f>
        <v>1</v>
      </c>
    </row>
    <row r="260" spans="1:30" x14ac:dyDescent="0.25">
      <c r="A260" t="s">
        <v>527</v>
      </c>
      <c r="B260" t="s">
        <v>52</v>
      </c>
      <c r="C260">
        <f t="shared" si="32"/>
        <v>9</v>
      </c>
      <c r="D260" t="b">
        <f t="shared" si="34"/>
        <v>0</v>
      </c>
      <c r="E260" t="str">
        <f t="shared" si="33"/>
        <v>日</v>
      </c>
      <c r="F260" t="s">
        <v>671</v>
      </c>
      <c r="G260" t="s">
        <v>659</v>
      </c>
      <c r="H260" t="s">
        <v>673</v>
      </c>
      <c r="I260" t="s">
        <v>674</v>
      </c>
      <c r="J260" t="s">
        <v>662</v>
      </c>
      <c r="K260" t="s">
        <v>680</v>
      </c>
      <c r="L260">
        <v>4</v>
      </c>
      <c r="M260" t="s">
        <v>537</v>
      </c>
      <c r="N260" t="s">
        <v>455</v>
      </c>
      <c r="O260">
        <v>7</v>
      </c>
      <c r="P260" t="s">
        <v>385</v>
      </c>
      <c r="Q260" t="s">
        <v>161</v>
      </c>
      <c r="R260">
        <v>14</v>
      </c>
      <c r="S260" t="s">
        <v>538</v>
      </c>
      <c r="T260" t="s">
        <v>50</v>
      </c>
      <c r="U260">
        <v>1</v>
      </c>
      <c r="V260">
        <v>1</v>
      </c>
      <c r="W260">
        <v>0</v>
      </c>
      <c r="X260">
        <v>86.5</v>
      </c>
      <c r="Y260">
        <v>431</v>
      </c>
      <c r="Z260">
        <f t="shared" si="35"/>
        <v>0</v>
      </c>
      <c r="AA260">
        <f t="shared" si="36"/>
        <v>0</v>
      </c>
      <c r="AB260">
        <f t="shared" si="37"/>
        <v>0</v>
      </c>
      <c r="AC260">
        <f t="shared" si="38"/>
        <v>0</v>
      </c>
      <c r="AD260">
        <f t="shared" si="39"/>
        <v>0</v>
      </c>
    </row>
    <row r="261" spans="1:30" x14ac:dyDescent="0.25">
      <c r="A261" t="s">
        <v>527</v>
      </c>
      <c r="B261" t="s">
        <v>58</v>
      </c>
      <c r="C261">
        <f t="shared" si="32"/>
        <v>10</v>
      </c>
      <c r="D261" t="b">
        <f t="shared" si="34"/>
        <v>1</v>
      </c>
      <c r="E261" t="str">
        <f t="shared" si="33"/>
        <v>日</v>
      </c>
      <c r="F261" t="s">
        <v>671</v>
      </c>
      <c r="G261" t="s">
        <v>665</v>
      </c>
      <c r="H261" t="s">
        <v>673</v>
      </c>
      <c r="I261" t="s">
        <v>674</v>
      </c>
      <c r="J261" t="s">
        <v>662</v>
      </c>
      <c r="K261" t="s">
        <v>680</v>
      </c>
      <c r="L261">
        <v>7</v>
      </c>
      <c r="M261" t="s">
        <v>407</v>
      </c>
      <c r="N261" t="s">
        <v>30</v>
      </c>
      <c r="O261">
        <v>11</v>
      </c>
      <c r="P261" t="s">
        <v>375</v>
      </c>
      <c r="Q261" t="s">
        <v>455</v>
      </c>
      <c r="R261">
        <v>3</v>
      </c>
      <c r="S261" t="s">
        <v>539</v>
      </c>
      <c r="T261" t="s">
        <v>57</v>
      </c>
      <c r="U261">
        <v>0</v>
      </c>
      <c r="V261">
        <v>1</v>
      </c>
      <c r="W261">
        <v>1</v>
      </c>
      <c r="X261">
        <v>28.5</v>
      </c>
      <c r="Y261">
        <v>97.5</v>
      </c>
      <c r="Z261">
        <f t="shared" si="35"/>
        <v>0</v>
      </c>
      <c r="AA261">
        <f t="shared" si="36"/>
        <v>0</v>
      </c>
      <c r="AB261">
        <f t="shared" si="37"/>
        <v>0</v>
      </c>
      <c r="AC261">
        <f t="shared" si="38"/>
        <v>1</v>
      </c>
      <c r="AD261">
        <f t="shared" si="39"/>
        <v>1</v>
      </c>
    </row>
    <row r="262" spans="1:30" x14ac:dyDescent="0.25">
      <c r="A262" t="s">
        <v>540</v>
      </c>
      <c r="B262" t="s">
        <v>9</v>
      </c>
      <c r="C262">
        <f t="shared" si="32"/>
        <v>1</v>
      </c>
      <c r="D262" t="b">
        <f t="shared" si="34"/>
        <v>0</v>
      </c>
      <c r="E262" t="str">
        <f t="shared" si="33"/>
        <v>夜</v>
      </c>
      <c r="F262" t="s">
        <v>671</v>
      </c>
      <c r="G262" t="s">
        <v>698</v>
      </c>
      <c r="H262" t="s">
        <v>673</v>
      </c>
      <c r="I262" t="s">
        <v>699</v>
      </c>
      <c r="J262" t="s">
        <v>662</v>
      </c>
      <c r="K262" t="s">
        <v>684</v>
      </c>
      <c r="L262">
        <v>8</v>
      </c>
      <c r="M262" t="s">
        <v>242</v>
      </c>
      <c r="N262" t="s">
        <v>65</v>
      </c>
      <c r="O262">
        <v>1</v>
      </c>
      <c r="P262" t="s">
        <v>340</v>
      </c>
      <c r="Q262" t="s">
        <v>455</v>
      </c>
      <c r="R262">
        <v>2</v>
      </c>
      <c r="S262" t="s">
        <v>339</v>
      </c>
      <c r="T262" t="s">
        <v>26</v>
      </c>
      <c r="U262">
        <v>1</v>
      </c>
      <c r="V262">
        <v>1</v>
      </c>
      <c r="W262">
        <v>0</v>
      </c>
      <c r="X262">
        <v>100</v>
      </c>
      <c r="Y262">
        <v>394.5</v>
      </c>
      <c r="Z262">
        <f t="shared" si="35"/>
        <v>0</v>
      </c>
      <c r="AA262">
        <f t="shared" si="36"/>
        <v>1</v>
      </c>
      <c r="AB262">
        <f t="shared" si="37"/>
        <v>0</v>
      </c>
      <c r="AC262">
        <f t="shared" si="38"/>
        <v>0</v>
      </c>
      <c r="AD262">
        <f t="shared" si="39"/>
        <v>1</v>
      </c>
    </row>
    <row r="263" spans="1:30" x14ac:dyDescent="0.25">
      <c r="A263" t="s">
        <v>540</v>
      </c>
      <c r="B263" t="s">
        <v>16</v>
      </c>
      <c r="C263">
        <f t="shared" si="32"/>
        <v>2</v>
      </c>
      <c r="D263" t="b">
        <f t="shared" si="34"/>
        <v>0</v>
      </c>
      <c r="E263" t="str">
        <f t="shared" si="33"/>
        <v>夜</v>
      </c>
      <c r="F263" t="s">
        <v>658</v>
      </c>
      <c r="G263" t="s">
        <v>665</v>
      </c>
      <c r="H263" t="s">
        <v>660</v>
      </c>
      <c r="I263" t="s">
        <v>661</v>
      </c>
      <c r="J263" t="s">
        <v>662</v>
      </c>
      <c r="K263" t="s">
        <v>684</v>
      </c>
      <c r="L263">
        <v>6</v>
      </c>
      <c r="M263" t="s">
        <v>541</v>
      </c>
      <c r="N263" t="s">
        <v>57</v>
      </c>
      <c r="O263">
        <v>11</v>
      </c>
      <c r="P263" t="s">
        <v>133</v>
      </c>
      <c r="Q263" t="s">
        <v>55</v>
      </c>
      <c r="R263">
        <v>10</v>
      </c>
      <c r="S263" t="s">
        <v>132</v>
      </c>
      <c r="T263" t="s">
        <v>26</v>
      </c>
      <c r="U263">
        <v>0</v>
      </c>
      <c r="V263">
        <v>1</v>
      </c>
      <c r="W263">
        <v>1</v>
      </c>
      <c r="X263">
        <v>91.5</v>
      </c>
      <c r="Y263">
        <v>480.5</v>
      </c>
      <c r="Z263">
        <f t="shared" si="35"/>
        <v>0</v>
      </c>
      <c r="AA263">
        <f t="shared" si="36"/>
        <v>1</v>
      </c>
      <c r="AB263">
        <f t="shared" si="37"/>
        <v>0</v>
      </c>
      <c r="AC263">
        <f t="shared" si="38"/>
        <v>0</v>
      </c>
      <c r="AD263">
        <f t="shared" si="39"/>
        <v>1</v>
      </c>
    </row>
    <row r="264" spans="1:30" x14ac:dyDescent="0.25">
      <c r="A264" t="s">
        <v>540</v>
      </c>
      <c r="B264" t="s">
        <v>23</v>
      </c>
      <c r="C264">
        <f t="shared" si="32"/>
        <v>3</v>
      </c>
      <c r="D264" t="b">
        <f t="shared" si="34"/>
        <v>0</v>
      </c>
      <c r="E264" t="str">
        <f t="shared" si="33"/>
        <v>夜</v>
      </c>
      <c r="F264" t="s">
        <v>664</v>
      </c>
      <c r="G264" t="s">
        <v>665</v>
      </c>
      <c r="H264" t="s">
        <v>666</v>
      </c>
      <c r="I264" t="s">
        <v>667</v>
      </c>
      <c r="J264" t="s">
        <v>662</v>
      </c>
      <c r="K264" t="s">
        <v>684</v>
      </c>
      <c r="L264">
        <v>8</v>
      </c>
      <c r="M264" t="s">
        <v>472</v>
      </c>
      <c r="N264" t="s">
        <v>455</v>
      </c>
      <c r="O264">
        <v>12</v>
      </c>
      <c r="P264" t="s">
        <v>72</v>
      </c>
      <c r="Q264" t="s">
        <v>30</v>
      </c>
      <c r="R264">
        <v>5</v>
      </c>
      <c r="S264" t="s">
        <v>542</v>
      </c>
      <c r="T264" t="s">
        <v>65</v>
      </c>
      <c r="U264">
        <v>0</v>
      </c>
      <c r="V264">
        <v>1</v>
      </c>
      <c r="W264">
        <v>1</v>
      </c>
      <c r="X264">
        <v>19.5</v>
      </c>
      <c r="Y264">
        <v>118</v>
      </c>
      <c r="Z264">
        <f t="shared" si="35"/>
        <v>0</v>
      </c>
      <c r="AA264">
        <f t="shared" si="36"/>
        <v>0</v>
      </c>
      <c r="AB264">
        <f t="shared" si="37"/>
        <v>0</v>
      </c>
      <c r="AC264">
        <f t="shared" si="38"/>
        <v>1</v>
      </c>
      <c r="AD264">
        <f t="shared" si="39"/>
        <v>1</v>
      </c>
    </row>
    <row r="265" spans="1:30" x14ac:dyDescent="0.25">
      <c r="A265" t="s">
        <v>540</v>
      </c>
      <c r="B265" t="s">
        <v>28</v>
      </c>
      <c r="C265">
        <f t="shared" si="32"/>
        <v>4</v>
      </c>
      <c r="D265" t="b">
        <f t="shared" si="34"/>
        <v>0</v>
      </c>
      <c r="E265" t="str">
        <f t="shared" si="33"/>
        <v>夜</v>
      </c>
      <c r="F265" t="s">
        <v>664</v>
      </c>
      <c r="G265" t="s">
        <v>670</v>
      </c>
      <c r="H265" t="s">
        <v>666</v>
      </c>
      <c r="I265" t="s">
        <v>667</v>
      </c>
      <c r="J265" t="s">
        <v>662</v>
      </c>
      <c r="K265" t="s">
        <v>684</v>
      </c>
      <c r="L265">
        <v>11</v>
      </c>
      <c r="M265" t="s">
        <v>543</v>
      </c>
      <c r="N265" t="s">
        <v>18</v>
      </c>
      <c r="O265">
        <v>8</v>
      </c>
      <c r="P265" t="s">
        <v>374</v>
      </c>
      <c r="Q265" t="s">
        <v>89</v>
      </c>
      <c r="R265">
        <v>2</v>
      </c>
      <c r="S265" t="s">
        <v>255</v>
      </c>
      <c r="T265" t="s">
        <v>26</v>
      </c>
      <c r="U265">
        <v>0</v>
      </c>
      <c r="V265">
        <v>1</v>
      </c>
      <c r="W265">
        <v>1</v>
      </c>
      <c r="X265">
        <v>186.5</v>
      </c>
      <c r="Y265">
        <v>1560</v>
      </c>
      <c r="Z265">
        <f t="shared" si="35"/>
        <v>0</v>
      </c>
      <c r="AA265">
        <f t="shared" si="36"/>
        <v>1</v>
      </c>
      <c r="AB265">
        <f t="shared" si="37"/>
        <v>0</v>
      </c>
      <c r="AC265">
        <f t="shared" si="38"/>
        <v>0</v>
      </c>
      <c r="AD265">
        <f t="shared" si="39"/>
        <v>1</v>
      </c>
    </row>
    <row r="266" spans="1:30" x14ac:dyDescent="0.25">
      <c r="A266" t="s">
        <v>540</v>
      </c>
      <c r="B266" t="s">
        <v>34</v>
      </c>
      <c r="C266">
        <f t="shared" si="32"/>
        <v>5</v>
      </c>
      <c r="D266" t="b">
        <f t="shared" si="34"/>
        <v>0</v>
      </c>
      <c r="E266" t="str">
        <f t="shared" si="33"/>
        <v>夜</v>
      </c>
      <c r="F266" t="s">
        <v>675</v>
      </c>
      <c r="G266" t="s">
        <v>678</v>
      </c>
      <c r="H266" t="s">
        <v>676</v>
      </c>
      <c r="I266" t="s">
        <v>706</v>
      </c>
      <c r="J266" t="s">
        <v>662</v>
      </c>
      <c r="K266" t="s">
        <v>684</v>
      </c>
      <c r="L266">
        <v>7</v>
      </c>
      <c r="M266" t="s">
        <v>170</v>
      </c>
      <c r="N266" t="s">
        <v>33</v>
      </c>
      <c r="O266">
        <v>8</v>
      </c>
      <c r="P266" t="s">
        <v>419</v>
      </c>
      <c r="Q266" t="s">
        <v>114</v>
      </c>
      <c r="R266">
        <v>6</v>
      </c>
      <c r="S266" t="s">
        <v>366</v>
      </c>
      <c r="T266" t="s">
        <v>15</v>
      </c>
      <c r="U266">
        <v>0</v>
      </c>
      <c r="V266">
        <v>2</v>
      </c>
      <c r="W266">
        <v>0</v>
      </c>
      <c r="X266">
        <v>83.5</v>
      </c>
      <c r="Y266">
        <v>279</v>
      </c>
      <c r="Z266">
        <f t="shared" si="35"/>
        <v>0</v>
      </c>
      <c r="AA266">
        <f t="shared" si="36"/>
        <v>0</v>
      </c>
      <c r="AB266">
        <f t="shared" si="37"/>
        <v>0</v>
      </c>
      <c r="AC266">
        <f t="shared" si="38"/>
        <v>0</v>
      </c>
      <c r="AD266">
        <f t="shared" si="39"/>
        <v>0</v>
      </c>
    </row>
    <row r="267" spans="1:30" x14ac:dyDescent="0.25">
      <c r="A267" t="s">
        <v>540</v>
      </c>
      <c r="B267" t="s">
        <v>38</v>
      </c>
      <c r="C267">
        <f t="shared" si="32"/>
        <v>6</v>
      </c>
      <c r="D267" t="b">
        <f t="shared" si="34"/>
        <v>0</v>
      </c>
      <c r="E267" t="str">
        <f t="shared" si="33"/>
        <v>夜</v>
      </c>
      <c r="F267" t="s">
        <v>664</v>
      </c>
      <c r="G267" t="s">
        <v>678</v>
      </c>
      <c r="H267" t="s">
        <v>666</v>
      </c>
      <c r="I267" t="s">
        <v>667</v>
      </c>
      <c r="J267" t="s">
        <v>662</v>
      </c>
      <c r="K267" t="s">
        <v>684</v>
      </c>
      <c r="L267">
        <v>10</v>
      </c>
      <c r="M267" t="s">
        <v>395</v>
      </c>
      <c r="N267" t="s">
        <v>26</v>
      </c>
      <c r="O267">
        <v>4</v>
      </c>
      <c r="P267" t="s">
        <v>347</v>
      </c>
      <c r="Q267" t="s">
        <v>13</v>
      </c>
      <c r="R267">
        <v>2</v>
      </c>
      <c r="S267" t="s">
        <v>495</v>
      </c>
      <c r="T267" t="s">
        <v>57</v>
      </c>
      <c r="U267">
        <v>1</v>
      </c>
      <c r="V267">
        <v>0</v>
      </c>
      <c r="W267">
        <v>1</v>
      </c>
      <c r="X267">
        <v>73.5</v>
      </c>
      <c r="Y267">
        <v>145.5</v>
      </c>
      <c r="Z267">
        <f t="shared" si="35"/>
        <v>1</v>
      </c>
      <c r="AA267">
        <f t="shared" si="36"/>
        <v>1</v>
      </c>
      <c r="AB267">
        <f t="shared" si="37"/>
        <v>1</v>
      </c>
      <c r="AC267">
        <f t="shared" si="38"/>
        <v>1</v>
      </c>
      <c r="AD267">
        <f t="shared" si="39"/>
        <v>1</v>
      </c>
    </row>
    <row r="268" spans="1:30" x14ac:dyDescent="0.25">
      <c r="A268" t="s">
        <v>540</v>
      </c>
      <c r="B268" t="s">
        <v>43</v>
      </c>
      <c r="C268">
        <f t="shared" ref="C268:C331" si="40">MID(B268,2,3)*1</f>
        <v>7</v>
      </c>
      <c r="D268" t="b">
        <f t="shared" si="34"/>
        <v>0</v>
      </c>
      <c r="E268" t="str">
        <f t="shared" ref="E268:E331" si="41">IF(COUNTIF(A:A, A268)&gt;9, "日", "夜")</f>
        <v>夜</v>
      </c>
      <c r="F268" t="s">
        <v>664</v>
      </c>
      <c r="G268" t="s">
        <v>665</v>
      </c>
      <c r="H268" t="s">
        <v>666</v>
      </c>
      <c r="I268" t="s">
        <v>667</v>
      </c>
      <c r="J268" t="s">
        <v>662</v>
      </c>
      <c r="K268" t="s">
        <v>684</v>
      </c>
      <c r="L268">
        <v>9</v>
      </c>
      <c r="M268" t="s">
        <v>470</v>
      </c>
      <c r="N268" t="s">
        <v>30</v>
      </c>
      <c r="O268">
        <v>1</v>
      </c>
      <c r="P268" t="s">
        <v>345</v>
      </c>
      <c r="Q268" t="s">
        <v>114</v>
      </c>
      <c r="R268">
        <v>4</v>
      </c>
      <c r="S268" t="s">
        <v>544</v>
      </c>
      <c r="T268" t="s">
        <v>57</v>
      </c>
      <c r="U268">
        <v>1</v>
      </c>
      <c r="V268">
        <v>1</v>
      </c>
      <c r="W268">
        <v>0</v>
      </c>
      <c r="X268">
        <v>45</v>
      </c>
      <c r="Y268">
        <v>106.5</v>
      </c>
      <c r="Z268">
        <f t="shared" si="35"/>
        <v>0</v>
      </c>
      <c r="AA268">
        <f t="shared" si="36"/>
        <v>0</v>
      </c>
      <c r="AB268">
        <f t="shared" si="37"/>
        <v>0</v>
      </c>
      <c r="AC268">
        <f t="shared" si="38"/>
        <v>1</v>
      </c>
      <c r="AD268">
        <f t="shared" si="39"/>
        <v>1</v>
      </c>
    </row>
    <row r="269" spans="1:30" x14ac:dyDescent="0.25">
      <c r="A269" t="s">
        <v>540</v>
      </c>
      <c r="B269" t="s">
        <v>47</v>
      </c>
      <c r="C269">
        <f t="shared" si="40"/>
        <v>8</v>
      </c>
      <c r="D269" t="b">
        <f t="shared" si="34"/>
        <v>1</v>
      </c>
      <c r="E269" t="str">
        <f t="shared" si="41"/>
        <v>夜</v>
      </c>
      <c r="F269" t="s">
        <v>671</v>
      </c>
      <c r="G269" t="s">
        <v>665</v>
      </c>
      <c r="H269" t="s">
        <v>673</v>
      </c>
      <c r="I269" t="s">
        <v>674</v>
      </c>
      <c r="J269" t="s">
        <v>662</v>
      </c>
      <c r="K269" t="s">
        <v>684</v>
      </c>
      <c r="L269">
        <v>12</v>
      </c>
      <c r="M269" t="s">
        <v>286</v>
      </c>
      <c r="N269" t="s">
        <v>33</v>
      </c>
      <c r="O269">
        <v>6</v>
      </c>
      <c r="P269" t="s">
        <v>193</v>
      </c>
      <c r="Q269" t="s">
        <v>26</v>
      </c>
      <c r="R269">
        <v>4</v>
      </c>
      <c r="S269" t="s">
        <v>196</v>
      </c>
      <c r="T269" t="s">
        <v>15</v>
      </c>
      <c r="U269">
        <v>0</v>
      </c>
      <c r="V269">
        <v>1</v>
      </c>
      <c r="W269">
        <v>1</v>
      </c>
      <c r="X269">
        <v>38</v>
      </c>
      <c r="Y269">
        <v>98.5</v>
      </c>
      <c r="Z269">
        <f t="shared" si="35"/>
        <v>1</v>
      </c>
      <c r="AA269">
        <f t="shared" si="36"/>
        <v>1</v>
      </c>
      <c r="AB269">
        <f t="shared" si="37"/>
        <v>0</v>
      </c>
      <c r="AC269">
        <f t="shared" si="38"/>
        <v>1</v>
      </c>
      <c r="AD269">
        <f t="shared" si="39"/>
        <v>1</v>
      </c>
    </row>
    <row r="270" spans="1:30" x14ac:dyDescent="0.25">
      <c r="A270" t="s">
        <v>545</v>
      </c>
      <c r="B270" t="s">
        <v>9</v>
      </c>
      <c r="C270">
        <f t="shared" si="40"/>
        <v>1</v>
      </c>
      <c r="D270" t="b">
        <f t="shared" si="34"/>
        <v>0</v>
      </c>
      <c r="E270" t="str">
        <f t="shared" si="41"/>
        <v>日</v>
      </c>
      <c r="F270" t="s">
        <v>664</v>
      </c>
      <c r="G270" t="s">
        <v>687</v>
      </c>
      <c r="H270" t="s">
        <v>666</v>
      </c>
      <c r="I270" t="s">
        <v>681</v>
      </c>
      <c r="J270" t="s">
        <v>662</v>
      </c>
      <c r="K270" t="s">
        <v>684</v>
      </c>
      <c r="L270">
        <v>11</v>
      </c>
      <c r="M270" t="s">
        <v>319</v>
      </c>
      <c r="N270" t="s">
        <v>55</v>
      </c>
      <c r="O270">
        <v>4</v>
      </c>
      <c r="P270" t="s">
        <v>466</v>
      </c>
      <c r="Q270" t="s">
        <v>65</v>
      </c>
      <c r="R270">
        <v>2</v>
      </c>
      <c r="S270" t="s">
        <v>546</v>
      </c>
      <c r="T270" t="s">
        <v>26</v>
      </c>
      <c r="U270">
        <v>1</v>
      </c>
      <c r="V270">
        <v>0</v>
      </c>
      <c r="W270">
        <v>1</v>
      </c>
      <c r="X270">
        <v>77</v>
      </c>
      <c r="Y270">
        <v>399.5</v>
      </c>
      <c r="Z270">
        <f t="shared" si="35"/>
        <v>0</v>
      </c>
      <c r="AA270">
        <f t="shared" si="36"/>
        <v>1</v>
      </c>
      <c r="AB270">
        <f t="shared" si="37"/>
        <v>0</v>
      </c>
      <c r="AC270">
        <f t="shared" si="38"/>
        <v>0</v>
      </c>
      <c r="AD270">
        <f t="shared" si="39"/>
        <v>1</v>
      </c>
    </row>
    <row r="271" spans="1:30" x14ac:dyDescent="0.25">
      <c r="A271" t="s">
        <v>545</v>
      </c>
      <c r="B271" t="s">
        <v>16</v>
      </c>
      <c r="C271">
        <f t="shared" si="40"/>
        <v>2</v>
      </c>
      <c r="D271" t="b">
        <f t="shared" si="34"/>
        <v>0</v>
      </c>
      <c r="E271" t="str">
        <f t="shared" si="41"/>
        <v>日</v>
      </c>
      <c r="F271" t="s">
        <v>664</v>
      </c>
      <c r="G271" t="s">
        <v>665</v>
      </c>
      <c r="H271" t="s">
        <v>666</v>
      </c>
      <c r="I271" t="s">
        <v>667</v>
      </c>
      <c r="J271" t="s">
        <v>662</v>
      </c>
      <c r="K271" t="s">
        <v>684</v>
      </c>
      <c r="L271">
        <v>12</v>
      </c>
      <c r="M271" t="s">
        <v>547</v>
      </c>
      <c r="N271" t="s">
        <v>33</v>
      </c>
      <c r="O271">
        <v>5</v>
      </c>
      <c r="P271" t="s">
        <v>40</v>
      </c>
      <c r="Q271" t="s">
        <v>55</v>
      </c>
      <c r="R271">
        <v>7</v>
      </c>
      <c r="S271" t="s">
        <v>548</v>
      </c>
      <c r="T271" t="s">
        <v>15</v>
      </c>
      <c r="U271">
        <v>0</v>
      </c>
      <c r="V271">
        <v>1</v>
      </c>
      <c r="W271">
        <v>1</v>
      </c>
      <c r="X271">
        <v>75</v>
      </c>
      <c r="Y271">
        <v>698</v>
      </c>
      <c r="Z271">
        <f t="shared" si="35"/>
        <v>0</v>
      </c>
      <c r="AA271">
        <f t="shared" si="36"/>
        <v>0</v>
      </c>
      <c r="AB271">
        <f t="shared" si="37"/>
        <v>0</v>
      </c>
      <c r="AC271">
        <f t="shared" si="38"/>
        <v>0</v>
      </c>
      <c r="AD271">
        <f t="shared" si="39"/>
        <v>0</v>
      </c>
    </row>
    <row r="272" spans="1:30" x14ac:dyDescent="0.25">
      <c r="A272" t="s">
        <v>545</v>
      </c>
      <c r="B272" t="s">
        <v>23</v>
      </c>
      <c r="C272">
        <f t="shared" si="40"/>
        <v>3</v>
      </c>
      <c r="D272" t="b">
        <f t="shared" si="34"/>
        <v>0</v>
      </c>
      <c r="E272" t="str">
        <f t="shared" si="41"/>
        <v>日</v>
      </c>
      <c r="F272" t="s">
        <v>683</v>
      </c>
      <c r="G272" t="s">
        <v>672</v>
      </c>
      <c r="H272" t="s">
        <v>666</v>
      </c>
      <c r="I272" t="s">
        <v>667</v>
      </c>
      <c r="J272" t="s">
        <v>662</v>
      </c>
      <c r="K272" t="s">
        <v>684</v>
      </c>
      <c r="L272">
        <v>10</v>
      </c>
      <c r="M272" t="s">
        <v>549</v>
      </c>
      <c r="N272" t="s">
        <v>42</v>
      </c>
      <c r="O272">
        <v>1</v>
      </c>
      <c r="P272" t="s">
        <v>147</v>
      </c>
      <c r="Q272" t="s">
        <v>26</v>
      </c>
      <c r="R272">
        <v>3</v>
      </c>
      <c r="S272" t="s">
        <v>550</v>
      </c>
      <c r="T272" t="s">
        <v>50</v>
      </c>
      <c r="U272">
        <v>1</v>
      </c>
      <c r="V272">
        <v>0</v>
      </c>
      <c r="W272">
        <v>1</v>
      </c>
      <c r="X272">
        <v>65.5</v>
      </c>
      <c r="Y272">
        <v>67.5</v>
      </c>
      <c r="Z272">
        <f t="shared" si="35"/>
        <v>1</v>
      </c>
      <c r="AA272">
        <f t="shared" si="36"/>
        <v>1</v>
      </c>
      <c r="AB272">
        <f t="shared" si="37"/>
        <v>1</v>
      </c>
      <c r="AC272">
        <f t="shared" si="38"/>
        <v>1</v>
      </c>
      <c r="AD272">
        <f t="shared" si="39"/>
        <v>1</v>
      </c>
    </row>
    <row r="273" spans="1:30" x14ac:dyDescent="0.25">
      <c r="A273" t="s">
        <v>545</v>
      </c>
      <c r="B273" t="s">
        <v>28</v>
      </c>
      <c r="C273">
        <f t="shared" si="40"/>
        <v>4</v>
      </c>
      <c r="D273" t="b">
        <f t="shared" si="34"/>
        <v>0</v>
      </c>
      <c r="E273" t="str">
        <f t="shared" si="41"/>
        <v>日</v>
      </c>
      <c r="F273" t="s">
        <v>658</v>
      </c>
      <c r="G273" t="s">
        <v>659</v>
      </c>
      <c r="H273" t="s">
        <v>660</v>
      </c>
      <c r="I273" t="s">
        <v>661</v>
      </c>
      <c r="J273" t="s">
        <v>662</v>
      </c>
      <c r="K273" t="s">
        <v>684</v>
      </c>
      <c r="L273">
        <v>11</v>
      </c>
      <c r="M273" t="s">
        <v>151</v>
      </c>
      <c r="N273" t="s">
        <v>30</v>
      </c>
      <c r="O273">
        <v>13</v>
      </c>
      <c r="P273" t="s">
        <v>454</v>
      </c>
      <c r="Q273" t="s">
        <v>62</v>
      </c>
      <c r="R273">
        <v>1</v>
      </c>
      <c r="S273" t="s">
        <v>27</v>
      </c>
      <c r="T273" t="s">
        <v>95</v>
      </c>
      <c r="U273">
        <v>0</v>
      </c>
      <c r="V273">
        <v>0</v>
      </c>
      <c r="W273">
        <v>2</v>
      </c>
      <c r="X273">
        <v>54</v>
      </c>
      <c r="Y273">
        <v>223.5</v>
      </c>
      <c r="Z273">
        <f t="shared" si="35"/>
        <v>0</v>
      </c>
      <c r="AA273">
        <f t="shared" si="36"/>
        <v>0</v>
      </c>
      <c r="AB273">
        <f t="shared" si="37"/>
        <v>0</v>
      </c>
      <c r="AC273">
        <f t="shared" si="38"/>
        <v>1</v>
      </c>
      <c r="AD273">
        <f t="shared" si="39"/>
        <v>1</v>
      </c>
    </row>
    <row r="274" spans="1:30" x14ac:dyDescent="0.25">
      <c r="A274" t="s">
        <v>545</v>
      </c>
      <c r="B274" t="s">
        <v>34</v>
      </c>
      <c r="C274">
        <f t="shared" si="40"/>
        <v>5</v>
      </c>
      <c r="D274" t="b">
        <f t="shared" si="34"/>
        <v>0</v>
      </c>
      <c r="E274" t="str">
        <f t="shared" si="41"/>
        <v>日</v>
      </c>
      <c r="F274" t="s">
        <v>664</v>
      </c>
      <c r="G274" t="s">
        <v>678</v>
      </c>
      <c r="H274" t="s">
        <v>666</v>
      </c>
      <c r="I274" t="s">
        <v>681</v>
      </c>
      <c r="J274" t="s">
        <v>679</v>
      </c>
      <c r="L274">
        <v>2</v>
      </c>
      <c r="M274" t="s">
        <v>479</v>
      </c>
      <c r="N274" t="s">
        <v>26</v>
      </c>
      <c r="O274">
        <v>7</v>
      </c>
      <c r="P274" t="s">
        <v>322</v>
      </c>
      <c r="Q274" t="s">
        <v>455</v>
      </c>
      <c r="R274">
        <v>5</v>
      </c>
      <c r="S274" t="s">
        <v>478</v>
      </c>
      <c r="T274" t="s">
        <v>161</v>
      </c>
      <c r="U274">
        <v>1</v>
      </c>
      <c r="V274">
        <v>1</v>
      </c>
      <c r="W274">
        <v>0</v>
      </c>
      <c r="X274">
        <v>49</v>
      </c>
      <c r="Y274">
        <v>136.5</v>
      </c>
      <c r="Z274">
        <f t="shared" si="35"/>
        <v>1</v>
      </c>
      <c r="AA274">
        <f t="shared" si="36"/>
        <v>1</v>
      </c>
      <c r="AB274">
        <f t="shared" si="37"/>
        <v>0</v>
      </c>
      <c r="AC274">
        <f t="shared" si="38"/>
        <v>1</v>
      </c>
      <c r="AD274">
        <f t="shared" si="39"/>
        <v>1</v>
      </c>
    </row>
    <row r="275" spans="1:30" x14ac:dyDescent="0.25">
      <c r="A275" t="s">
        <v>545</v>
      </c>
      <c r="B275" t="s">
        <v>38</v>
      </c>
      <c r="C275">
        <f t="shared" si="40"/>
        <v>6</v>
      </c>
      <c r="D275" t="b">
        <f t="shared" si="34"/>
        <v>0</v>
      </c>
      <c r="E275" t="str">
        <f t="shared" si="41"/>
        <v>日</v>
      </c>
      <c r="F275" t="s">
        <v>664</v>
      </c>
      <c r="G275" t="s">
        <v>672</v>
      </c>
      <c r="H275" t="s">
        <v>666</v>
      </c>
      <c r="I275" t="s">
        <v>667</v>
      </c>
      <c r="J275" t="s">
        <v>662</v>
      </c>
      <c r="K275" t="s">
        <v>684</v>
      </c>
      <c r="L275">
        <v>10</v>
      </c>
      <c r="M275" t="s">
        <v>551</v>
      </c>
      <c r="N275" t="s">
        <v>26</v>
      </c>
      <c r="O275">
        <v>3</v>
      </c>
      <c r="P275" t="s">
        <v>552</v>
      </c>
      <c r="Q275" t="s">
        <v>161</v>
      </c>
      <c r="R275">
        <v>4</v>
      </c>
      <c r="S275" t="s">
        <v>205</v>
      </c>
      <c r="T275" t="s">
        <v>50</v>
      </c>
      <c r="U275">
        <v>1</v>
      </c>
      <c r="V275">
        <v>0</v>
      </c>
      <c r="W275">
        <v>1</v>
      </c>
      <c r="X275">
        <v>20.5</v>
      </c>
      <c r="Y275">
        <v>287.5</v>
      </c>
      <c r="Z275">
        <f t="shared" si="35"/>
        <v>1</v>
      </c>
      <c r="AA275">
        <f t="shared" si="36"/>
        <v>1</v>
      </c>
      <c r="AB275">
        <f t="shared" si="37"/>
        <v>0</v>
      </c>
      <c r="AC275">
        <f t="shared" si="38"/>
        <v>1</v>
      </c>
      <c r="AD275">
        <f t="shared" si="39"/>
        <v>1</v>
      </c>
    </row>
    <row r="276" spans="1:30" x14ac:dyDescent="0.25">
      <c r="A276" t="s">
        <v>545</v>
      </c>
      <c r="B276" t="s">
        <v>43</v>
      </c>
      <c r="C276">
        <f t="shared" si="40"/>
        <v>7</v>
      </c>
      <c r="D276" t="b">
        <f t="shared" si="34"/>
        <v>0</v>
      </c>
      <c r="E276" t="str">
        <f t="shared" si="41"/>
        <v>日</v>
      </c>
      <c r="F276" t="s">
        <v>675</v>
      </c>
      <c r="G276" t="s">
        <v>687</v>
      </c>
      <c r="H276" t="s">
        <v>676</v>
      </c>
      <c r="I276" t="s">
        <v>706</v>
      </c>
      <c r="J276" t="s">
        <v>662</v>
      </c>
      <c r="K276" t="s">
        <v>684</v>
      </c>
      <c r="L276">
        <v>10</v>
      </c>
      <c r="M276" t="s">
        <v>270</v>
      </c>
      <c r="N276" t="s">
        <v>30</v>
      </c>
      <c r="O276">
        <v>2</v>
      </c>
      <c r="P276" t="s">
        <v>314</v>
      </c>
      <c r="Q276" t="s">
        <v>26</v>
      </c>
      <c r="R276">
        <v>9</v>
      </c>
      <c r="S276" t="s">
        <v>462</v>
      </c>
      <c r="T276" t="s">
        <v>55</v>
      </c>
      <c r="U276">
        <v>1</v>
      </c>
      <c r="V276">
        <v>0</v>
      </c>
      <c r="W276">
        <v>1</v>
      </c>
      <c r="X276">
        <v>27</v>
      </c>
      <c r="Y276" s="6">
        <v>111</v>
      </c>
      <c r="Z276">
        <f t="shared" si="35"/>
        <v>1</v>
      </c>
      <c r="AA276">
        <f t="shared" si="36"/>
        <v>1</v>
      </c>
      <c r="AB276">
        <f t="shared" si="37"/>
        <v>0</v>
      </c>
      <c r="AC276">
        <f t="shared" si="38"/>
        <v>2</v>
      </c>
      <c r="AD276">
        <f t="shared" si="39"/>
        <v>2</v>
      </c>
    </row>
    <row r="277" spans="1:30" x14ac:dyDescent="0.25">
      <c r="A277" t="s">
        <v>545</v>
      </c>
      <c r="B277" t="s">
        <v>47</v>
      </c>
      <c r="C277">
        <f t="shared" si="40"/>
        <v>8</v>
      </c>
      <c r="D277" t="b">
        <f t="shared" si="34"/>
        <v>0</v>
      </c>
      <c r="E277" t="str">
        <f t="shared" si="41"/>
        <v>日</v>
      </c>
      <c r="F277" t="s">
        <v>671</v>
      </c>
      <c r="G277" t="s">
        <v>665</v>
      </c>
      <c r="H277" t="s">
        <v>673</v>
      </c>
      <c r="I277" t="s">
        <v>674</v>
      </c>
      <c r="J277" t="s">
        <v>662</v>
      </c>
      <c r="K277" t="s">
        <v>684</v>
      </c>
      <c r="L277">
        <v>6</v>
      </c>
      <c r="M277" t="s">
        <v>113</v>
      </c>
      <c r="N277" t="s">
        <v>114</v>
      </c>
      <c r="O277">
        <v>7</v>
      </c>
      <c r="P277" t="s">
        <v>553</v>
      </c>
      <c r="Q277" t="s">
        <v>55</v>
      </c>
      <c r="R277">
        <v>11</v>
      </c>
      <c r="S277" t="s">
        <v>554</v>
      </c>
      <c r="T277" t="s">
        <v>30</v>
      </c>
      <c r="U277">
        <v>0</v>
      </c>
      <c r="V277">
        <v>2</v>
      </c>
      <c r="W277">
        <v>0</v>
      </c>
      <c r="X277">
        <v>43</v>
      </c>
      <c r="Y277">
        <v>2498.5</v>
      </c>
      <c r="Z277">
        <f t="shared" si="35"/>
        <v>0</v>
      </c>
      <c r="AA277">
        <f t="shared" si="36"/>
        <v>0</v>
      </c>
      <c r="AB277">
        <f t="shared" si="37"/>
        <v>0</v>
      </c>
      <c r="AC277">
        <f t="shared" si="38"/>
        <v>0</v>
      </c>
      <c r="AD277">
        <f t="shared" si="39"/>
        <v>1</v>
      </c>
    </row>
    <row r="278" spans="1:30" x14ac:dyDescent="0.25">
      <c r="A278" t="s">
        <v>545</v>
      </c>
      <c r="B278" t="s">
        <v>52</v>
      </c>
      <c r="C278">
        <f t="shared" si="40"/>
        <v>9</v>
      </c>
      <c r="D278" t="b">
        <f t="shared" si="34"/>
        <v>0</v>
      </c>
      <c r="E278" t="str">
        <f t="shared" si="41"/>
        <v>日</v>
      </c>
      <c r="F278" t="s">
        <v>671</v>
      </c>
      <c r="G278" t="s">
        <v>678</v>
      </c>
      <c r="H278" t="s">
        <v>709</v>
      </c>
      <c r="I278" t="s">
        <v>674</v>
      </c>
      <c r="J278" t="s">
        <v>679</v>
      </c>
      <c r="L278">
        <v>7</v>
      </c>
      <c r="M278" t="s">
        <v>330</v>
      </c>
      <c r="N278" t="s">
        <v>455</v>
      </c>
      <c r="O278">
        <v>14</v>
      </c>
      <c r="P278" t="s">
        <v>398</v>
      </c>
      <c r="Q278" t="s">
        <v>30</v>
      </c>
      <c r="R278">
        <v>6</v>
      </c>
      <c r="S278" t="s">
        <v>329</v>
      </c>
      <c r="T278" t="s">
        <v>95</v>
      </c>
      <c r="U278">
        <v>0</v>
      </c>
      <c r="V278">
        <v>1</v>
      </c>
      <c r="W278">
        <v>1</v>
      </c>
      <c r="X278">
        <v>36</v>
      </c>
      <c r="Y278">
        <v>122</v>
      </c>
      <c r="Z278">
        <f t="shared" si="35"/>
        <v>0</v>
      </c>
      <c r="AA278">
        <f t="shared" si="36"/>
        <v>0</v>
      </c>
      <c r="AB278">
        <f t="shared" si="37"/>
        <v>0</v>
      </c>
      <c r="AC278">
        <f t="shared" si="38"/>
        <v>1</v>
      </c>
      <c r="AD278">
        <f t="shared" si="39"/>
        <v>1</v>
      </c>
    </row>
    <row r="279" spans="1:30" x14ac:dyDescent="0.25">
      <c r="A279" t="s">
        <v>545</v>
      </c>
      <c r="B279" t="s">
        <v>58</v>
      </c>
      <c r="C279">
        <f t="shared" si="40"/>
        <v>10</v>
      </c>
      <c r="D279" t="b">
        <f t="shared" si="34"/>
        <v>1</v>
      </c>
      <c r="E279" t="str">
        <f t="shared" si="41"/>
        <v>日</v>
      </c>
      <c r="F279" t="s">
        <v>671</v>
      </c>
      <c r="G279" t="s">
        <v>672</v>
      </c>
      <c r="H279" t="s">
        <v>673</v>
      </c>
      <c r="I279" t="s">
        <v>674</v>
      </c>
      <c r="J279" t="s">
        <v>662</v>
      </c>
      <c r="K279" t="s">
        <v>684</v>
      </c>
      <c r="L279">
        <v>13</v>
      </c>
      <c r="M279" t="s">
        <v>266</v>
      </c>
      <c r="N279" t="s">
        <v>50</v>
      </c>
      <c r="O279">
        <v>2</v>
      </c>
      <c r="P279" t="s">
        <v>56</v>
      </c>
      <c r="Q279" t="s">
        <v>455</v>
      </c>
      <c r="R279">
        <v>6</v>
      </c>
      <c r="S279" t="s">
        <v>437</v>
      </c>
      <c r="T279" t="s">
        <v>114</v>
      </c>
      <c r="U279">
        <v>1</v>
      </c>
      <c r="V279">
        <v>0</v>
      </c>
      <c r="W279">
        <v>1</v>
      </c>
      <c r="X279">
        <v>562</v>
      </c>
      <c r="Y279">
        <v>926.5</v>
      </c>
      <c r="Z279">
        <f t="shared" si="35"/>
        <v>0</v>
      </c>
      <c r="AA279">
        <f t="shared" si="36"/>
        <v>0</v>
      </c>
      <c r="AB279">
        <f t="shared" si="37"/>
        <v>0</v>
      </c>
      <c r="AC279">
        <f t="shared" si="38"/>
        <v>0</v>
      </c>
      <c r="AD279">
        <f t="shared" si="39"/>
        <v>0</v>
      </c>
    </row>
    <row r="280" spans="1:30" x14ac:dyDescent="0.25">
      <c r="A280" t="s">
        <v>555</v>
      </c>
      <c r="B280" t="s">
        <v>9</v>
      </c>
      <c r="C280">
        <f t="shared" si="40"/>
        <v>1</v>
      </c>
      <c r="D280" t="b">
        <f t="shared" si="34"/>
        <v>0</v>
      </c>
      <c r="E280" t="str">
        <f t="shared" si="41"/>
        <v>日</v>
      </c>
      <c r="F280" t="s">
        <v>658</v>
      </c>
      <c r="G280" t="s">
        <v>665</v>
      </c>
      <c r="H280" t="s">
        <v>660</v>
      </c>
      <c r="I280" t="s">
        <v>661</v>
      </c>
      <c r="J280" t="s">
        <v>679</v>
      </c>
      <c r="L280">
        <v>7</v>
      </c>
      <c r="M280" t="s">
        <v>230</v>
      </c>
      <c r="N280" t="s">
        <v>455</v>
      </c>
      <c r="O280">
        <v>11</v>
      </c>
      <c r="P280" t="s">
        <v>476</v>
      </c>
      <c r="Q280" t="s">
        <v>62</v>
      </c>
      <c r="R280">
        <v>2</v>
      </c>
      <c r="S280" t="s">
        <v>556</v>
      </c>
      <c r="T280" t="s">
        <v>89</v>
      </c>
      <c r="U280">
        <v>0</v>
      </c>
      <c r="V280">
        <v>1</v>
      </c>
      <c r="W280">
        <v>1</v>
      </c>
      <c r="X280">
        <v>49.5</v>
      </c>
      <c r="Y280">
        <v>179</v>
      </c>
      <c r="Z280">
        <f t="shared" si="35"/>
        <v>0</v>
      </c>
      <c r="AA280">
        <f t="shared" si="36"/>
        <v>0</v>
      </c>
      <c r="AB280">
        <f t="shared" si="37"/>
        <v>0</v>
      </c>
      <c r="AC280">
        <f t="shared" si="38"/>
        <v>0</v>
      </c>
      <c r="AD280">
        <f t="shared" si="39"/>
        <v>0</v>
      </c>
    </row>
    <row r="281" spans="1:30" x14ac:dyDescent="0.25">
      <c r="A281" t="s">
        <v>555</v>
      </c>
      <c r="B281" t="s">
        <v>16</v>
      </c>
      <c r="C281">
        <f t="shared" si="40"/>
        <v>2</v>
      </c>
      <c r="D281" t="b">
        <f t="shared" si="34"/>
        <v>0</v>
      </c>
      <c r="E281" t="str">
        <f t="shared" si="41"/>
        <v>日</v>
      </c>
      <c r="F281" t="s">
        <v>658</v>
      </c>
      <c r="G281" t="s">
        <v>672</v>
      </c>
      <c r="H281" t="s">
        <v>660</v>
      </c>
      <c r="I281" t="s">
        <v>661</v>
      </c>
      <c r="J281" t="s">
        <v>662</v>
      </c>
      <c r="K281" t="s">
        <v>686</v>
      </c>
      <c r="L281">
        <v>3</v>
      </c>
      <c r="M281" t="s">
        <v>557</v>
      </c>
      <c r="N281" t="s">
        <v>26</v>
      </c>
      <c r="O281">
        <v>12</v>
      </c>
      <c r="P281" t="s">
        <v>228</v>
      </c>
      <c r="Q281" t="s">
        <v>33</v>
      </c>
      <c r="R281">
        <v>5</v>
      </c>
      <c r="S281" t="s">
        <v>299</v>
      </c>
      <c r="T281" t="s">
        <v>13</v>
      </c>
      <c r="U281">
        <v>1</v>
      </c>
      <c r="V281">
        <v>0</v>
      </c>
      <c r="W281">
        <v>1</v>
      </c>
      <c r="X281">
        <v>39.5</v>
      </c>
      <c r="Y281">
        <v>259.5</v>
      </c>
      <c r="Z281">
        <f t="shared" si="35"/>
        <v>1</v>
      </c>
      <c r="AA281">
        <f t="shared" si="36"/>
        <v>1</v>
      </c>
      <c r="AB281">
        <f t="shared" si="37"/>
        <v>0</v>
      </c>
      <c r="AC281">
        <f t="shared" si="38"/>
        <v>1</v>
      </c>
      <c r="AD281">
        <f t="shared" si="39"/>
        <v>1</v>
      </c>
    </row>
    <row r="282" spans="1:30" x14ac:dyDescent="0.25">
      <c r="A282" t="s">
        <v>555</v>
      </c>
      <c r="B282" t="s">
        <v>23</v>
      </c>
      <c r="C282">
        <f t="shared" si="40"/>
        <v>3</v>
      </c>
      <c r="D282" t="b">
        <f t="shared" si="34"/>
        <v>0</v>
      </c>
      <c r="E282" t="str">
        <f t="shared" si="41"/>
        <v>日</v>
      </c>
      <c r="F282" t="s">
        <v>675</v>
      </c>
      <c r="G282" t="s">
        <v>665</v>
      </c>
      <c r="H282" t="s">
        <v>676</v>
      </c>
      <c r="I282" t="s">
        <v>706</v>
      </c>
      <c r="J282" t="s">
        <v>679</v>
      </c>
      <c r="L282">
        <v>8</v>
      </c>
      <c r="M282" t="s">
        <v>87</v>
      </c>
      <c r="N282" t="s">
        <v>30</v>
      </c>
      <c r="O282">
        <v>2</v>
      </c>
      <c r="P282" t="s">
        <v>351</v>
      </c>
      <c r="Q282" t="s">
        <v>26</v>
      </c>
      <c r="R282">
        <v>3</v>
      </c>
      <c r="S282" t="s">
        <v>332</v>
      </c>
      <c r="T282" t="s">
        <v>57</v>
      </c>
      <c r="U282">
        <v>1</v>
      </c>
      <c r="V282">
        <v>1</v>
      </c>
      <c r="W282">
        <v>0</v>
      </c>
      <c r="X282">
        <v>153.5</v>
      </c>
      <c r="Y282" s="6">
        <v>242</v>
      </c>
      <c r="Z282">
        <f t="shared" si="35"/>
        <v>1</v>
      </c>
      <c r="AA282">
        <f t="shared" si="36"/>
        <v>1</v>
      </c>
      <c r="AB282">
        <f t="shared" si="37"/>
        <v>0</v>
      </c>
      <c r="AC282">
        <f t="shared" si="38"/>
        <v>2</v>
      </c>
      <c r="AD282">
        <f t="shared" si="39"/>
        <v>2</v>
      </c>
    </row>
    <row r="283" spans="1:30" x14ac:dyDescent="0.25">
      <c r="A283" t="s">
        <v>555</v>
      </c>
      <c r="B283" t="s">
        <v>28</v>
      </c>
      <c r="C283">
        <f t="shared" si="40"/>
        <v>4</v>
      </c>
      <c r="D283" t="b">
        <f t="shared" si="34"/>
        <v>0</v>
      </c>
      <c r="E283" t="str">
        <f t="shared" si="41"/>
        <v>日</v>
      </c>
      <c r="F283" t="s">
        <v>664</v>
      </c>
      <c r="G283" t="s">
        <v>670</v>
      </c>
      <c r="H283" t="s">
        <v>666</v>
      </c>
      <c r="I283" t="s">
        <v>667</v>
      </c>
      <c r="J283" t="s">
        <v>662</v>
      </c>
      <c r="K283" t="s">
        <v>686</v>
      </c>
      <c r="L283">
        <v>5</v>
      </c>
      <c r="M283" t="s">
        <v>558</v>
      </c>
      <c r="N283" t="s">
        <v>13</v>
      </c>
      <c r="O283">
        <v>1</v>
      </c>
      <c r="P283" t="s">
        <v>559</v>
      </c>
      <c r="Q283" t="s">
        <v>114</v>
      </c>
      <c r="R283">
        <v>6</v>
      </c>
      <c r="S283" t="s">
        <v>560</v>
      </c>
      <c r="T283" t="s">
        <v>57</v>
      </c>
      <c r="U283">
        <v>1</v>
      </c>
      <c r="V283">
        <v>1</v>
      </c>
      <c r="W283">
        <v>0</v>
      </c>
      <c r="X283">
        <v>106.5</v>
      </c>
      <c r="Y283">
        <v>175</v>
      </c>
      <c r="Z283">
        <f t="shared" si="35"/>
        <v>0</v>
      </c>
      <c r="AA283">
        <f t="shared" si="36"/>
        <v>0</v>
      </c>
      <c r="AB283">
        <f t="shared" si="37"/>
        <v>1</v>
      </c>
      <c r="AC283">
        <f t="shared" si="38"/>
        <v>0</v>
      </c>
      <c r="AD283">
        <f t="shared" si="39"/>
        <v>0</v>
      </c>
    </row>
    <row r="284" spans="1:30" x14ac:dyDescent="0.25">
      <c r="A284" t="s">
        <v>555</v>
      </c>
      <c r="B284" t="s">
        <v>34</v>
      </c>
      <c r="C284">
        <f t="shared" si="40"/>
        <v>5</v>
      </c>
      <c r="D284" t="b">
        <f t="shared" si="34"/>
        <v>0</v>
      </c>
      <c r="E284" t="str">
        <f t="shared" si="41"/>
        <v>日</v>
      </c>
      <c r="F284" t="s">
        <v>664</v>
      </c>
      <c r="G284" t="s">
        <v>665</v>
      </c>
      <c r="H284" t="s">
        <v>666</v>
      </c>
      <c r="I284" t="s">
        <v>667</v>
      </c>
      <c r="J284" t="s">
        <v>662</v>
      </c>
      <c r="K284" t="s">
        <v>686</v>
      </c>
      <c r="L284">
        <v>6</v>
      </c>
      <c r="M284" t="s">
        <v>561</v>
      </c>
      <c r="N284" t="s">
        <v>50</v>
      </c>
      <c r="O284">
        <v>8</v>
      </c>
      <c r="P284" t="s">
        <v>562</v>
      </c>
      <c r="Q284" t="s">
        <v>26</v>
      </c>
      <c r="R284">
        <v>2</v>
      </c>
      <c r="S284" t="s">
        <v>563</v>
      </c>
      <c r="T284" t="s">
        <v>11</v>
      </c>
      <c r="U284">
        <v>0</v>
      </c>
      <c r="V284">
        <v>2</v>
      </c>
      <c r="W284">
        <v>0</v>
      </c>
      <c r="X284">
        <v>51.5</v>
      </c>
      <c r="Y284">
        <v>103</v>
      </c>
      <c r="Z284">
        <f t="shared" si="35"/>
        <v>1</v>
      </c>
      <c r="AA284">
        <f t="shared" si="36"/>
        <v>2</v>
      </c>
      <c r="AB284">
        <f t="shared" si="37"/>
        <v>0</v>
      </c>
      <c r="AC284">
        <f t="shared" si="38"/>
        <v>1</v>
      </c>
      <c r="AD284">
        <f t="shared" si="39"/>
        <v>2</v>
      </c>
    </row>
    <row r="285" spans="1:30" x14ac:dyDescent="0.25">
      <c r="A285" t="s">
        <v>555</v>
      </c>
      <c r="B285" t="s">
        <v>38</v>
      </c>
      <c r="C285">
        <f t="shared" si="40"/>
        <v>6</v>
      </c>
      <c r="D285" t="b">
        <f t="shared" si="34"/>
        <v>0</v>
      </c>
      <c r="E285" t="str">
        <f t="shared" si="41"/>
        <v>日</v>
      </c>
      <c r="F285" t="s">
        <v>664</v>
      </c>
      <c r="G285" t="s">
        <v>665</v>
      </c>
      <c r="H285" t="s">
        <v>666</v>
      </c>
      <c r="I285" t="s">
        <v>667</v>
      </c>
      <c r="J285" t="s">
        <v>679</v>
      </c>
      <c r="L285">
        <v>10</v>
      </c>
      <c r="M285" t="s">
        <v>490</v>
      </c>
      <c r="N285" t="s">
        <v>42</v>
      </c>
      <c r="O285">
        <v>6</v>
      </c>
      <c r="P285" t="s">
        <v>564</v>
      </c>
      <c r="Q285" t="s">
        <v>15</v>
      </c>
      <c r="R285">
        <v>8</v>
      </c>
      <c r="S285" t="s">
        <v>457</v>
      </c>
      <c r="T285" t="s">
        <v>33</v>
      </c>
      <c r="U285">
        <v>0</v>
      </c>
      <c r="V285">
        <v>1</v>
      </c>
      <c r="W285">
        <v>1</v>
      </c>
      <c r="X285">
        <v>136</v>
      </c>
      <c r="Y285">
        <v>894.5</v>
      </c>
      <c r="Z285">
        <f t="shared" si="35"/>
        <v>0</v>
      </c>
      <c r="AA285">
        <f t="shared" si="36"/>
        <v>0</v>
      </c>
      <c r="AB285">
        <f t="shared" si="37"/>
        <v>1</v>
      </c>
      <c r="AC285">
        <f t="shared" si="38"/>
        <v>0</v>
      </c>
      <c r="AD285">
        <f t="shared" si="39"/>
        <v>0</v>
      </c>
    </row>
    <row r="286" spans="1:30" x14ac:dyDescent="0.25">
      <c r="A286" t="s">
        <v>555</v>
      </c>
      <c r="B286" t="s">
        <v>43</v>
      </c>
      <c r="C286">
        <f t="shared" si="40"/>
        <v>7</v>
      </c>
      <c r="D286" t="b">
        <f t="shared" si="34"/>
        <v>0</v>
      </c>
      <c r="E286" t="str">
        <f t="shared" si="41"/>
        <v>日</v>
      </c>
      <c r="F286" t="s">
        <v>664</v>
      </c>
      <c r="G286" t="s">
        <v>659</v>
      </c>
      <c r="H286" t="s">
        <v>666</v>
      </c>
      <c r="I286" t="s">
        <v>667</v>
      </c>
      <c r="J286" t="s">
        <v>662</v>
      </c>
      <c r="K286" t="s">
        <v>686</v>
      </c>
      <c r="L286">
        <v>2</v>
      </c>
      <c r="M286" t="s">
        <v>565</v>
      </c>
      <c r="N286" t="s">
        <v>55</v>
      </c>
      <c r="O286">
        <v>11</v>
      </c>
      <c r="P286" t="s">
        <v>566</v>
      </c>
      <c r="Q286" t="s">
        <v>57</v>
      </c>
      <c r="R286">
        <v>14</v>
      </c>
      <c r="S286" t="s">
        <v>567</v>
      </c>
      <c r="T286" t="s">
        <v>114</v>
      </c>
      <c r="U286">
        <v>1</v>
      </c>
      <c r="V286">
        <v>0</v>
      </c>
      <c r="W286">
        <v>1</v>
      </c>
      <c r="X286">
        <v>694</v>
      </c>
      <c r="Y286">
        <v>6632</v>
      </c>
      <c r="Z286">
        <f t="shared" si="35"/>
        <v>0</v>
      </c>
      <c r="AA286">
        <f t="shared" si="36"/>
        <v>0</v>
      </c>
      <c r="AB286">
        <f t="shared" si="37"/>
        <v>0</v>
      </c>
      <c r="AC286">
        <f t="shared" si="38"/>
        <v>0</v>
      </c>
      <c r="AD286">
        <f t="shared" si="39"/>
        <v>0</v>
      </c>
    </row>
    <row r="287" spans="1:30" x14ac:dyDescent="0.25">
      <c r="A287" t="s">
        <v>555</v>
      </c>
      <c r="B287" t="s">
        <v>47</v>
      </c>
      <c r="C287">
        <f t="shared" si="40"/>
        <v>8</v>
      </c>
      <c r="D287" t="b">
        <f t="shared" si="34"/>
        <v>0</v>
      </c>
      <c r="E287" t="str">
        <f t="shared" si="41"/>
        <v>日</v>
      </c>
      <c r="F287" t="s">
        <v>671</v>
      </c>
      <c r="G287" t="s">
        <v>665</v>
      </c>
      <c r="H287" t="s">
        <v>673</v>
      </c>
      <c r="I287" t="s">
        <v>674</v>
      </c>
      <c r="J287" t="s">
        <v>662</v>
      </c>
      <c r="K287" t="s">
        <v>686</v>
      </c>
      <c r="L287">
        <v>10</v>
      </c>
      <c r="M287" t="s">
        <v>424</v>
      </c>
      <c r="N287" t="s">
        <v>30</v>
      </c>
      <c r="O287">
        <v>9</v>
      </c>
      <c r="P287" t="s">
        <v>426</v>
      </c>
      <c r="Q287" t="s">
        <v>26</v>
      </c>
      <c r="R287">
        <v>2</v>
      </c>
      <c r="S287" t="s">
        <v>210</v>
      </c>
      <c r="T287" t="s">
        <v>455</v>
      </c>
      <c r="U287">
        <v>0</v>
      </c>
      <c r="V287">
        <v>1</v>
      </c>
      <c r="W287">
        <v>1</v>
      </c>
      <c r="X287">
        <v>26.5</v>
      </c>
      <c r="Y287" s="6">
        <v>28.5</v>
      </c>
      <c r="Z287">
        <f t="shared" si="35"/>
        <v>1</v>
      </c>
      <c r="AA287">
        <f t="shared" si="36"/>
        <v>1</v>
      </c>
      <c r="AB287">
        <f t="shared" si="37"/>
        <v>0</v>
      </c>
      <c r="AC287">
        <f t="shared" si="38"/>
        <v>2</v>
      </c>
      <c r="AD287">
        <f t="shared" si="39"/>
        <v>2</v>
      </c>
    </row>
    <row r="288" spans="1:30" x14ac:dyDescent="0.25">
      <c r="A288" t="s">
        <v>555</v>
      </c>
      <c r="B288" t="s">
        <v>52</v>
      </c>
      <c r="C288">
        <f t="shared" si="40"/>
        <v>9</v>
      </c>
      <c r="D288" t="b">
        <f t="shared" si="34"/>
        <v>0</v>
      </c>
      <c r="E288" t="str">
        <f t="shared" si="41"/>
        <v>日</v>
      </c>
      <c r="F288" t="s">
        <v>671</v>
      </c>
      <c r="G288" t="s">
        <v>670</v>
      </c>
      <c r="H288" t="s">
        <v>673</v>
      </c>
      <c r="I288" t="s">
        <v>674</v>
      </c>
      <c r="J288" t="s">
        <v>662</v>
      </c>
      <c r="K288" t="s">
        <v>686</v>
      </c>
      <c r="L288">
        <v>10</v>
      </c>
      <c r="M288" t="s">
        <v>207</v>
      </c>
      <c r="N288" t="s">
        <v>13</v>
      </c>
      <c r="O288">
        <v>7</v>
      </c>
      <c r="P288" t="s">
        <v>568</v>
      </c>
      <c r="Q288" t="s">
        <v>114</v>
      </c>
      <c r="R288">
        <v>2</v>
      </c>
      <c r="S288" t="s">
        <v>86</v>
      </c>
      <c r="T288" t="s">
        <v>455</v>
      </c>
      <c r="U288">
        <v>0</v>
      </c>
      <c r="V288">
        <v>1</v>
      </c>
      <c r="W288">
        <v>1</v>
      </c>
      <c r="X288">
        <v>37</v>
      </c>
      <c r="Y288">
        <v>1067</v>
      </c>
      <c r="Z288">
        <f t="shared" si="35"/>
        <v>0</v>
      </c>
      <c r="AA288">
        <f t="shared" si="36"/>
        <v>0</v>
      </c>
      <c r="AB288">
        <f t="shared" si="37"/>
        <v>1</v>
      </c>
      <c r="AC288">
        <f t="shared" si="38"/>
        <v>0</v>
      </c>
      <c r="AD288">
        <f t="shared" si="39"/>
        <v>0</v>
      </c>
    </row>
    <row r="289" spans="1:30" x14ac:dyDescent="0.25">
      <c r="A289" t="s">
        <v>555</v>
      </c>
      <c r="B289" t="s">
        <v>58</v>
      </c>
      <c r="C289">
        <f t="shared" si="40"/>
        <v>10</v>
      </c>
      <c r="D289" t="b">
        <f t="shared" si="34"/>
        <v>1</v>
      </c>
      <c r="E289" t="str">
        <f t="shared" si="41"/>
        <v>日</v>
      </c>
      <c r="F289" t="s">
        <v>671</v>
      </c>
      <c r="G289" t="s">
        <v>659</v>
      </c>
      <c r="H289" t="s">
        <v>673</v>
      </c>
      <c r="I289" t="s">
        <v>674</v>
      </c>
      <c r="J289" t="s">
        <v>662</v>
      </c>
      <c r="K289" t="s">
        <v>686</v>
      </c>
      <c r="L289">
        <v>4</v>
      </c>
      <c r="M289" t="s">
        <v>215</v>
      </c>
      <c r="N289" t="s">
        <v>13</v>
      </c>
      <c r="O289">
        <v>11</v>
      </c>
      <c r="P289" t="s">
        <v>569</v>
      </c>
      <c r="Q289" t="s">
        <v>50</v>
      </c>
      <c r="R289">
        <v>2</v>
      </c>
      <c r="S289" t="s">
        <v>570</v>
      </c>
      <c r="T289" t="s">
        <v>26</v>
      </c>
      <c r="U289">
        <v>1</v>
      </c>
      <c r="V289">
        <v>0</v>
      </c>
      <c r="W289">
        <v>1</v>
      </c>
      <c r="X289">
        <v>34</v>
      </c>
      <c r="Y289">
        <v>215.5</v>
      </c>
      <c r="Z289">
        <f t="shared" si="35"/>
        <v>0</v>
      </c>
      <c r="AA289">
        <f t="shared" si="36"/>
        <v>1</v>
      </c>
      <c r="AB289">
        <f t="shared" si="37"/>
        <v>1</v>
      </c>
      <c r="AC289">
        <f t="shared" si="38"/>
        <v>0</v>
      </c>
      <c r="AD289">
        <f t="shared" si="39"/>
        <v>1</v>
      </c>
    </row>
    <row r="290" spans="1:30" x14ac:dyDescent="0.25">
      <c r="A290" t="s">
        <v>571</v>
      </c>
      <c r="B290" t="s">
        <v>9</v>
      </c>
      <c r="C290">
        <f t="shared" si="40"/>
        <v>1</v>
      </c>
      <c r="D290" t="b">
        <f t="shared" si="34"/>
        <v>0</v>
      </c>
      <c r="E290" t="str">
        <f t="shared" si="41"/>
        <v>夜</v>
      </c>
      <c r="F290" t="s">
        <v>658</v>
      </c>
      <c r="G290" t="s">
        <v>698</v>
      </c>
      <c r="H290" t="s">
        <v>660</v>
      </c>
      <c r="I290" t="s">
        <v>661</v>
      </c>
      <c r="J290" t="s">
        <v>662</v>
      </c>
      <c r="K290" t="s">
        <v>686</v>
      </c>
      <c r="L290">
        <v>9</v>
      </c>
      <c r="M290" t="s">
        <v>572</v>
      </c>
      <c r="N290" t="s">
        <v>55</v>
      </c>
      <c r="O290">
        <v>2</v>
      </c>
      <c r="P290" t="s">
        <v>493</v>
      </c>
      <c r="Q290" t="s">
        <v>15</v>
      </c>
      <c r="R290">
        <v>3</v>
      </c>
      <c r="S290" t="s">
        <v>156</v>
      </c>
      <c r="T290" t="s">
        <v>26</v>
      </c>
      <c r="U290">
        <v>1</v>
      </c>
      <c r="V290">
        <v>1</v>
      </c>
      <c r="W290">
        <v>0</v>
      </c>
      <c r="X290">
        <v>378.5</v>
      </c>
      <c r="Y290">
        <v>1497.5</v>
      </c>
      <c r="Z290">
        <f t="shared" si="35"/>
        <v>0</v>
      </c>
      <c r="AA290">
        <f t="shared" si="36"/>
        <v>1</v>
      </c>
      <c r="AB290">
        <f t="shared" si="37"/>
        <v>0</v>
      </c>
      <c r="AC290">
        <f t="shared" si="38"/>
        <v>0</v>
      </c>
      <c r="AD290">
        <f t="shared" si="39"/>
        <v>1</v>
      </c>
    </row>
    <row r="291" spans="1:30" x14ac:dyDescent="0.25">
      <c r="A291" t="s">
        <v>571</v>
      </c>
      <c r="B291" t="s">
        <v>16</v>
      </c>
      <c r="C291">
        <f t="shared" si="40"/>
        <v>2</v>
      </c>
      <c r="D291" t="b">
        <f t="shared" si="34"/>
        <v>0</v>
      </c>
      <c r="E291" t="str">
        <f t="shared" si="41"/>
        <v>夜</v>
      </c>
      <c r="F291" t="s">
        <v>658</v>
      </c>
      <c r="G291" t="s">
        <v>665</v>
      </c>
      <c r="H291" t="s">
        <v>660</v>
      </c>
      <c r="I291" t="s">
        <v>661</v>
      </c>
      <c r="J291" t="s">
        <v>662</v>
      </c>
      <c r="K291" t="s">
        <v>686</v>
      </c>
      <c r="L291">
        <v>2</v>
      </c>
      <c r="M291" t="s">
        <v>64</v>
      </c>
      <c r="N291" t="s">
        <v>11</v>
      </c>
      <c r="O291">
        <v>3</v>
      </c>
      <c r="P291" t="s">
        <v>573</v>
      </c>
      <c r="Q291" t="s">
        <v>62</v>
      </c>
      <c r="R291">
        <v>1</v>
      </c>
      <c r="S291" t="s">
        <v>491</v>
      </c>
      <c r="T291" t="s">
        <v>33</v>
      </c>
      <c r="U291">
        <v>2</v>
      </c>
      <c r="V291">
        <v>0</v>
      </c>
      <c r="W291">
        <v>0</v>
      </c>
      <c r="X291">
        <v>43</v>
      </c>
      <c r="Y291">
        <v>385</v>
      </c>
      <c r="Z291">
        <f t="shared" si="35"/>
        <v>1</v>
      </c>
      <c r="AA291">
        <f t="shared" si="36"/>
        <v>1</v>
      </c>
      <c r="AB291">
        <f t="shared" si="37"/>
        <v>0</v>
      </c>
      <c r="AC291">
        <f t="shared" si="38"/>
        <v>1</v>
      </c>
      <c r="AD291">
        <f t="shared" si="39"/>
        <v>1</v>
      </c>
    </row>
    <row r="292" spans="1:30" x14ac:dyDescent="0.25">
      <c r="A292" t="s">
        <v>571</v>
      </c>
      <c r="B292" t="s">
        <v>23</v>
      </c>
      <c r="C292">
        <f t="shared" si="40"/>
        <v>3</v>
      </c>
      <c r="D292" t="b">
        <f t="shared" si="34"/>
        <v>0</v>
      </c>
      <c r="E292" t="str">
        <f t="shared" si="41"/>
        <v>夜</v>
      </c>
      <c r="F292" t="s">
        <v>664</v>
      </c>
      <c r="G292" t="s">
        <v>678</v>
      </c>
      <c r="H292" t="s">
        <v>666</v>
      </c>
      <c r="I292" t="s">
        <v>667</v>
      </c>
      <c r="J292" t="s">
        <v>662</v>
      </c>
      <c r="K292" t="s">
        <v>686</v>
      </c>
      <c r="L292">
        <v>6</v>
      </c>
      <c r="M292" t="s">
        <v>574</v>
      </c>
      <c r="N292" t="s">
        <v>42</v>
      </c>
      <c r="O292">
        <v>4</v>
      </c>
      <c r="P292" t="s">
        <v>259</v>
      </c>
      <c r="Q292" t="s">
        <v>26</v>
      </c>
      <c r="R292">
        <v>10</v>
      </c>
      <c r="S292" t="s">
        <v>575</v>
      </c>
      <c r="T292" t="s">
        <v>77</v>
      </c>
      <c r="U292">
        <v>1</v>
      </c>
      <c r="V292">
        <v>1</v>
      </c>
      <c r="W292">
        <v>0</v>
      </c>
      <c r="X292">
        <v>251</v>
      </c>
      <c r="Y292">
        <v>286.5</v>
      </c>
      <c r="Z292">
        <f t="shared" si="35"/>
        <v>1</v>
      </c>
      <c r="AA292">
        <f t="shared" si="36"/>
        <v>1</v>
      </c>
      <c r="AB292">
        <f t="shared" si="37"/>
        <v>1</v>
      </c>
      <c r="AC292">
        <f t="shared" si="38"/>
        <v>1</v>
      </c>
      <c r="AD292">
        <f t="shared" si="39"/>
        <v>1</v>
      </c>
    </row>
    <row r="293" spans="1:30" x14ac:dyDescent="0.25">
      <c r="A293" t="s">
        <v>571</v>
      </c>
      <c r="B293" t="s">
        <v>28</v>
      </c>
      <c r="C293">
        <f t="shared" si="40"/>
        <v>4</v>
      </c>
      <c r="D293" t="b">
        <f t="shared" si="34"/>
        <v>0</v>
      </c>
      <c r="E293" t="str">
        <f t="shared" si="41"/>
        <v>夜</v>
      </c>
      <c r="F293" t="s">
        <v>664</v>
      </c>
      <c r="G293" t="s">
        <v>678</v>
      </c>
      <c r="H293" t="s">
        <v>666</v>
      </c>
      <c r="I293" t="s">
        <v>667</v>
      </c>
      <c r="J293" t="s">
        <v>662</v>
      </c>
      <c r="K293" t="s">
        <v>686</v>
      </c>
      <c r="L293">
        <v>12</v>
      </c>
      <c r="M293" t="s">
        <v>576</v>
      </c>
      <c r="N293" t="s">
        <v>89</v>
      </c>
      <c r="O293">
        <v>3</v>
      </c>
      <c r="P293" t="s">
        <v>577</v>
      </c>
      <c r="Q293" t="s">
        <v>455</v>
      </c>
      <c r="R293">
        <v>5</v>
      </c>
      <c r="S293" t="s">
        <v>110</v>
      </c>
      <c r="T293" t="s">
        <v>13</v>
      </c>
      <c r="U293">
        <v>1</v>
      </c>
      <c r="V293">
        <v>0</v>
      </c>
      <c r="W293">
        <v>1</v>
      </c>
      <c r="X293">
        <v>484</v>
      </c>
      <c r="Y293">
        <v>1133.5</v>
      </c>
      <c r="Z293">
        <f t="shared" si="35"/>
        <v>0</v>
      </c>
      <c r="AA293">
        <f t="shared" si="36"/>
        <v>0</v>
      </c>
      <c r="AB293">
        <f t="shared" si="37"/>
        <v>0</v>
      </c>
      <c r="AC293">
        <f t="shared" si="38"/>
        <v>0</v>
      </c>
      <c r="AD293">
        <f t="shared" si="39"/>
        <v>0</v>
      </c>
    </row>
    <row r="294" spans="1:30" x14ac:dyDescent="0.25">
      <c r="A294" t="s">
        <v>571</v>
      </c>
      <c r="B294" t="s">
        <v>34</v>
      </c>
      <c r="C294">
        <f t="shared" si="40"/>
        <v>5</v>
      </c>
      <c r="D294" t="b">
        <f t="shared" si="34"/>
        <v>0</v>
      </c>
      <c r="E294" t="str">
        <f t="shared" si="41"/>
        <v>夜</v>
      </c>
      <c r="F294" t="s">
        <v>664</v>
      </c>
      <c r="G294" t="s">
        <v>665</v>
      </c>
      <c r="H294" t="s">
        <v>666</v>
      </c>
      <c r="I294" t="s">
        <v>667</v>
      </c>
      <c r="J294" t="s">
        <v>662</v>
      </c>
      <c r="K294" t="s">
        <v>686</v>
      </c>
      <c r="L294">
        <v>12</v>
      </c>
      <c r="M294" t="s">
        <v>238</v>
      </c>
      <c r="N294" t="s">
        <v>33</v>
      </c>
      <c r="O294">
        <v>3</v>
      </c>
      <c r="P294" t="s">
        <v>283</v>
      </c>
      <c r="Q294" t="s">
        <v>42</v>
      </c>
      <c r="R294">
        <v>4</v>
      </c>
      <c r="S294" t="s">
        <v>578</v>
      </c>
      <c r="T294" t="s">
        <v>26</v>
      </c>
      <c r="U294">
        <v>1</v>
      </c>
      <c r="V294">
        <v>0</v>
      </c>
      <c r="W294">
        <v>1</v>
      </c>
      <c r="X294">
        <v>32.5</v>
      </c>
      <c r="Y294">
        <v>311</v>
      </c>
      <c r="Z294">
        <f t="shared" si="35"/>
        <v>0</v>
      </c>
      <c r="AA294">
        <f t="shared" si="36"/>
        <v>1</v>
      </c>
      <c r="AB294">
        <f t="shared" si="37"/>
        <v>1</v>
      </c>
      <c r="AC294">
        <f t="shared" si="38"/>
        <v>0</v>
      </c>
      <c r="AD294">
        <f t="shared" si="39"/>
        <v>1</v>
      </c>
    </row>
    <row r="295" spans="1:30" x14ac:dyDescent="0.25">
      <c r="A295" t="s">
        <v>571</v>
      </c>
      <c r="B295" t="s">
        <v>38</v>
      </c>
      <c r="C295">
        <f t="shared" si="40"/>
        <v>6</v>
      </c>
      <c r="D295" t="b">
        <f t="shared" si="34"/>
        <v>0</v>
      </c>
      <c r="E295" t="str">
        <f t="shared" si="41"/>
        <v>夜</v>
      </c>
      <c r="F295" t="s">
        <v>664</v>
      </c>
      <c r="G295" t="s">
        <v>665</v>
      </c>
      <c r="H295" t="s">
        <v>666</v>
      </c>
      <c r="I295" t="s">
        <v>667</v>
      </c>
      <c r="J295" t="s">
        <v>662</v>
      </c>
      <c r="K295" t="s">
        <v>686</v>
      </c>
      <c r="L295">
        <v>6</v>
      </c>
      <c r="M295" t="s">
        <v>440</v>
      </c>
      <c r="N295" t="s">
        <v>161</v>
      </c>
      <c r="O295">
        <v>12</v>
      </c>
      <c r="P295" t="s">
        <v>72</v>
      </c>
      <c r="Q295" t="s">
        <v>33</v>
      </c>
      <c r="R295">
        <v>10</v>
      </c>
      <c r="S295" t="s">
        <v>579</v>
      </c>
      <c r="T295" t="s">
        <v>62</v>
      </c>
      <c r="U295">
        <v>0</v>
      </c>
      <c r="V295">
        <v>1</v>
      </c>
      <c r="W295">
        <v>1</v>
      </c>
      <c r="X295">
        <v>20.5</v>
      </c>
      <c r="Y295">
        <v>215</v>
      </c>
      <c r="Z295">
        <f t="shared" si="35"/>
        <v>0</v>
      </c>
      <c r="AA295">
        <f t="shared" si="36"/>
        <v>0</v>
      </c>
      <c r="AB295">
        <f t="shared" si="37"/>
        <v>0</v>
      </c>
      <c r="AC295">
        <f t="shared" si="38"/>
        <v>0</v>
      </c>
      <c r="AD295">
        <f t="shared" si="39"/>
        <v>0</v>
      </c>
    </row>
    <row r="296" spans="1:30" x14ac:dyDescent="0.25">
      <c r="A296" t="s">
        <v>571</v>
      </c>
      <c r="B296" t="s">
        <v>43</v>
      </c>
      <c r="C296">
        <f t="shared" si="40"/>
        <v>7</v>
      </c>
      <c r="D296" t="b">
        <f t="shared" si="34"/>
        <v>0</v>
      </c>
      <c r="E296" t="str">
        <f t="shared" si="41"/>
        <v>夜</v>
      </c>
      <c r="F296" t="s">
        <v>671</v>
      </c>
      <c r="G296" t="s">
        <v>665</v>
      </c>
      <c r="H296" t="s">
        <v>673</v>
      </c>
      <c r="I296" t="s">
        <v>674</v>
      </c>
      <c r="J296" t="s">
        <v>662</v>
      </c>
      <c r="K296" t="s">
        <v>686</v>
      </c>
      <c r="L296">
        <v>5</v>
      </c>
      <c r="M296" t="s">
        <v>90</v>
      </c>
      <c r="N296" t="s">
        <v>455</v>
      </c>
      <c r="O296">
        <v>4</v>
      </c>
      <c r="P296" t="s">
        <v>580</v>
      </c>
      <c r="Q296" t="s">
        <v>57</v>
      </c>
      <c r="R296">
        <v>10</v>
      </c>
      <c r="S296" t="s">
        <v>134</v>
      </c>
      <c r="T296" t="s">
        <v>55</v>
      </c>
      <c r="U296">
        <v>1</v>
      </c>
      <c r="V296">
        <v>1</v>
      </c>
      <c r="W296">
        <v>0</v>
      </c>
      <c r="X296">
        <v>39</v>
      </c>
      <c r="Y296">
        <v>514</v>
      </c>
      <c r="Z296">
        <f t="shared" si="35"/>
        <v>0</v>
      </c>
      <c r="AA296">
        <f t="shared" si="36"/>
        <v>0</v>
      </c>
      <c r="AB296">
        <f t="shared" si="37"/>
        <v>0</v>
      </c>
      <c r="AC296">
        <f t="shared" si="38"/>
        <v>0</v>
      </c>
      <c r="AD296">
        <f t="shared" si="39"/>
        <v>0</v>
      </c>
    </row>
    <row r="297" spans="1:30" x14ac:dyDescent="0.25">
      <c r="A297" t="s">
        <v>571</v>
      </c>
      <c r="B297" t="s">
        <v>47</v>
      </c>
      <c r="C297">
        <f t="shared" si="40"/>
        <v>8</v>
      </c>
      <c r="D297" t="b">
        <f t="shared" si="34"/>
        <v>1</v>
      </c>
      <c r="E297" t="str">
        <f t="shared" si="41"/>
        <v>夜</v>
      </c>
      <c r="F297" t="s">
        <v>671</v>
      </c>
      <c r="G297" t="s">
        <v>678</v>
      </c>
      <c r="H297" t="s">
        <v>673</v>
      </c>
      <c r="I297" t="s">
        <v>674</v>
      </c>
      <c r="J297" t="s">
        <v>662</v>
      </c>
      <c r="K297" t="s">
        <v>686</v>
      </c>
      <c r="L297">
        <v>12</v>
      </c>
      <c r="M297" t="s">
        <v>139</v>
      </c>
      <c r="N297" t="s">
        <v>13</v>
      </c>
      <c r="O297">
        <v>2</v>
      </c>
      <c r="P297" t="s">
        <v>249</v>
      </c>
      <c r="Q297" t="s">
        <v>42</v>
      </c>
      <c r="R297">
        <v>9</v>
      </c>
      <c r="S297" t="s">
        <v>581</v>
      </c>
      <c r="T297" t="s">
        <v>33</v>
      </c>
      <c r="U297">
        <v>1</v>
      </c>
      <c r="V297">
        <v>0</v>
      </c>
      <c r="W297">
        <v>1</v>
      </c>
      <c r="X297">
        <v>268</v>
      </c>
      <c r="Y297">
        <v>883.5</v>
      </c>
      <c r="Z297">
        <f t="shared" si="35"/>
        <v>0</v>
      </c>
      <c r="AA297">
        <f t="shared" si="36"/>
        <v>0</v>
      </c>
      <c r="AB297">
        <f t="shared" si="37"/>
        <v>2</v>
      </c>
      <c r="AC297">
        <f t="shared" si="38"/>
        <v>0</v>
      </c>
      <c r="AD297">
        <f t="shared" si="39"/>
        <v>0</v>
      </c>
    </row>
    <row r="298" spans="1:30" x14ac:dyDescent="0.25">
      <c r="A298" t="s">
        <v>582</v>
      </c>
      <c r="B298" t="s">
        <v>9</v>
      </c>
      <c r="C298">
        <f t="shared" si="40"/>
        <v>1</v>
      </c>
      <c r="D298" t="b">
        <f t="shared" si="34"/>
        <v>0</v>
      </c>
      <c r="E298" t="str">
        <f t="shared" si="41"/>
        <v>日</v>
      </c>
      <c r="F298" t="s">
        <v>664</v>
      </c>
      <c r="G298" t="s">
        <v>665</v>
      </c>
      <c r="H298" t="s">
        <v>666</v>
      </c>
      <c r="I298" t="s">
        <v>667</v>
      </c>
      <c r="J298" t="s">
        <v>662</v>
      </c>
      <c r="K298" t="s">
        <v>663</v>
      </c>
      <c r="L298">
        <v>1</v>
      </c>
      <c r="M298" t="s">
        <v>428</v>
      </c>
      <c r="N298" t="s">
        <v>95</v>
      </c>
      <c r="O298">
        <v>13</v>
      </c>
      <c r="P298" t="s">
        <v>303</v>
      </c>
      <c r="Q298" t="s">
        <v>57</v>
      </c>
      <c r="R298">
        <v>4</v>
      </c>
      <c r="S298" t="s">
        <v>583</v>
      </c>
      <c r="T298" t="s">
        <v>455</v>
      </c>
      <c r="U298">
        <v>1</v>
      </c>
      <c r="V298">
        <v>0</v>
      </c>
      <c r="W298">
        <v>1</v>
      </c>
      <c r="X298">
        <v>23.5</v>
      </c>
      <c r="Y298">
        <v>113.5</v>
      </c>
      <c r="Z298">
        <f t="shared" si="35"/>
        <v>0</v>
      </c>
      <c r="AA298">
        <f t="shared" si="36"/>
        <v>0</v>
      </c>
      <c r="AB298">
        <f t="shared" si="37"/>
        <v>0</v>
      </c>
      <c r="AC298">
        <f t="shared" si="38"/>
        <v>0</v>
      </c>
      <c r="AD298">
        <f t="shared" si="39"/>
        <v>0</v>
      </c>
    </row>
    <row r="299" spans="1:30" x14ac:dyDescent="0.25">
      <c r="A299" t="s">
        <v>582</v>
      </c>
      <c r="B299" t="s">
        <v>16</v>
      </c>
      <c r="C299">
        <f t="shared" si="40"/>
        <v>2</v>
      </c>
      <c r="D299" t="b">
        <f t="shared" si="34"/>
        <v>0</v>
      </c>
      <c r="E299" t="str">
        <f t="shared" si="41"/>
        <v>日</v>
      </c>
      <c r="F299" t="s">
        <v>664</v>
      </c>
      <c r="G299" t="s">
        <v>665</v>
      </c>
      <c r="H299" t="s">
        <v>666</v>
      </c>
      <c r="I299" t="s">
        <v>667</v>
      </c>
      <c r="J299" t="s">
        <v>662</v>
      </c>
      <c r="K299" t="s">
        <v>663</v>
      </c>
      <c r="L299">
        <v>5</v>
      </c>
      <c r="M299" t="s">
        <v>503</v>
      </c>
      <c r="N299" t="s">
        <v>26</v>
      </c>
      <c r="O299">
        <v>2</v>
      </c>
      <c r="P299" t="s">
        <v>301</v>
      </c>
      <c r="Q299" t="s">
        <v>11</v>
      </c>
      <c r="R299">
        <v>9</v>
      </c>
      <c r="S299" t="s">
        <v>530</v>
      </c>
      <c r="T299" t="s">
        <v>22</v>
      </c>
      <c r="U299">
        <v>1</v>
      </c>
      <c r="V299">
        <v>1</v>
      </c>
      <c r="W299">
        <v>0</v>
      </c>
      <c r="X299">
        <v>18</v>
      </c>
      <c r="Y299" s="6">
        <v>33.5</v>
      </c>
      <c r="Z299">
        <f t="shared" si="35"/>
        <v>2</v>
      </c>
      <c r="AA299">
        <f t="shared" si="36"/>
        <v>2</v>
      </c>
      <c r="AB299">
        <f t="shared" si="37"/>
        <v>0</v>
      </c>
      <c r="AC299">
        <f t="shared" si="38"/>
        <v>2</v>
      </c>
      <c r="AD299">
        <f t="shared" si="39"/>
        <v>2</v>
      </c>
    </row>
    <row r="300" spans="1:30" x14ac:dyDescent="0.25">
      <c r="A300" t="s">
        <v>582</v>
      </c>
      <c r="B300" t="s">
        <v>23</v>
      </c>
      <c r="C300">
        <f t="shared" si="40"/>
        <v>3</v>
      </c>
      <c r="D300" t="b">
        <f t="shared" si="34"/>
        <v>0</v>
      </c>
      <c r="E300" t="str">
        <f t="shared" si="41"/>
        <v>日</v>
      </c>
      <c r="F300" t="s">
        <v>671</v>
      </c>
      <c r="G300" t="s">
        <v>682</v>
      </c>
      <c r="H300" t="s">
        <v>673</v>
      </c>
      <c r="I300" t="s">
        <v>674</v>
      </c>
      <c r="J300" t="s">
        <v>662</v>
      </c>
      <c r="K300" t="s">
        <v>663</v>
      </c>
      <c r="L300">
        <v>1</v>
      </c>
      <c r="M300" t="s">
        <v>510</v>
      </c>
      <c r="N300" t="s">
        <v>455</v>
      </c>
      <c r="O300">
        <v>6</v>
      </c>
      <c r="P300" t="s">
        <v>271</v>
      </c>
      <c r="Q300" t="s">
        <v>30</v>
      </c>
      <c r="R300">
        <v>5</v>
      </c>
      <c r="S300" t="s">
        <v>511</v>
      </c>
      <c r="T300" t="s">
        <v>13</v>
      </c>
      <c r="U300">
        <v>1</v>
      </c>
      <c r="V300">
        <v>1</v>
      </c>
      <c r="W300">
        <v>0</v>
      </c>
      <c r="X300">
        <v>32</v>
      </c>
      <c r="Y300">
        <v>129.5</v>
      </c>
      <c r="Z300">
        <f t="shared" si="35"/>
        <v>0</v>
      </c>
      <c r="AA300">
        <f t="shared" si="36"/>
        <v>0</v>
      </c>
      <c r="AB300">
        <f t="shared" si="37"/>
        <v>0</v>
      </c>
      <c r="AC300">
        <f t="shared" si="38"/>
        <v>1</v>
      </c>
      <c r="AD300">
        <f t="shared" si="39"/>
        <v>1</v>
      </c>
    </row>
    <row r="301" spans="1:30" x14ac:dyDescent="0.25">
      <c r="A301" t="s">
        <v>582</v>
      </c>
      <c r="B301" t="s">
        <v>28</v>
      </c>
      <c r="C301">
        <f t="shared" si="40"/>
        <v>4</v>
      </c>
      <c r="D301" t="b">
        <f t="shared" si="34"/>
        <v>0</v>
      </c>
      <c r="E301" t="str">
        <f t="shared" si="41"/>
        <v>日</v>
      </c>
      <c r="F301" t="s">
        <v>658</v>
      </c>
      <c r="G301" t="s">
        <v>672</v>
      </c>
      <c r="H301" t="s">
        <v>660</v>
      </c>
      <c r="I301" t="s">
        <v>661</v>
      </c>
      <c r="J301" t="s">
        <v>662</v>
      </c>
      <c r="K301" t="s">
        <v>663</v>
      </c>
      <c r="L301">
        <v>11</v>
      </c>
      <c r="M301" t="s">
        <v>104</v>
      </c>
      <c r="N301" t="s">
        <v>26</v>
      </c>
      <c r="O301">
        <v>4</v>
      </c>
      <c r="P301" t="s">
        <v>151</v>
      </c>
      <c r="Q301" t="s">
        <v>11</v>
      </c>
      <c r="R301">
        <v>10</v>
      </c>
      <c r="S301" t="s">
        <v>370</v>
      </c>
      <c r="T301" t="s">
        <v>62</v>
      </c>
      <c r="U301">
        <v>1</v>
      </c>
      <c r="V301">
        <v>0</v>
      </c>
      <c r="W301">
        <v>1</v>
      </c>
      <c r="X301">
        <v>61.5</v>
      </c>
      <c r="Y301" s="6">
        <v>148</v>
      </c>
      <c r="Z301">
        <f t="shared" si="35"/>
        <v>2</v>
      </c>
      <c r="AA301">
        <f t="shared" si="36"/>
        <v>2</v>
      </c>
      <c r="AB301">
        <f t="shared" si="37"/>
        <v>0</v>
      </c>
      <c r="AC301">
        <f t="shared" si="38"/>
        <v>2</v>
      </c>
      <c r="AD301">
        <f t="shared" si="39"/>
        <v>2</v>
      </c>
    </row>
    <row r="302" spans="1:30" x14ac:dyDescent="0.25">
      <c r="A302" t="s">
        <v>582</v>
      </c>
      <c r="B302" t="s">
        <v>34</v>
      </c>
      <c r="C302">
        <f t="shared" si="40"/>
        <v>5</v>
      </c>
      <c r="D302" t="b">
        <f t="shared" si="34"/>
        <v>0</v>
      </c>
      <c r="E302" t="str">
        <f t="shared" si="41"/>
        <v>日</v>
      </c>
      <c r="F302" t="s">
        <v>664</v>
      </c>
      <c r="G302" t="s">
        <v>672</v>
      </c>
      <c r="H302" t="s">
        <v>666</v>
      </c>
      <c r="I302" t="s">
        <v>667</v>
      </c>
      <c r="J302" t="s">
        <v>662</v>
      </c>
      <c r="K302" t="s">
        <v>663</v>
      </c>
      <c r="L302">
        <v>5</v>
      </c>
      <c r="M302" t="s">
        <v>116</v>
      </c>
      <c r="N302" t="s">
        <v>11</v>
      </c>
      <c r="O302">
        <v>12</v>
      </c>
      <c r="P302" t="s">
        <v>350</v>
      </c>
      <c r="Q302" t="s">
        <v>30</v>
      </c>
      <c r="R302">
        <v>8</v>
      </c>
      <c r="S302" t="s">
        <v>584</v>
      </c>
      <c r="T302" t="s">
        <v>26</v>
      </c>
      <c r="U302">
        <v>0</v>
      </c>
      <c r="V302">
        <v>1</v>
      </c>
      <c r="W302">
        <v>1</v>
      </c>
      <c r="X302">
        <v>144</v>
      </c>
      <c r="Y302" s="6">
        <v>313</v>
      </c>
      <c r="Z302">
        <f t="shared" si="35"/>
        <v>1</v>
      </c>
      <c r="AA302">
        <f t="shared" si="36"/>
        <v>2</v>
      </c>
      <c r="AB302">
        <f t="shared" si="37"/>
        <v>0</v>
      </c>
      <c r="AC302">
        <f t="shared" si="38"/>
        <v>2</v>
      </c>
      <c r="AD302">
        <f t="shared" si="39"/>
        <v>3</v>
      </c>
    </row>
    <row r="303" spans="1:30" x14ac:dyDescent="0.25">
      <c r="A303" t="s">
        <v>582</v>
      </c>
      <c r="B303" t="s">
        <v>38</v>
      </c>
      <c r="C303">
        <f t="shared" si="40"/>
        <v>6</v>
      </c>
      <c r="D303" t="b">
        <f t="shared" si="34"/>
        <v>0</v>
      </c>
      <c r="E303" t="str">
        <f t="shared" si="41"/>
        <v>日</v>
      </c>
      <c r="F303" t="s">
        <v>664</v>
      </c>
      <c r="G303" t="s">
        <v>672</v>
      </c>
      <c r="H303" t="s">
        <v>666</v>
      </c>
      <c r="I303" t="s">
        <v>667</v>
      </c>
      <c r="J303" t="s">
        <v>662</v>
      </c>
      <c r="K303" t="s">
        <v>663</v>
      </c>
      <c r="L303">
        <v>3</v>
      </c>
      <c r="M303" t="s">
        <v>534</v>
      </c>
      <c r="N303" t="s">
        <v>26</v>
      </c>
      <c r="O303">
        <v>5</v>
      </c>
      <c r="P303" t="s">
        <v>188</v>
      </c>
      <c r="Q303" t="s">
        <v>11</v>
      </c>
      <c r="R303">
        <v>2</v>
      </c>
      <c r="S303" t="s">
        <v>381</v>
      </c>
      <c r="T303" t="s">
        <v>455</v>
      </c>
      <c r="U303">
        <v>1</v>
      </c>
      <c r="V303">
        <v>1</v>
      </c>
      <c r="W303">
        <v>0</v>
      </c>
      <c r="X303">
        <v>30.5</v>
      </c>
      <c r="Y303" s="6">
        <v>112.5</v>
      </c>
      <c r="Z303">
        <f t="shared" si="35"/>
        <v>2</v>
      </c>
      <c r="AA303">
        <f t="shared" si="36"/>
        <v>2</v>
      </c>
      <c r="AB303">
        <f t="shared" si="37"/>
        <v>0</v>
      </c>
      <c r="AC303">
        <f t="shared" si="38"/>
        <v>2</v>
      </c>
      <c r="AD303">
        <f t="shared" si="39"/>
        <v>2</v>
      </c>
    </row>
    <row r="304" spans="1:30" x14ac:dyDescent="0.25">
      <c r="A304" t="s">
        <v>582</v>
      </c>
      <c r="B304" t="s">
        <v>43</v>
      </c>
      <c r="C304">
        <f t="shared" si="40"/>
        <v>7</v>
      </c>
      <c r="D304" t="b">
        <f t="shared" si="34"/>
        <v>0</v>
      </c>
      <c r="E304" t="str">
        <f t="shared" si="41"/>
        <v>日</v>
      </c>
      <c r="F304" t="s">
        <v>685</v>
      </c>
      <c r="G304" t="s">
        <v>672</v>
      </c>
      <c r="J304" t="s">
        <v>662</v>
      </c>
      <c r="K304" t="s">
        <v>663</v>
      </c>
      <c r="L304">
        <v>8</v>
      </c>
      <c r="M304" t="s">
        <v>165</v>
      </c>
      <c r="N304" t="s">
        <v>57</v>
      </c>
      <c r="O304">
        <v>3</v>
      </c>
      <c r="P304" t="s">
        <v>152</v>
      </c>
      <c r="Q304" t="s">
        <v>33</v>
      </c>
      <c r="R304">
        <v>2</v>
      </c>
      <c r="S304" t="s">
        <v>432</v>
      </c>
      <c r="T304" t="s">
        <v>455</v>
      </c>
      <c r="U304">
        <v>1</v>
      </c>
      <c r="V304">
        <v>1</v>
      </c>
      <c r="W304">
        <v>0</v>
      </c>
      <c r="X304">
        <v>68</v>
      </c>
      <c r="Y304">
        <v>388</v>
      </c>
      <c r="Z304">
        <f t="shared" si="35"/>
        <v>0</v>
      </c>
      <c r="AA304">
        <f t="shared" si="36"/>
        <v>0</v>
      </c>
      <c r="AB304">
        <f t="shared" si="37"/>
        <v>0</v>
      </c>
      <c r="AC304">
        <f t="shared" si="38"/>
        <v>0</v>
      </c>
      <c r="AD304">
        <f t="shared" si="39"/>
        <v>0</v>
      </c>
    </row>
    <row r="305" spans="1:30" x14ac:dyDescent="0.25">
      <c r="A305" t="s">
        <v>582</v>
      </c>
      <c r="B305" t="s">
        <v>47</v>
      </c>
      <c r="C305">
        <f t="shared" si="40"/>
        <v>8</v>
      </c>
      <c r="D305" t="b">
        <f t="shared" si="34"/>
        <v>0</v>
      </c>
      <c r="E305" t="str">
        <f t="shared" si="41"/>
        <v>日</v>
      </c>
      <c r="F305" t="s">
        <v>671</v>
      </c>
      <c r="G305" t="s">
        <v>672</v>
      </c>
      <c r="H305" t="s">
        <v>673</v>
      </c>
      <c r="I305" t="s">
        <v>674</v>
      </c>
      <c r="J305" t="s">
        <v>662</v>
      </c>
      <c r="K305" t="s">
        <v>663</v>
      </c>
      <c r="L305">
        <v>4</v>
      </c>
      <c r="M305" t="s">
        <v>383</v>
      </c>
      <c r="N305" t="s">
        <v>455</v>
      </c>
      <c r="O305">
        <v>3</v>
      </c>
      <c r="P305" t="s">
        <v>512</v>
      </c>
      <c r="Q305" t="s">
        <v>57</v>
      </c>
      <c r="R305">
        <v>11</v>
      </c>
      <c r="S305" t="s">
        <v>168</v>
      </c>
      <c r="T305" t="s">
        <v>22</v>
      </c>
      <c r="U305">
        <v>2</v>
      </c>
      <c r="V305">
        <v>0</v>
      </c>
      <c r="W305">
        <v>0</v>
      </c>
      <c r="X305">
        <v>24</v>
      </c>
      <c r="Y305">
        <v>151</v>
      </c>
      <c r="Z305">
        <f t="shared" si="35"/>
        <v>0</v>
      </c>
      <c r="AA305">
        <f t="shared" si="36"/>
        <v>0</v>
      </c>
      <c r="AB305">
        <f t="shared" si="37"/>
        <v>0</v>
      </c>
      <c r="AC305">
        <f t="shared" si="38"/>
        <v>0</v>
      </c>
      <c r="AD305">
        <f t="shared" si="39"/>
        <v>0</v>
      </c>
    </row>
    <row r="306" spans="1:30" x14ac:dyDescent="0.25">
      <c r="A306" t="s">
        <v>582</v>
      </c>
      <c r="B306" t="s">
        <v>52</v>
      </c>
      <c r="C306">
        <f t="shared" si="40"/>
        <v>9</v>
      </c>
      <c r="D306" t="b">
        <f t="shared" si="34"/>
        <v>0</v>
      </c>
      <c r="E306" t="str">
        <f t="shared" si="41"/>
        <v>日</v>
      </c>
      <c r="F306" t="s">
        <v>671</v>
      </c>
      <c r="G306" t="s">
        <v>665</v>
      </c>
      <c r="H306" t="s">
        <v>673</v>
      </c>
      <c r="I306" t="s">
        <v>674</v>
      </c>
      <c r="J306" t="s">
        <v>662</v>
      </c>
      <c r="K306" t="s">
        <v>663</v>
      </c>
      <c r="L306">
        <v>7</v>
      </c>
      <c r="M306" t="s">
        <v>375</v>
      </c>
      <c r="N306" t="s">
        <v>455</v>
      </c>
      <c r="O306">
        <v>13</v>
      </c>
      <c r="P306" t="s">
        <v>480</v>
      </c>
      <c r="Q306" t="s">
        <v>26</v>
      </c>
      <c r="R306">
        <v>1</v>
      </c>
      <c r="S306" t="s">
        <v>407</v>
      </c>
      <c r="T306" t="s">
        <v>30</v>
      </c>
      <c r="U306">
        <v>0</v>
      </c>
      <c r="V306">
        <v>1</v>
      </c>
      <c r="W306">
        <v>1</v>
      </c>
      <c r="X306">
        <v>51</v>
      </c>
      <c r="Y306">
        <v>54</v>
      </c>
      <c r="Z306">
        <f t="shared" si="35"/>
        <v>1</v>
      </c>
      <c r="AA306">
        <f t="shared" si="36"/>
        <v>1</v>
      </c>
      <c r="AB306">
        <f t="shared" si="37"/>
        <v>0</v>
      </c>
      <c r="AC306">
        <f t="shared" si="38"/>
        <v>1</v>
      </c>
      <c r="AD306">
        <f t="shared" si="39"/>
        <v>2</v>
      </c>
    </row>
    <row r="307" spans="1:30" x14ac:dyDescent="0.25">
      <c r="A307" t="s">
        <v>582</v>
      </c>
      <c r="B307" t="s">
        <v>58</v>
      </c>
      <c r="C307">
        <f t="shared" si="40"/>
        <v>10</v>
      </c>
      <c r="D307" t="b">
        <f t="shared" si="34"/>
        <v>1</v>
      </c>
      <c r="E307" t="str">
        <f t="shared" si="41"/>
        <v>日</v>
      </c>
      <c r="F307" t="s">
        <v>671</v>
      </c>
      <c r="G307" t="s">
        <v>672</v>
      </c>
      <c r="H307" t="s">
        <v>673</v>
      </c>
      <c r="I307" t="s">
        <v>674</v>
      </c>
      <c r="J307" t="s">
        <v>662</v>
      </c>
      <c r="K307" t="s">
        <v>663</v>
      </c>
      <c r="L307">
        <v>11</v>
      </c>
      <c r="M307" t="s">
        <v>306</v>
      </c>
      <c r="N307" t="s">
        <v>15</v>
      </c>
      <c r="O307">
        <v>8</v>
      </c>
      <c r="P307" t="s">
        <v>385</v>
      </c>
      <c r="Q307" t="s">
        <v>161</v>
      </c>
      <c r="R307">
        <v>10</v>
      </c>
      <c r="S307" t="s">
        <v>198</v>
      </c>
      <c r="T307" t="s">
        <v>13</v>
      </c>
      <c r="U307">
        <v>0</v>
      </c>
      <c r="V307">
        <v>1</v>
      </c>
      <c r="W307">
        <v>1</v>
      </c>
      <c r="X307">
        <v>65</v>
      </c>
      <c r="Y307">
        <v>341.5</v>
      </c>
      <c r="Z307">
        <f t="shared" si="35"/>
        <v>0</v>
      </c>
      <c r="AA307">
        <f t="shared" si="36"/>
        <v>0</v>
      </c>
      <c r="AB307">
        <f t="shared" si="37"/>
        <v>0</v>
      </c>
      <c r="AC307">
        <f t="shared" si="38"/>
        <v>0</v>
      </c>
      <c r="AD307">
        <f t="shared" si="39"/>
        <v>0</v>
      </c>
    </row>
    <row r="308" spans="1:30" x14ac:dyDescent="0.25">
      <c r="A308" t="s">
        <v>585</v>
      </c>
      <c r="B308" t="s">
        <v>9</v>
      </c>
      <c r="C308">
        <f t="shared" si="40"/>
        <v>1</v>
      </c>
      <c r="D308" t="b">
        <f t="shared" si="34"/>
        <v>0</v>
      </c>
      <c r="E308" t="str">
        <f t="shared" si="41"/>
        <v>夜</v>
      </c>
      <c r="F308" t="s">
        <v>664</v>
      </c>
      <c r="G308" t="s">
        <v>665</v>
      </c>
      <c r="H308" t="s">
        <v>666</v>
      </c>
      <c r="I308" t="s">
        <v>681</v>
      </c>
      <c r="J308" t="s">
        <v>662</v>
      </c>
      <c r="K308" t="s">
        <v>663</v>
      </c>
      <c r="L308">
        <v>5</v>
      </c>
      <c r="M308" t="s">
        <v>544</v>
      </c>
      <c r="N308" t="s">
        <v>57</v>
      </c>
      <c r="O308">
        <v>3</v>
      </c>
      <c r="P308" t="s">
        <v>523</v>
      </c>
      <c r="Q308" t="s">
        <v>30</v>
      </c>
      <c r="R308">
        <v>6</v>
      </c>
      <c r="S308" t="s">
        <v>586</v>
      </c>
      <c r="T308" t="s">
        <v>161</v>
      </c>
      <c r="U308">
        <v>1</v>
      </c>
      <c r="V308">
        <v>1</v>
      </c>
      <c r="W308">
        <v>0</v>
      </c>
      <c r="X308">
        <v>25</v>
      </c>
      <c r="Y308">
        <v>67</v>
      </c>
      <c r="Z308">
        <f t="shared" si="35"/>
        <v>0</v>
      </c>
      <c r="AA308">
        <f t="shared" si="36"/>
        <v>0</v>
      </c>
      <c r="AB308">
        <f t="shared" si="37"/>
        <v>0</v>
      </c>
      <c r="AC308">
        <f t="shared" si="38"/>
        <v>1</v>
      </c>
      <c r="AD308">
        <f t="shared" si="39"/>
        <v>1</v>
      </c>
    </row>
    <row r="309" spans="1:30" x14ac:dyDescent="0.25">
      <c r="A309" t="s">
        <v>585</v>
      </c>
      <c r="B309" t="s">
        <v>16</v>
      </c>
      <c r="C309">
        <f t="shared" si="40"/>
        <v>2</v>
      </c>
      <c r="D309" t="b">
        <f t="shared" si="34"/>
        <v>0</v>
      </c>
      <c r="E309" t="str">
        <f t="shared" si="41"/>
        <v>夜</v>
      </c>
      <c r="F309" t="s">
        <v>664</v>
      </c>
      <c r="G309" t="s">
        <v>665</v>
      </c>
      <c r="H309" t="s">
        <v>666</v>
      </c>
      <c r="I309" t="s">
        <v>681</v>
      </c>
      <c r="J309" t="s">
        <v>662</v>
      </c>
      <c r="K309" t="s">
        <v>663</v>
      </c>
      <c r="L309">
        <v>10</v>
      </c>
      <c r="M309" t="s">
        <v>525</v>
      </c>
      <c r="N309" t="s">
        <v>30</v>
      </c>
      <c r="O309">
        <v>3</v>
      </c>
      <c r="P309" t="s">
        <v>76</v>
      </c>
      <c r="Q309" t="s">
        <v>22</v>
      </c>
      <c r="R309">
        <v>9</v>
      </c>
      <c r="S309" t="s">
        <v>587</v>
      </c>
      <c r="T309" t="s">
        <v>201</v>
      </c>
      <c r="U309">
        <v>1</v>
      </c>
      <c r="V309">
        <v>0</v>
      </c>
      <c r="W309">
        <v>1</v>
      </c>
      <c r="X309">
        <v>58</v>
      </c>
      <c r="Y309">
        <v>129</v>
      </c>
      <c r="Z309">
        <f t="shared" si="35"/>
        <v>0</v>
      </c>
      <c r="AA309">
        <f t="shared" si="36"/>
        <v>0</v>
      </c>
      <c r="AB309">
        <f t="shared" si="37"/>
        <v>0</v>
      </c>
      <c r="AC309">
        <f t="shared" si="38"/>
        <v>1</v>
      </c>
      <c r="AD309">
        <f t="shared" si="39"/>
        <v>1</v>
      </c>
    </row>
    <row r="310" spans="1:30" x14ac:dyDescent="0.25">
      <c r="A310" t="s">
        <v>585</v>
      </c>
      <c r="B310" t="s">
        <v>23</v>
      </c>
      <c r="C310">
        <f t="shared" si="40"/>
        <v>3</v>
      </c>
      <c r="D310" t="b">
        <f t="shared" si="34"/>
        <v>0</v>
      </c>
      <c r="E310" t="str">
        <f t="shared" si="41"/>
        <v>夜</v>
      </c>
      <c r="F310" t="s">
        <v>658</v>
      </c>
      <c r="G310" t="s">
        <v>678</v>
      </c>
      <c r="H310" t="s">
        <v>660</v>
      </c>
      <c r="I310" t="s">
        <v>661</v>
      </c>
      <c r="J310" t="s">
        <v>662</v>
      </c>
      <c r="K310" t="s">
        <v>663</v>
      </c>
      <c r="L310">
        <v>5</v>
      </c>
      <c r="M310" t="s">
        <v>343</v>
      </c>
      <c r="N310" t="s">
        <v>114</v>
      </c>
      <c r="O310">
        <v>9</v>
      </c>
      <c r="P310" t="s">
        <v>178</v>
      </c>
      <c r="Q310" t="s">
        <v>33</v>
      </c>
      <c r="R310">
        <v>8</v>
      </c>
      <c r="S310" t="s">
        <v>588</v>
      </c>
      <c r="T310" t="s">
        <v>13</v>
      </c>
      <c r="U310">
        <v>0</v>
      </c>
      <c r="V310">
        <v>2</v>
      </c>
      <c r="W310">
        <v>0</v>
      </c>
      <c r="X310">
        <v>88</v>
      </c>
      <c r="Y310">
        <v>293</v>
      </c>
      <c r="Z310">
        <f t="shared" si="35"/>
        <v>0</v>
      </c>
      <c r="AA310">
        <f t="shared" si="36"/>
        <v>0</v>
      </c>
      <c r="AB310">
        <f t="shared" si="37"/>
        <v>0</v>
      </c>
      <c r="AC310">
        <f t="shared" si="38"/>
        <v>0</v>
      </c>
      <c r="AD310">
        <f t="shared" si="39"/>
        <v>0</v>
      </c>
    </row>
    <row r="311" spans="1:30" x14ac:dyDescent="0.25">
      <c r="A311" t="s">
        <v>585</v>
      </c>
      <c r="B311" t="s">
        <v>28</v>
      </c>
      <c r="C311">
        <f t="shared" si="40"/>
        <v>4</v>
      </c>
      <c r="D311" t="b">
        <f t="shared" si="34"/>
        <v>0</v>
      </c>
      <c r="E311" t="str">
        <f t="shared" si="41"/>
        <v>夜</v>
      </c>
      <c r="F311" t="s">
        <v>664</v>
      </c>
      <c r="G311" t="s">
        <v>678</v>
      </c>
      <c r="H311" t="s">
        <v>666</v>
      </c>
      <c r="I311" t="s">
        <v>667</v>
      </c>
      <c r="J311" t="s">
        <v>662</v>
      </c>
      <c r="K311" t="s">
        <v>663</v>
      </c>
      <c r="L311">
        <v>10</v>
      </c>
      <c r="M311" t="s">
        <v>96</v>
      </c>
      <c r="N311" t="s">
        <v>77</v>
      </c>
      <c r="O311">
        <v>7</v>
      </c>
      <c r="P311" t="s">
        <v>182</v>
      </c>
      <c r="Q311" t="s">
        <v>114</v>
      </c>
      <c r="R311">
        <v>11</v>
      </c>
      <c r="S311" t="s">
        <v>289</v>
      </c>
      <c r="T311" t="s">
        <v>50</v>
      </c>
      <c r="U311">
        <v>0</v>
      </c>
      <c r="V311">
        <v>1</v>
      </c>
      <c r="W311">
        <v>1</v>
      </c>
      <c r="X311">
        <v>66.5</v>
      </c>
      <c r="Y311">
        <v>249.5</v>
      </c>
      <c r="Z311">
        <f t="shared" si="35"/>
        <v>0</v>
      </c>
      <c r="AA311">
        <f t="shared" si="36"/>
        <v>0</v>
      </c>
      <c r="AB311">
        <f t="shared" si="37"/>
        <v>0</v>
      </c>
      <c r="AC311">
        <f t="shared" si="38"/>
        <v>0</v>
      </c>
      <c r="AD311">
        <f t="shared" si="39"/>
        <v>0</v>
      </c>
    </row>
    <row r="312" spans="1:30" x14ac:dyDescent="0.25">
      <c r="A312" t="s">
        <v>585</v>
      </c>
      <c r="B312" t="s">
        <v>34</v>
      </c>
      <c r="C312">
        <f t="shared" si="40"/>
        <v>5</v>
      </c>
      <c r="D312" t="b">
        <f t="shared" si="34"/>
        <v>0</v>
      </c>
      <c r="E312" t="str">
        <f t="shared" si="41"/>
        <v>夜</v>
      </c>
      <c r="F312" t="s">
        <v>664</v>
      </c>
      <c r="G312" t="s">
        <v>670</v>
      </c>
      <c r="H312" t="s">
        <v>666</v>
      </c>
      <c r="I312" t="s">
        <v>667</v>
      </c>
      <c r="J312" t="s">
        <v>662</v>
      </c>
      <c r="K312" t="s">
        <v>663</v>
      </c>
      <c r="L312">
        <v>12</v>
      </c>
      <c r="M312" t="s">
        <v>393</v>
      </c>
      <c r="N312" t="s">
        <v>13</v>
      </c>
      <c r="O312">
        <v>10</v>
      </c>
      <c r="P312" t="s">
        <v>589</v>
      </c>
      <c r="Q312" t="s">
        <v>62</v>
      </c>
      <c r="R312">
        <v>9</v>
      </c>
      <c r="S312" t="s">
        <v>443</v>
      </c>
      <c r="T312" t="s">
        <v>33</v>
      </c>
      <c r="U312">
        <v>0</v>
      </c>
      <c r="V312">
        <v>0</v>
      </c>
      <c r="W312">
        <v>2</v>
      </c>
      <c r="X312">
        <v>38</v>
      </c>
      <c r="Y312">
        <v>178.5</v>
      </c>
      <c r="Z312">
        <f t="shared" si="35"/>
        <v>0</v>
      </c>
      <c r="AA312">
        <f t="shared" si="36"/>
        <v>0</v>
      </c>
      <c r="AB312">
        <f t="shared" si="37"/>
        <v>1</v>
      </c>
      <c r="AC312">
        <f t="shared" si="38"/>
        <v>0</v>
      </c>
      <c r="AD312">
        <f t="shared" si="39"/>
        <v>0</v>
      </c>
    </row>
    <row r="313" spans="1:30" x14ac:dyDescent="0.25">
      <c r="A313" t="s">
        <v>585</v>
      </c>
      <c r="B313" t="s">
        <v>38</v>
      </c>
      <c r="C313">
        <f t="shared" si="40"/>
        <v>6</v>
      </c>
      <c r="D313" t="b">
        <f t="shared" si="34"/>
        <v>0</v>
      </c>
      <c r="E313" t="str">
        <f t="shared" si="41"/>
        <v>夜</v>
      </c>
      <c r="F313" t="s">
        <v>671</v>
      </c>
      <c r="G313" t="s">
        <v>678</v>
      </c>
      <c r="H313" t="s">
        <v>673</v>
      </c>
      <c r="I313" t="s">
        <v>674</v>
      </c>
      <c r="J313" t="s">
        <v>662</v>
      </c>
      <c r="K313" t="s">
        <v>663</v>
      </c>
      <c r="L313">
        <v>4</v>
      </c>
      <c r="M313" t="s">
        <v>260</v>
      </c>
      <c r="N313" t="s">
        <v>114</v>
      </c>
      <c r="O313">
        <v>1</v>
      </c>
      <c r="P313" t="s">
        <v>590</v>
      </c>
      <c r="Q313" t="s">
        <v>18</v>
      </c>
      <c r="R313">
        <v>7</v>
      </c>
      <c r="S313" t="s">
        <v>291</v>
      </c>
      <c r="T313" t="s">
        <v>33</v>
      </c>
      <c r="U313">
        <v>2</v>
      </c>
      <c r="V313">
        <v>0</v>
      </c>
      <c r="W313">
        <v>0</v>
      </c>
      <c r="X313">
        <v>64.5</v>
      </c>
      <c r="Y313">
        <v>310.5</v>
      </c>
      <c r="Z313">
        <f t="shared" si="35"/>
        <v>0</v>
      </c>
      <c r="AA313">
        <f t="shared" si="36"/>
        <v>0</v>
      </c>
      <c r="AB313">
        <f t="shared" si="37"/>
        <v>0</v>
      </c>
      <c r="AC313">
        <f t="shared" si="38"/>
        <v>0</v>
      </c>
      <c r="AD313">
        <f t="shared" si="39"/>
        <v>0</v>
      </c>
    </row>
    <row r="314" spans="1:30" x14ac:dyDescent="0.25">
      <c r="A314" t="s">
        <v>585</v>
      </c>
      <c r="B314" t="s">
        <v>43</v>
      </c>
      <c r="C314">
        <f t="shared" si="40"/>
        <v>7</v>
      </c>
      <c r="D314" t="b">
        <f t="shared" si="34"/>
        <v>0</v>
      </c>
      <c r="E314" t="str">
        <f t="shared" si="41"/>
        <v>夜</v>
      </c>
      <c r="F314" t="s">
        <v>671</v>
      </c>
      <c r="G314" t="s">
        <v>665</v>
      </c>
      <c r="H314" t="s">
        <v>673</v>
      </c>
      <c r="I314" t="s">
        <v>674</v>
      </c>
      <c r="J314" t="s">
        <v>662</v>
      </c>
      <c r="K314" t="s">
        <v>663</v>
      </c>
      <c r="L314">
        <v>4</v>
      </c>
      <c r="M314" t="s">
        <v>580</v>
      </c>
      <c r="N314" t="s">
        <v>33</v>
      </c>
      <c r="O314">
        <v>7</v>
      </c>
      <c r="P314" t="s">
        <v>408</v>
      </c>
      <c r="Q314" t="s">
        <v>30</v>
      </c>
      <c r="R314">
        <v>3</v>
      </c>
      <c r="S314" t="s">
        <v>591</v>
      </c>
      <c r="T314" t="s">
        <v>18</v>
      </c>
      <c r="U314">
        <v>1</v>
      </c>
      <c r="V314">
        <v>1</v>
      </c>
      <c r="W314">
        <v>0</v>
      </c>
      <c r="X314">
        <v>74</v>
      </c>
      <c r="Y314">
        <v>79.5</v>
      </c>
      <c r="Z314">
        <f t="shared" si="35"/>
        <v>0</v>
      </c>
      <c r="AA314">
        <f t="shared" si="36"/>
        <v>0</v>
      </c>
      <c r="AB314">
        <f t="shared" si="37"/>
        <v>0</v>
      </c>
      <c r="AC314">
        <f t="shared" si="38"/>
        <v>1</v>
      </c>
      <c r="AD314">
        <f t="shared" si="39"/>
        <v>1</v>
      </c>
    </row>
    <row r="315" spans="1:30" x14ac:dyDescent="0.25">
      <c r="A315" t="s">
        <v>585</v>
      </c>
      <c r="B315" t="s">
        <v>47</v>
      </c>
      <c r="C315">
        <f t="shared" si="40"/>
        <v>8</v>
      </c>
      <c r="D315" t="b">
        <f t="shared" si="34"/>
        <v>1</v>
      </c>
      <c r="E315" t="str">
        <f t="shared" si="41"/>
        <v>夜</v>
      </c>
      <c r="F315" t="s">
        <v>675</v>
      </c>
      <c r="G315" t="s">
        <v>665</v>
      </c>
      <c r="H315" t="s">
        <v>676</v>
      </c>
      <c r="I315" t="s">
        <v>677</v>
      </c>
      <c r="J315" t="s">
        <v>662</v>
      </c>
      <c r="K315" t="s">
        <v>663</v>
      </c>
      <c r="L315">
        <v>6</v>
      </c>
      <c r="M315" t="s">
        <v>231</v>
      </c>
      <c r="N315" t="s">
        <v>30</v>
      </c>
      <c r="O315">
        <v>8</v>
      </c>
      <c r="P315" t="s">
        <v>293</v>
      </c>
      <c r="Q315" t="s">
        <v>13</v>
      </c>
      <c r="R315">
        <v>1</v>
      </c>
      <c r="S315" t="s">
        <v>473</v>
      </c>
      <c r="T315" t="s">
        <v>22</v>
      </c>
      <c r="U315">
        <v>0</v>
      </c>
      <c r="V315">
        <v>2</v>
      </c>
      <c r="W315">
        <v>0</v>
      </c>
      <c r="X315">
        <v>43.5</v>
      </c>
      <c r="Y315">
        <v>145</v>
      </c>
      <c r="Z315">
        <f t="shared" si="35"/>
        <v>0</v>
      </c>
      <c r="AA315">
        <f t="shared" si="36"/>
        <v>0</v>
      </c>
      <c r="AB315">
        <f t="shared" si="37"/>
        <v>1</v>
      </c>
      <c r="AC315">
        <f t="shared" si="38"/>
        <v>1</v>
      </c>
      <c r="AD315">
        <f t="shared" si="39"/>
        <v>1</v>
      </c>
    </row>
    <row r="316" spans="1:30" x14ac:dyDescent="0.25">
      <c r="A316" t="s">
        <v>592</v>
      </c>
      <c r="B316" t="s">
        <v>9</v>
      </c>
      <c r="C316">
        <f t="shared" si="40"/>
        <v>1</v>
      </c>
      <c r="D316" t="b">
        <f t="shared" si="34"/>
        <v>0</v>
      </c>
      <c r="E316" t="str">
        <f t="shared" si="41"/>
        <v>日</v>
      </c>
      <c r="F316" t="s">
        <v>658</v>
      </c>
      <c r="G316" t="s">
        <v>665</v>
      </c>
      <c r="H316" t="s">
        <v>660</v>
      </c>
      <c r="I316" t="s">
        <v>661</v>
      </c>
      <c r="J316" t="s">
        <v>679</v>
      </c>
      <c r="L316">
        <v>5</v>
      </c>
      <c r="M316" t="s">
        <v>370</v>
      </c>
      <c r="N316" t="s">
        <v>18</v>
      </c>
      <c r="O316">
        <v>10</v>
      </c>
      <c r="P316" t="s">
        <v>476</v>
      </c>
      <c r="Q316" t="s">
        <v>62</v>
      </c>
      <c r="R316">
        <v>8</v>
      </c>
      <c r="S316" t="s">
        <v>320</v>
      </c>
      <c r="T316" t="s">
        <v>42</v>
      </c>
      <c r="U316">
        <v>0</v>
      </c>
      <c r="V316">
        <v>1</v>
      </c>
      <c r="W316">
        <v>1</v>
      </c>
      <c r="X316">
        <v>60.5</v>
      </c>
      <c r="Y316">
        <v>181.5</v>
      </c>
      <c r="Z316">
        <f t="shared" si="35"/>
        <v>0</v>
      </c>
      <c r="AA316">
        <f t="shared" si="36"/>
        <v>0</v>
      </c>
      <c r="AB316">
        <f t="shared" si="37"/>
        <v>0</v>
      </c>
      <c r="AC316">
        <f t="shared" si="38"/>
        <v>0</v>
      </c>
      <c r="AD316">
        <f t="shared" si="39"/>
        <v>0</v>
      </c>
    </row>
    <row r="317" spans="1:30" x14ac:dyDescent="0.25">
      <c r="A317" t="s">
        <v>592</v>
      </c>
      <c r="B317" t="s">
        <v>16</v>
      </c>
      <c r="C317">
        <f t="shared" si="40"/>
        <v>2</v>
      </c>
      <c r="D317" t="b">
        <f t="shared" si="34"/>
        <v>0</v>
      </c>
      <c r="E317" t="str">
        <f t="shared" si="41"/>
        <v>日</v>
      </c>
      <c r="F317" t="s">
        <v>664</v>
      </c>
      <c r="G317" t="s">
        <v>665</v>
      </c>
      <c r="H317" t="s">
        <v>666</v>
      </c>
      <c r="I317" t="s">
        <v>667</v>
      </c>
      <c r="J317" t="s">
        <v>662</v>
      </c>
      <c r="K317" t="s">
        <v>690</v>
      </c>
      <c r="L317">
        <v>1</v>
      </c>
      <c r="M317" t="s">
        <v>593</v>
      </c>
      <c r="N317" t="s">
        <v>11</v>
      </c>
      <c r="O317">
        <v>10</v>
      </c>
      <c r="P317" t="s">
        <v>594</v>
      </c>
      <c r="Q317" t="s">
        <v>20</v>
      </c>
      <c r="R317">
        <v>8</v>
      </c>
      <c r="S317" t="s">
        <v>531</v>
      </c>
      <c r="T317" t="s">
        <v>114</v>
      </c>
      <c r="U317">
        <v>1</v>
      </c>
      <c r="V317">
        <v>0</v>
      </c>
      <c r="W317">
        <v>1</v>
      </c>
      <c r="X317">
        <v>50</v>
      </c>
      <c r="Y317">
        <v>185.5</v>
      </c>
      <c r="Z317">
        <f t="shared" si="35"/>
        <v>1</v>
      </c>
      <c r="AA317">
        <f t="shared" si="36"/>
        <v>1</v>
      </c>
      <c r="AB317">
        <f t="shared" si="37"/>
        <v>0</v>
      </c>
      <c r="AC317">
        <f t="shared" si="38"/>
        <v>1</v>
      </c>
      <c r="AD317">
        <f t="shared" si="39"/>
        <v>1</v>
      </c>
    </row>
    <row r="318" spans="1:30" x14ac:dyDescent="0.25">
      <c r="A318" t="s">
        <v>592</v>
      </c>
      <c r="B318" t="s">
        <v>23</v>
      </c>
      <c r="C318">
        <f t="shared" si="40"/>
        <v>3</v>
      </c>
      <c r="D318" t="b">
        <f t="shared" si="34"/>
        <v>0</v>
      </c>
      <c r="E318" t="str">
        <f t="shared" si="41"/>
        <v>日</v>
      </c>
      <c r="F318" t="s">
        <v>664</v>
      </c>
      <c r="G318" t="s">
        <v>672</v>
      </c>
      <c r="H318" t="s">
        <v>666</v>
      </c>
      <c r="I318" t="s">
        <v>667</v>
      </c>
      <c r="J318" t="s">
        <v>662</v>
      </c>
      <c r="K318" t="s">
        <v>690</v>
      </c>
      <c r="L318">
        <v>2</v>
      </c>
      <c r="M318" t="s">
        <v>595</v>
      </c>
      <c r="N318" t="s">
        <v>57</v>
      </c>
      <c r="O318">
        <v>4</v>
      </c>
      <c r="P318" t="s">
        <v>187</v>
      </c>
      <c r="Q318" t="s">
        <v>30</v>
      </c>
      <c r="R318">
        <v>5</v>
      </c>
      <c r="S318" t="s">
        <v>596</v>
      </c>
      <c r="T318" t="s">
        <v>18</v>
      </c>
      <c r="U318">
        <v>2</v>
      </c>
      <c r="V318">
        <v>0</v>
      </c>
      <c r="W318">
        <v>0</v>
      </c>
      <c r="X318">
        <v>32</v>
      </c>
      <c r="Y318">
        <v>85</v>
      </c>
      <c r="Z318">
        <f t="shared" si="35"/>
        <v>0</v>
      </c>
      <c r="AA318">
        <f t="shared" si="36"/>
        <v>0</v>
      </c>
      <c r="AB318">
        <f t="shared" si="37"/>
        <v>0</v>
      </c>
      <c r="AC318">
        <f t="shared" si="38"/>
        <v>1</v>
      </c>
      <c r="AD318">
        <f t="shared" si="39"/>
        <v>1</v>
      </c>
    </row>
    <row r="319" spans="1:30" x14ac:dyDescent="0.25">
      <c r="A319" t="s">
        <v>592</v>
      </c>
      <c r="B319" t="s">
        <v>28</v>
      </c>
      <c r="C319">
        <f t="shared" si="40"/>
        <v>4</v>
      </c>
      <c r="D319" t="b">
        <f t="shared" si="34"/>
        <v>0</v>
      </c>
      <c r="E319" t="str">
        <f t="shared" si="41"/>
        <v>日</v>
      </c>
      <c r="F319" t="s">
        <v>664</v>
      </c>
      <c r="G319" t="s">
        <v>682</v>
      </c>
      <c r="H319" t="s">
        <v>666</v>
      </c>
      <c r="I319" t="s">
        <v>667</v>
      </c>
      <c r="J319" t="s">
        <v>662</v>
      </c>
      <c r="K319" t="s">
        <v>690</v>
      </c>
      <c r="L319">
        <v>12</v>
      </c>
      <c r="M319" t="s">
        <v>406</v>
      </c>
      <c r="N319" t="s">
        <v>15</v>
      </c>
      <c r="O319">
        <v>14</v>
      </c>
      <c r="P319" t="s">
        <v>522</v>
      </c>
      <c r="Q319" t="s">
        <v>65</v>
      </c>
      <c r="R319">
        <v>9</v>
      </c>
      <c r="S319" t="s">
        <v>597</v>
      </c>
      <c r="T319" t="s">
        <v>161</v>
      </c>
      <c r="U319">
        <v>0</v>
      </c>
      <c r="V319">
        <v>0</v>
      </c>
      <c r="W319">
        <v>2</v>
      </c>
      <c r="X319">
        <v>93</v>
      </c>
      <c r="Y319">
        <v>533</v>
      </c>
      <c r="Z319">
        <f t="shared" si="35"/>
        <v>0</v>
      </c>
      <c r="AA319">
        <f t="shared" si="36"/>
        <v>0</v>
      </c>
      <c r="AB319">
        <f t="shared" si="37"/>
        <v>0</v>
      </c>
      <c r="AC319">
        <f t="shared" si="38"/>
        <v>0</v>
      </c>
      <c r="AD319">
        <f t="shared" si="39"/>
        <v>0</v>
      </c>
    </row>
    <row r="320" spans="1:30" x14ac:dyDescent="0.25">
      <c r="A320" t="s">
        <v>592</v>
      </c>
      <c r="B320" t="s">
        <v>34</v>
      </c>
      <c r="C320">
        <f t="shared" si="40"/>
        <v>5</v>
      </c>
      <c r="D320" t="b">
        <f t="shared" si="34"/>
        <v>0</v>
      </c>
      <c r="E320" t="str">
        <f t="shared" si="41"/>
        <v>日</v>
      </c>
      <c r="F320" t="s">
        <v>671</v>
      </c>
      <c r="G320" t="s">
        <v>670</v>
      </c>
      <c r="H320" t="s">
        <v>673</v>
      </c>
      <c r="I320" t="s">
        <v>674</v>
      </c>
      <c r="J320" t="s">
        <v>662</v>
      </c>
      <c r="K320" t="s">
        <v>690</v>
      </c>
      <c r="L320">
        <v>3</v>
      </c>
      <c r="M320" t="s">
        <v>598</v>
      </c>
      <c r="N320" t="s">
        <v>95</v>
      </c>
      <c r="O320">
        <v>1</v>
      </c>
      <c r="P320" t="s">
        <v>305</v>
      </c>
      <c r="Q320" t="s">
        <v>62</v>
      </c>
      <c r="R320">
        <v>10</v>
      </c>
      <c r="S320" t="s">
        <v>599</v>
      </c>
      <c r="T320" t="s">
        <v>18</v>
      </c>
      <c r="U320">
        <v>2</v>
      </c>
      <c r="V320">
        <v>0</v>
      </c>
      <c r="W320">
        <v>0</v>
      </c>
      <c r="X320">
        <v>194.5</v>
      </c>
      <c r="Y320">
        <v>935</v>
      </c>
      <c r="Z320">
        <f t="shared" si="35"/>
        <v>0</v>
      </c>
      <c r="AA320">
        <f t="shared" si="36"/>
        <v>0</v>
      </c>
      <c r="AB320">
        <f t="shared" si="37"/>
        <v>0</v>
      </c>
      <c r="AC320">
        <f t="shared" si="38"/>
        <v>0</v>
      </c>
      <c r="AD320">
        <f t="shared" si="39"/>
        <v>0</v>
      </c>
    </row>
    <row r="321" spans="1:30" x14ac:dyDescent="0.25">
      <c r="A321" t="s">
        <v>592</v>
      </c>
      <c r="B321" t="s">
        <v>38</v>
      </c>
      <c r="C321">
        <f t="shared" si="40"/>
        <v>6</v>
      </c>
      <c r="D321" t="b">
        <f t="shared" si="34"/>
        <v>0</v>
      </c>
      <c r="E321" t="str">
        <f t="shared" si="41"/>
        <v>日</v>
      </c>
      <c r="F321" t="s">
        <v>664</v>
      </c>
      <c r="G321" t="s">
        <v>665</v>
      </c>
      <c r="H321" t="s">
        <v>666</v>
      </c>
      <c r="I321" t="s">
        <v>667</v>
      </c>
      <c r="J321" t="s">
        <v>679</v>
      </c>
      <c r="L321">
        <v>6</v>
      </c>
      <c r="M321" t="s">
        <v>328</v>
      </c>
      <c r="N321" t="s">
        <v>57</v>
      </c>
      <c r="O321">
        <v>4</v>
      </c>
      <c r="P321" t="s">
        <v>490</v>
      </c>
      <c r="Q321" t="s">
        <v>18</v>
      </c>
      <c r="R321">
        <v>3</v>
      </c>
      <c r="S321" t="s">
        <v>325</v>
      </c>
      <c r="T321" t="s">
        <v>11</v>
      </c>
      <c r="U321">
        <v>1</v>
      </c>
      <c r="V321">
        <v>1</v>
      </c>
      <c r="W321">
        <v>0</v>
      </c>
      <c r="X321">
        <v>107.5</v>
      </c>
      <c r="Y321">
        <v>193</v>
      </c>
      <c r="Z321">
        <f t="shared" si="35"/>
        <v>0</v>
      </c>
      <c r="AA321">
        <f t="shared" si="36"/>
        <v>1</v>
      </c>
      <c r="AB321">
        <f t="shared" si="37"/>
        <v>0</v>
      </c>
      <c r="AC321">
        <f t="shared" si="38"/>
        <v>0</v>
      </c>
      <c r="AD321">
        <f t="shared" si="39"/>
        <v>1</v>
      </c>
    </row>
    <row r="322" spans="1:30" x14ac:dyDescent="0.25">
      <c r="A322" t="s">
        <v>592</v>
      </c>
      <c r="B322" t="s">
        <v>43</v>
      </c>
      <c r="C322">
        <f t="shared" si="40"/>
        <v>7</v>
      </c>
      <c r="D322" t="b">
        <f t="shared" ref="D322:D379" si="42">COUNTIF(A:A, A322)=C322</f>
        <v>0</v>
      </c>
      <c r="E322" t="str">
        <f t="shared" si="41"/>
        <v>日</v>
      </c>
      <c r="F322" t="s">
        <v>685</v>
      </c>
      <c r="G322" t="s">
        <v>670</v>
      </c>
      <c r="J322" t="s">
        <v>662</v>
      </c>
      <c r="K322" t="s">
        <v>690</v>
      </c>
      <c r="L322">
        <v>9</v>
      </c>
      <c r="M322" t="s">
        <v>100</v>
      </c>
      <c r="N322" t="s">
        <v>20</v>
      </c>
      <c r="O322">
        <v>8</v>
      </c>
      <c r="P322" t="s">
        <v>304</v>
      </c>
      <c r="Q322" t="s">
        <v>33</v>
      </c>
      <c r="R322">
        <v>4</v>
      </c>
      <c r="S322" t="s">
        <v>171</v>
      </c>
      <c r="T322" t="s">
        <v>13</v>
      </c>
      <c r="U322">
        <v>0</v>
      </c>
      <c r="V322">
        <v>2</v>
      </c>
      <c r="W322">
        <v>0</v>
      </c>
      <c r="X322">
        <v>253.5</v>
      </c>
      <c r="Y322">
        <v>586.5</v>
      </c>
      <c r="Z322">
        <f t="shared" si="35"/>
        <v>0</v>
      </c>
      <c r="AA322">
        <f t="shared" si="36"/>
        <v>0</v>
      </c>
      <c r="AB322">
        <f t="shared" si="37"/>
        <v>0</v>
      </c>
      <c r="AC322">
        <f t="shared" si="38"/>
        <v>0</v>
      </c>
      <c r="AD322">
        <f t="shared" si="39"/>
        <v>0</v>
      </c>
    </row>
    <row r="323" spans="1:30" x14ac:dyDescent="0.25">
      <c r="A323" t="s">
        <v>592</v>
      </c>
      <c r="B323" t="s">
        <v>47</v>
      </c>
      <c r="C323">
        <f t="shared" si="40"/>
        <v>8</v>
      </c>
      <c r="D323" t="b">
        <f t="shared" si="42"/>
        <v>0</v>
      </c>
      <c r="E323" t="str">
        <f t="shared" si="41"/>
        <v>日</v>
      </c>
      <c r="F323" t="s">
        <v>671</v>
      </c>
      <c r="G323" t="s">
        <v>665</v>
      </c>
      <c r="H323" t="s">
        <v>673</v>
      </c>
      <c r="I323" t="s">
        <v>674</v>
      </c>
      <c r="J323" t="s">
        <v>679</v>
      </c>
      <c r="L323">
        <v>4</v>
      </c>
      <c r="M323" t="s">
        <v>234</v>
      </c>
      <c r="N323" t="s">
        <v>114</v>
      </c>
      <c r="O323">
        <v>8</v>
      </c>
      <c r="P323" t="s">
        <v>600</v>
      </c>
      <c r="Q323" t="s">
        <v>33</v>
      </c>
      <c r="R323">
        <v>9</v>
      </c>
      <c r="S323" t="s">
        <v>601</v>
      </c>
      <c r="T323" t="s">
        <v>13</v>
      </c>
      <c r="U323">
        <v>1</v>
      </c>
      <c r="V323">
        <v>1</v>
      </c>
      <c r="W323">
        <v>0</v>
      </c>
      <c r="X323">
        <v>120</v>
      </c>
      <c r="Y323">
        <v>761.5</v>
      </c>
      <c r="Z323">
        <f t="shared" ref="Z323:Z379" si="43">COUNTIF(N323, "布文")+COUNTIF(N323, "潘頓")+COUNTIF(Q323, "布文")+COUNTIF(Q323, "潘頓")</f>
        <v>0</v>
      </c>
      <c r="AA323">
        <f t="shared" ref="AA323:AA379" si="44">COUNTIF(N323, "布文")+COUNTIF(N323, "潘頓")+COUNTIF(Q323, "布文")+COUNTIF(Q323, "潘頓")+COUNTIF(T323, "布文")+COUNTIF(T323, "潘頓")</f>
        <v>0</v>
      </c>
      <c r="AB323">
        <f t="shared" ref="AB323:AB379" si="45">COUNTIF(N323, "希威森")+COUNTIF(N323, "霍宏聲")+COUNTIF(Q323, "希威森")+COUNTIF(Q323, "霍宏聲")</f>
        <v>0</v>
      </c>
      <c r="AC323">
        <f t="shared" ref="AC323:AC379" si="46">COUNTIF(N323, "布文")+COUNTIF(N323, "潘頓")+COUNTIF(N323, "田泰安")+COUNTIF(Q323, "布文")+COUNTIF(Q323, "潘頓")+COUNTIF(Q323, "田泰安")</f>
        <v>0</v>
      </c>
      <c r="AD323">
        <f t="shared" ref="AD323:AD379" si="47">COUNTIF(N323, "布文")+COUNTIF(N323, "潘頓")+COUNTIF(N323, "田泰安")+COUNTIF(Q323, "布文")+COUNTIF(Q323, "潘頓")+COUNTIF(Q323, "田泰安")+COUNTIF(T323, "布文")+COUNTIF(T323, "潘頓")+COUNTIF(T323, "田泰安")</f>
        <v>0</v>
      </c>
    </row>
    <row r="324" spans="1:30" x14ac:dyDescent="0.25">
      <c r="A324" t="s">
        <v>592</v>
      </c>
      <c r="B324" t="s">
        <v>52</v>
      </c>
      <c r="C324">
        <f t="shared" si="40"/>
        <v>9</v>
      </c>
      <c r="D324" t="b">
        <f t="shared" si="42"/>
        <v>0</v>
      </c>
      <c r="E324" t="str">
        <f t="shared" si="41"/>
        <v>日</v>
      </c>
      <c r="F324" t="s">
        <v>671</v>
      </c>
      <c r="G324" t="s">
        <v>672</v>
      </c>
      <c r="H324" t="s">
        <v>673</v>
      </c>
      <c r="I324" t="s">
        <v>674</v>
      </c>
      <c r="J324" t="s">
        <v>662</v>
      </c>
      <c r="K324" t="s">
        <v>690</v>
      </c>
      <c r="L324">
        <v>4</v>
      </c>
      <c r="M324" t="s">
        <v>48</v>
      </c>
      <c r="N324" t="s">
        <v>20</v>
      </c>
      <c r="O324">
        <v>1</v>
      </c>
      <c r="P324" t="s">
        <v>119</v>
      </c>
      <c r="Q324" t="s">
        <v>11</v>
      </c>
      <c r="R324">
        <v>11</v>
      </c>
      <c r="S324" t="s">
        <v>602</v>
      </c>
      <c r="T324" t="s">
        <v>62</v>
      </c>
      <c r="U324">
        <v>2</v>
      </c>
      <c r="V324">
        <v>0</v>
      </c>
      <c r="W324">
        <v>0</v>
      </c>
      <c r="X324">
        <v>28.5</v>
      </c>
      <c r="Y324">
        <v>84.5</v>
      </c>
      <c r="Z324">
        <f t="shared" si="43"/>
        <v>1</v>
      </c>
      <c r="AA324">
        <f t="shared" si="44"/>
        <v>1</v>
      </c>
      <c r="AB324">
        <f t="shared" si="45"/>
        <v>0</v>
      </c>
      <c r="AC324">
        <f t="shared" si="46"/>
        <v>1</v>
      </c>
      <c r="AD324">
        <f t="shared" si="47"/>
        <v>1</v>
      </c>
    </row>
    <row r="325" spans="1:30" x14ac:dyDescent="0.25">
      <c r="A325" t="s">
        <v>592</v>
      </c>
      <c r="B325" t="s">
        <v>58</v>
      </c>
      <c r="C325">
        <f t="shared" si="40"/>
        <v>10</v>
      </c>
      <c r="D325" t="b">
        <f t="shared" si="42"/>
        <v>1</v>
      </c>
      <c r="E325" t="str">
        <f t="shared" si="41"/>
        <v>日</v>
      </c>
      <c r="F325" t="s">
        <v>675</v>
      </c>
      <c r="G325" t="s">
        <v>659</v>
      </c>
      <c r="H325" t="s">
        <v>676</v>
      </c>
      <c r="I325" t="s">
        <v>677</v>
      </c>
      <c r="J325" t="s">
        <v>662</v>
      </c>
      <c r="K325" t="s">
        <v>690</v>
      </c>
      <c r="L325">
        <v>5</v>
      </c>
      <c r="M325" t="s">
        <v>427</v>
      </c>
      <c r="N325" t="s">
        <v>11</v>
      </c>
      <c r="O325">
        <v>9</v>
      </c>
      <c r="P325" t="s">
        <v>218</v>
      </c>
      <c r="Q325" t="s">
        <v>33</v>
      </c>
      <c r="R325">
        <v>11</v>
      </c>
      <c r="S325" t="s">
        <v>219</v>
      </c>
      <c r="T325" t="s">
        <v>42</v>
      </c>
      <c r="U325">
        <v>0</v>
      </c>
      <c r="V325">
        <v>2</v>
      </c>
      <c r="W325">
        <v>0</v>
      </c>
      <c r="X325">
        <v>21</v>
      </c>
      <c r="Y325">
        <v>348</v>
      </c>
      <c r="Z325">
        <f t="shared" si="43"/>
        <v>1</v>
      </c>
      <c r="AA325">
        <f t="shared" si="44"/>
        <v>1</v>
      </c>
      <c r="AB325">
        <f t="shared" si="45"/>
        <v>0</v>
      </c>
      <c r="AC325">
        <f t="shared" si="46"/>
        <v>1</v>
      </c>
      <c r="AD325">
        <f t="shared" si="47"/>
        <v>1</v>
      </c>
    </row>
    <row r="326" spans="1:30" x14ac:dyDescent="0.25">
      <c r="A326" t="s">
        <v>603</v>
      </c>
      <c r="B326" t="s">
        <v>9</v>
      </c>
      <c r="C326">
        <f t="shared" si="40"/>
        <v>1</v>
      </c>
      <c r="D326" t="b">
        <f t="shared" si="42"/>
        <v>0</v>
      </c>
      <c r="E326" t="str">
        <f t="shared" si="41"/>
        <v>夜</v>
      </c>
      <c r="F326" t="s">
        <v>658</v>
      </c>
      <c r="G326" t="s">
        <v>670</v>
      </c>
      <c r="H326" t="s">
        <v>660</v>
      </c>
      <c r="I326" t="s">
        <v>661</v>
      </c>
      <c r="J326" t="s">
        <v>662</v>
      </c>
      <c r="K326" t="s">
        <v>680</v>
      </c>
      <c r="L326">
        <v>8</v>
      </c>
      <c r="M326" t="s">
        <v>279</v>
      </c>
      <c r="N326" t="s">
        <v>57</v>
      </c>
      <c r="O326">
        <v>7</v>
      </c>
      <c r="P326" t="s">
        <v>441</v>
      </c>
      <c r="Q326" t="s">
        <v>13</v>
      </c>
      <c r="R326">
        <v>2</v>
      </c>
      <c r="S326" t="s">
        <v>338</v>
      </c>
      <c r="T326" t="s">
        <v>18</v>
      </c>
      <c r="U326">
        <v>0</v>
      </c>
      <c r="V326">
        <v>2</v>
      </c>
      <c r="W326">
        <v>0</v>
      </c>
      <c r="X326">
        <v>42</v>
      </c>
      <c r="Y326">
        <v>121</v>
      </c>
      <c r="Z326">
        <f t="shared" si="43"/>
        <v>0</v>
      </c>
      <c r="AA326">
        <f t="shared" si="44"/>
        <v>0</v>
      </c>
      <c r="AB326">
        <f t="shared" si="45"/>
        <v>1</v>
      </c>
      <c r="AC326">
        <f t="shared" si="46"/>
        <v>0</v>
      </c>
      <c r="AD326">
        <f t="shared" si="47"/>
        <v>0</v>
      </c>
    </row>
    <row r="327" spans="1:30" x14ac:dyDescent="0.25">
      <c r="A327" t="s">
        <v>603</v>
      </c>
      <c r="B327" t="s">
        <v>16</v>
      </c>
      <c r="C327">
        <f t="shared" si="40"/>
        <v>2</v>
      </c>
      <c r="D327" t="b">
        <f t="shared" si="42"/>
        <v>0</v>
      </c>
      <c r="E327" t="str">
        <f t="shared" si="41"/>
        <v>夜</v>
      </c>
      <c r="F327" t="s">
        <v>664</v>
      </c>
      <c r="G327" t="s">
        <v>678</v>
      </c>
      <c r="H327" t="s">
        <v>666</v>
      </c>
      <c r="I327" t="s">
        <v>667</v>
      </c>
      <c r="J327" t="s">
        <v>662</v>
      </c>
      <c r="K327" t="s">
        <v>680</v>
      </c>
      <c r="L327">
        <v>2</v>
      </c>
      <c r="M327" t="s">
        <v>495</v>
      </c>
      <c r="N327" t="s">
        <v>114</v>
      </c>
      <c r="O327">
        <v>1</v>
      </c>
      <c r="P327" t="s">
        <v>604</v>
      </c>
      <c r="Q327" t="s">
        <v>18</v>
      </c>
      <c r="R327">
        <v>5</v>
      </c>
      <c r="S327" t="s">
        <v>232</v>
      </c>
      <c r="T327" t="s">
        <v>30</v>
      </c>
      <c r="U327">
        <v>2</v>
      </c>
      <c r="V327">
        <v>0</v>
      </c>
      <c r="W327">
        <v>0</v>
      </c>
      <c r="X327">
        <v>13.5</v>
      </c>
      <c r="Y327">
        <v>251.5</v>
      </c>
      <c r="Z327">
        <f t="shared" si="43"/>
        <v>0</v>
      </c>
      <c r="AA327">
        <f t="shared" si="44"/>
        <v>0</v>
      </c>
      <c r="AB327">
        <f t="shared" si="45"/>
        <v>0</v>
      </c>
      <c r="AC327">
        <f t="shared" si="46"/>
        <v>0</v>
      </c>
      <c r="AD327">
        <f t="shared" si="47"/>
        <v>1</v>
      </c>
    </row>
    <row r="328" spans="1:30" x14ac:dyDescent="0.25">
      <c r="A328" t="s">
        <v>603</v>
      </c>
      <c r="B328" t="s">
        <v>23</v>
      </c>
      <c r="C328">
        <f t="shared" si="40"/>
        <v>3</v>
      </c>
      <c r="D328" t="b">
        <f t="shared" si="42"/>
        <v>0</v>
      </c>
      <c r="E328" t="str">
        <f t="shared" si="41"/>
        <v>夜</v>
      </c>
      <c r="F328" t="s">
        <v>664</v>
      </c>
      <c r="G328" t="s">
        <v>678</v>
      </c>
      <c r="H328" t="s">
        <v>666</v>
      </c>
      <c r="I328" t="s">
        <v>667</v>
      </c>
      <c r="J328" t="s">
        <v>662</v>
      </c>
      <c r="K328" t="s">
        <v>680</v>
      </c>
      <c r="L328">
        <v>4</v>
      </c>
      <c r="M328" t="s">
        <v>347</v>
      </c>
      <c r="N328" t="s">
        <v>13</v>
      </c>
      <c r="O328">
        <v>3</v>
      </c>
      <c r="P328" t="s">
        <v>353</v>
      </c>
      <c r="Q328" t="s">
        <v>57</v>
      </c>
      <c r="R328">
        <v>1</v>
      </c>
      <c r="S328" t="s">
        <v>445</v>
      </c>
      <c r="T328" t="s">
        <v>15</v>
      </c>
      <c r="U328">
        <v>2</v>
      </c>
      <c r="V328">
        <v>0</v>
      </c>
      <c r="W328">
        <v>0</v>
      </c>
      <c r="X328">
        <v>24.5</v>
      </c>
      <c r="Y328">
        <v>281</v>
      </c>
      <c r="Z328">
        <f t="shared" si="43"/>
        <v>0</v>
      </c>
      <c r="AA328">
        <f t="shared" si="44"/>
        <v>0</v>
      </c>
      <c r="AB328">
        <f t="shared" si="45"/>
        <v>1</v>
      </c>
      <c r="AC328">
        <f t="shared" si="46"/>
        <v>0</v>
      </c>
      <c r="AD328">
        <f t="shared" si="47"/>
        <v>0</v>
      </c>
    </row>
    <row r="329" spans="1:30" x14ac:dyDescent="0.25">
      <c r="A329" t="s">
        <v>603</v>
      </c>
      <c r="B329" t="s">
        <v>28</v>
      </c>
      <c r="C329">
        <f t="shared" si="40"/>
        <v>4</v>
      </c>
      <c r="D329" t="b">
        <f t="shared" si="42"/>
        <v>0</v>
      </c>
      <c r="E329" t="str">
        <f t="shared" si="41"/>
        <v>夜</v>
      </c>
      <c r="F329" t="s">
        <v>664</v>
      </c>
      <c r="G329" t="s">
        <v>665</v>
      </c>
      <c r="H329" t="s">
        <v>666</v>
      </c>
      <c r="I329" t="s">
        <v>667</v>
      </c>
      <c r="J329" t="s">
        <v>662</v>
      </c>
      <c r="K329" t="s">
        <v>680</v>
      </c>
      <c r="L329">
        <v>3</v>
      </c>
      <c r="M329" t="s">
        <v>71</v>
      </c>
      <c r="N329" t="s">
        <v>42</v>
      </c>
      <c r="O329">
        <v>4</v>
      </c>
      <c r="P329" t="s">
        <v>578</v>
      </c>
      <c r="Q329" t="s">
        <v>114</v>
      </c>
      <c r="R329">
        <v>5</v>
      </c>
      <c r="S329" t="s">
        <v>605</v>
      </c>
      <c r="T329" t="s">
        <v>15</v>
      </c>
      <c r="U329">
        <v>2</v>
      </c>
      <c r="V329">
        <v>0</v>
      </c>
      <c r="W329">
        <v>0</v>
      </c>
      <c r="X329">
        <v>185.5</v>
      </c>
      <c r="Y329">
        <v>335.5</v>
      </c>
      <c r="Z329">
        <f t="shared" si="43"/>
        <v>0</v>
      </c>
      <c r="AA329">
        <f t="shared" si="44"/>
        <v>0</v>
      </c>
      <c r="AB329">
        <f t="shared" si="45"/>
        <v>1</v>
      </c>
      <c r="AC329">
        <f t="shared" si="46"/>
        <v>0</v>
      </c>
      <c r="AD329">
        <f t="shared" si="47"/>
        <v>0</v>
      </c>
    </row>
    <row r="330" spans="1:30" x14ac:dyDescent="0.25">
      <c r="A330" t="s">
        <v>603</v>
      </c>
      <c r="B330" t="s">
        <v>34</v>
      </c>
      <c r="C330">
        <f t="shared" si="40"/>
        <v>5</v>
      </c>
      <c r="D330" t="b">
        <f t="shared" si="42"/>
        <v>0</v>
      </c>
      <c r="E330" t="str">
        <f t="shared" si="41"/>
        <v>夜</v>
      </c>
      <c r="F330" t="s">
        <v>664</v>
      </c>
      <c r="G330" t="s">
        <v>665</v>
      </c>
      <c r="H330" t="s">
        <v>666</v>
      </c>
      <c r="I330" t="s">
        <v>667</v>
      </c>
      <c r="J330" t="s">
        <v>662</v>
      </c>
      <c r="K330" t="s">
        <v>680</v>
      </c>
      <c r="L330">
        <v>6</v>
      </c>
      <c r="M330" t="s">
        <v>238</v>
      </c>
      <c r="N330" t="s">
        <v>95</v>
      </c>
      <c r="O330">
        <v>11</v>
      </c>
      <c r="P330" t="s">
        <v>72</v>
      </c>
      <c r="Q330" t="s">
        <v>33</v>
      </c>
      <c r="R330">
        <v>4</v>
      </c>
      <c r="S330" t="s">
        <v>472</v>
      </c>
      <c r="T330" t="s">
        <v>22</v>
      </c>
      <c r="U330">
        <v>0</v>
      </c>
      <c r="V330">
        <v>1</v>
      </c>
      <c r="W330">
        <v>1</v>
      </c>
      <c r="X330">
        <v>28.5</v>
      </c>
      <c r="Y330">
        <v>173</v>
      </c>
      <c r="Z330">
        <f t="shared" si="43"/>
        <v>0</v>
      </c>
      <c r="AA330">
        <f t="shared" si="44"/>
        <v>0</v>
      </c>
      <c r="AB330">
        <f t="shared" si="45"/>
        <v>0</v>
      </c>
      <c r="AC330">
        <f t="shared" si="46"/>
        <v>0</v>
      </c>
      <c r="AD330">
        <f t="shared" si="47"/>
        <v>0</v>
      </c>
    </row>
    <row r="331" spans="1:30" x14ac:dyDescent="0.25">
      <c r="A331" t="s">
        <v>603</v>
      </c>
      <c r="B331" t="s">
        <v>38</v>
      </c>
      <c r="C331">
        <f t="shared" si="40"/>
        <v>6</v>
      </c>
      <c r="D331" t="b">
        <f t="shared" si="42"/>
        <v>0</v>
      </c>
      <c r="E331" t="str">
        <f t="shared" si="41"/>
        <v>夜</v>
      </c>
      <c r="F331" t="s">
        <v>685</v>
      </c>
      <c r="G331" t="s">
        <v>682</v>
      </c>
      <c r="J331" t="s">
        <v>662</v>
      </c>
      <c r="K331" t="s">
        <v>680</v>
      </c>
      <c r="L331">
        <v>9</v>
      </c>
      <c r="M331" t="s">
        <v>170</v>
      </c>
      <c r="N331" t="s">
        <v>33</v>
      </c>
      <c r="O331">
        <v>11</v>
      </c>
      <c r="P331" t="s">
        <v>380</v>
      </c>
      <c r="Q331" t="s">
        <v>30</v>
      </c>
      <c r="R331">
        <v>7</v>
      </c>
      <c r="S331" t="s">
        <v>143</v>
      </c>
      <c r="T331" t="s">
        <v>114</v>
      </c>
      <c r="U331">
        <v>0</v>
      </c>
      <c r="V331">
        <v>1</v>
      </c>
      <c r="W331">
        <v>1</v>
      </c>
      <c r="X331">
        <v>41.5</v>
      </c>
      <c r="Y331">
        <v>160</v>
      </c>
      <c r="Z331">
        <f t="shared" si="43"/>
        <v>0</v>
      </c>
      <c r="AA331">
        <f t="shared" si="44"/>
        <v>0</v>
      </c>
      <c r="AB331">
        <f t="shared" si="45"/>
        <v>0</v>
      </c>
      <c r="AC331">
        <f t="shared" si="46"/>
        <v>1</v>
      </c>
      <c r="AD331">
        <f t="shared" si="47"/>
        <v>1</v>
      </c>
    </row>
    <row r="332" spans="1:30" x14ac:dyDescent="0.25">
      <c r="A332" t="s">
        <v>603</v>
      </c>
      <c r="B332" t="s">
        <v>43</v>
      </c>
      <c r="C332">
        <f t="shared" ref="C332:C379" si="48">MID(B332,2,3)*1</f>
        <v>7</v>
      </c>
      <c r="D332" t="b">
        <f t="shared" si="42"/>
        <v>0</v>
      </c>
      <c r="E332" t="str">
        <f t="shared" ref="E332:E379" si="49">IF(COUNTIF(A:A, A332)&gt;9, "日", "夜")</f>
        <v>夜</v>
      </c>
      <c r="F332" t="s">
        <v>671</v>
      </c>
      <c r="G332" t="s">
        <v>682</v>
      </c>
      <c r="H332" t="s">
        <v>673</v>
      </c>
      <c r="I332" t="s">
        <v>674</v>
      </c>
      <c r="J332" t="s">
        <v>662</v>
      </c>
      <c r="K332" t="s">
        <v>680</v>
      </c>
      <c r="L332">
        <v>10</v>
      </c>
      <c r="M332" t="s">
        <v>606</v>
      </c>
      <c r="N332" t="s">
        <v>77</v>
      </c>
      <c r="O332">
        <v>6</v>
      </c>
      <c r="P332" t="s">
        <v>258</v>
      </c>
      <c r="Q332" t="s">
        <v>50</v>
      </c>
      <c r="R332">
        <v>1</v>
      </c>
      <c r="S332" t="s">
        <v>80</v>
      </c>
      <c r="T332" t="s">
        <v>13</v>
      </c>
      <c r="U332">
        <v>0</v>
      </c>
      <c r="V332">
        <v>1</v>
      </c>
      <c r="W332">
        <v>1</v>
      </c>
      <c r="X332">
        <v>374.5</v>
      </c>
      <c r="Y332">
        <v>1270</v>
      </c>
      <c r="Z332">
        <f t="shared" si="43"/>
        <v>0</v>
      </c>
      <c r="AA332">
        <f t="shared" si="44"/>
        <v>0</v>
      </c>
      <c r="AB332">
        <f t="shared" si="45"/>
        <v>0</v>
      </c>
      <c r="AC332">
        <f t="shared" si="46"/>
        <v>0</v>
      </c>
      <c r="AD332">
        <f t="shared" si="47"/>
        <v>0</v>
      </c>
    </row>
    <row r="333" spans="1:30" x14ac:dyDescent="0.25">
      <c r="A333" t="s">
        <v>603</v>
      </c>
      <c r="B333" t="s">
        <v>47</v>
      </c>
      <c r="C333">
        <f t="shared" si="48"/>
        <v>8</v>
      </c>
      <c r="D333" t="b">
        <f t="shared" si="42"/>
        <v>1</v>
      </c>
      <c r="E333" t="str">
        <f t="shared" si="49"/>
        <v>夜</v>
      </c>
      <c r="F333" t="s">
        <v>671</v>
      </c>
      <c r="G333" t="s">
        <v>665</v>
      </c>
      <c r="H333" t="s">
        <v>673</v>
      </c>
      <c r="I333" t="s">
        <v>674</v>
      </c>
      <c r="J333" t="s">
        <v>662</v>
      </c>
      <c r="K333" t="s">
        <v>680</v>
      </c>
      <c r="L333">
        <v>4</v>
      </c>
      <c r="M333" t="s">
        <v>117</v>
      </c>
      <c r="N333" t="s">
        <v>11</v>
      </c>
      <c r="O333">
        <v>5</v>
      </c>
      <c r="P333" t="s">
        <v>607</v>
      </c>
      <c r="Q333" t="s">
        <v>13</v>
      </c>
      <c r="R333">
        <v>8</v>
      </c>
      <c r="S333" t="s">
        <v>396</v>
      </c>
      <c r="T333" t="s">
        <v>57</v>
      </c>
      <c r="U333">
        <v>1</v>
      </c>
      <c r="V333">
        <v>1</v>
      </c>
      <c r="W333">
        <v>0</v>
      </c>
      <c r="X333">
        <v>64</v>
      </c>
      <c r="Y333">
        <v>277.5</v>
      </c>
      <c r="Z333">
        <f t="shared" si="43"/>
        <v>1</v>
      </c>
      <c r="AA333">
        <f t="shared" si="44"/>
        <v>1</v>
      </c>
      <c r="AB333">
        <f t="shared" si="45"/>
        <v>1</v>
      </c>
      <c r="AC333">
        <f t="shared" si="46"/>
        <v>1</v>
      </c>
      <c r="AD333">
        <f t="shared" si="47"/>
        <v>1</v>
      </c>
    </row>
    <row r="334" spans="1:30" x14ac:dyDescent="0.25">
      <c r="A334" t="s">
        <v>608</v>
      </c>
      <c r="B334" t="s">
        <v>9</v>
      </c>
      <c r="C334">
        <f t="shared" si="48"/>
        <v>1</v>
      </c>
      <c r="D334" t="b">
        <f t="shared" si="42"/>
        <v>0</v>
      </c>
      <c r="E334" t="str">
        <f t="shared" si="49"/>
        <v>日</v>
      </c>
      <c r="F334" t="s">
        <v>658</v>
      </c>
      <c r="G334" t="s">
        <v>672</v>
      </c>
      <c r="H334" t="s">
        <v>660</v>
      </c>
      <c r="I334" t="s">
        <v>661</v>
      </c>
      <c r="J334" t="s">
        <v>662</v>
      </c>
      <c r="K334" t="s">
        <v>686</v>
      </c>
      <c r="L334">
        <v>13</v>
      </c>
      <c r="M334" t="s">
        <v>228</v>
      </c>
      <c r="N334" t="s">
        <v>62</v>
      </c>
      <c r="O334">
        <v>14</v>
      </c>
      <c r="P334" t="s">
        <v>177</v>
      </c>
      <c r="Q334" t="s">
        <v>18</v>
      </c>
      <c r="R334">
        <v>1</v>
      </c>
      <c r="S334" t="s">
        <v>415</v>
      </c>
      <c r="T334" t="s">
        <v>13</v>
      </c>
      <c r="U334">
        <v>0</v>
      </c>
      <c r="V334">
        <v>0</v>
      </c>
      <c r="W334">
        <v>2</v>
      </c>
      <c r="X334">
        <v>72</v>
      </c>
      <c r="Y334">
        <v>183</v>
      </c>
      <c r="Z334">
        <f t="shared" si="43"/>
        <v>0</v>
      </c>
      <c r="AA334">
        <f t="shared" si="44"/>
        <v>0</v>
      </c>
      <c r="AB334">
        <f t="shared" si="45"/>
        <v>0</v>
      </c>
      <c r="AC334">
        <f t="shared" si="46"/>
        <v>0</v>
      </c>
      <c r="AD334">
        <f t="shared" si="47"/>
        <v>0</v>
      </c>
    </row>
    <row r="335" spans="1:30" x14ac:dyDescent="0.25">
      <c r="A335" t="s">
        <v>608</v>
      </c>
      <c r="B335" t="s">
        <v>16</v>
      </c>
      <c r="C335">
        <f t="shared" si="48"/>
        <v>2</v>
      </c>
      <c r="D335" t="b">
        <f t="shared" si="42"/>
        <v>0</v>
      </c>
      <c r="E335" t="str">
        <f t="shared" si="49"/>
        <v>日</v>
      </c>
      <c r="F335" t="s">
        <v>664</v>
      </c>
      <c r="G335" t="s">
        <v>665</v>
      </c>
      <c r="H335" t="s">
        <v>666</v>
      </c>
      <c r="I335" t="s">
        <v>667</v>
      </c>
      <c r="J335" t="s">
        <v>662</v>
      </c>
      <c r="K335" t="s">
        <v>686</v>
      </c>
      <c r="L335">
        <v>9</v>
      </c>
      <c r="M335" t="s">
        <v>609</v>
      </c>
      <c r="N335" t="s">
        <v>114</v>
      </c>
      <c r="O335">
        <v>1</v>
      </c>
      <c r="P335" t="s">
        <v>562</v>
      </c>
      <c r="Q335" t="s">
        <v>26</v>
      </c>
      <c r="R335">
        <v>8</v>
      </c>
      <c r="S335" t="s">
        <v>610</v>
      </c>
      <c r="T335" t="s">
        <v>30</v>
      </c>
      <c r="U335">
        <v>1</v>
      </c>
      <c r="V335">
        <v>1</v>
      </c>
      <c r="W335">
        <v>0</v>
      </c>
      <c r="X335">
        <v>88</v>
      </c>
      <c r="Y335">
        <v>87</v>
      </c>
      <c r="Z335">
        <f t="shared" si="43"/>
        <v>1</v>
      </c>
      <c r="AA335">
        <f t="shared" si="44"/>
        <v>1</v>
      </c>
      <c r="AB335">
        <f t="shared" si="45"/>
        <v>0</v>
      </c>
      <c r="AC335">
        <f t="shared" si="46"/>
        <v>1</v>
      </c>
      <c r="AD335">
        <f t="shared" si="47"/>
        <v>2</v>
      </c>
    </row>
    <row r="336" spans="1:30" x14ac:dyDescent="0.25">
      <c r="A336" t="s">
        <v>608</v>
      </c>
      <c r="B336" t="s">
        <v>23</v>
      </c>
      <c r="C336">
        <f t="shared" si="48"/>
        <v>3</v>
      </c>
      <c r="D336" t="b">
        <f t="shared" si="42"/>
        <v>0</v>
      </c>
      <c r="E336" t="str">
        <f t="shared" si="49"/>
        <v>日</v>
      </c>
      <c r="F336" t="s">
        <v>664</v>
      </c>
      <c r="G336" t="s">
        <v>665</v>
      </c>
      <c r="H336" t="s">
        <v>666</v>
      </c>
      <c r="I336" t="s">
        <v>667</v>
      </c>
      <c r="J336" t="s">
        <v>662</v>
      </c>
      <c r="K336" t="s">
        <v>686</v>
      </c>
      <c r="L336">
        <v>3</v>
      </c>
      <c r="M336" t="s">
        <v>376</v>
      </c>
      <c r="N336" t="s">
        <v>20</v>
      </c>
      <c r="O336">
        <v>4</v>
      </c>
      <c r="P336" t="s">
        <v>542</v>
      </c>
      <c r="Q336" t="s">
        <v>65</v>
      </c>
      <c r="R336">
        <v>7</v>
      </c>
      <c r="S336" t="s">
        <v>611</v>
      </c>
      <c r="T336" t="s">
        <v>62</v>
      </c>
      <c r="U336">
        <v>2</v>
      </c>
      <c r="V336">
        <v>0</v>
      </c>
      <c r="W336">
        <v>0</v>
      </c>
      <c r="X336">
        <v>34</v>
      </c>
      <c r="Y336">
        <v>141</v>
      </c>
      <c r="Z336">
        <f t="shared" si="43"/>
        <v>0</v>
      </c>
      <c r="AA336">
        <f t="shared" si="44"/>
        <v>0</v>
      </c>
      <c r="AB336">
        <f t="shared" si="45"/>
        <v>0</v>
      </c>
      <c r="AC336">
        <f t="shared" si="46"/>
        <v>0</v>
      </c>
      <c r="AD336">
        <f t="shared" si="47"/>
        <v>0</v>
      </c>
    </row>
    <row r="337" spans="1:30" x14ac:dyDescent="0.25">
      <c r="A337" t="s">
        <v>608</v>
      </c>
      <c r="B337" t="s">
        <v>28</v>
      </c>
      <c r="C337">
        <f t="shared" si="48"/>
        <v>4</v>
      </c>
      <c r="D337" t="b">
        <f t="shared" si="42"/>
        <v>0</v>
      </c>
      <c r="E337" t="str">
        <f t="shared" si="49"/>
        <v>日</v>
      </c>
      <c r="F337" t="s">
        <v>664</v>
      </c>
      <c r="G337" t="s">
        <v>670</v>
      </c>
      <c r="H337" t="s">
        <v>666</v>
      </c>
      <c r="I337" t="s">
        <v>667</v>
      </c>
      <c r="J337" t="s">
        <v>662</v>
      </c>
      <c r="K337" t="s">
        <v>686</v>
      </c>
      <c r="L337">
        <v>5</v>
      </c>
      <c r="M337" t="s">
        <v>265</v>
      </c>
      <c r="N337" t="s">
        <v>30</v>
      </c>
      <c r="O337">
        <v>9</v>
      </c>
      <c r="P337" t="s">
        <v>560</v>
      </c>
      <c r="Q337" t="s">
        <v>57</v>
      </c>
      <c r="R337">
        <v>1</v>
      </c>
      <c r="S337" t="s">
        <v>529</v>
      </c>
      <c r="T337" t="s">
        <v>95</v>
      </c>
      <c r="U337">
        <v>0</v>
      </c>
      <c r="V337">
        <v>2</v>
      </c>
      <c r="W337">
        <v>0</v>
      </c>
      <c r="X337">
        <v>78</v>
      </c>
      <c r="Y337">
        <v>260.5</v>
      </c>
      <c r="Z337">
        <f t="shared" si="43"/>
        <v>0</v>
      </c>
      <c r="AA337">
        <f t="shared" si="44"/>
        <v>0</v>
      </c>
      <c r="AB337">
        <f t="shared" si="45"/>
        <v>0</v>
      </c>
      <c r="AC337">
        <f t="shared" si="46"/>
        <v>1</v>
      </c>
      <c r="AD337">
        <f t="shared" si="47"/>
        <v>1</v>
      </c>
    </row>
    <row r="338" spans="1:30" x14ac:dyDescent="0.25">
      <c r="A338" t="s">
        <v>608</v>
      </c>
      <c r="B338" t="s">
        <v>34</v>
      </c>
      <c r="C338">
        <f t="shared" si="48"/>
        <v>5</v>
      </c>
      <c r="D338" t="b">
        <f t="shared" si="42"/>
        <v>0</v>
      </c>
      <c r="E338" t="str">
        <f t="shared" si="49"/>
        <v>日</v>
      </c>
      <c r="F338" t="s">
        <v>664</v>
      </c>
      <c r="G338" t="s">
        <v>672</v>
      </c>
      <c r="H338" t="s">
        <v>666</v>
      </c>
      <c r="I338" t="s">
        <v>667</v>
      </c>
      <c r="J338" t="s">
        <v>662</v>
      </c>
      <c r="K338" t="s">
        <v>686</v>
      </c>
      <c r="L338">
        <v>8</v>
      </c>
      <c r="M338" t="s">
        <v>612</v>
      </c>
      <c r="N338" t="s">
        <v>11</v>
      </c>
      <c r="O338">
        <v>7</v>
      </c>
      <c r="P338" t="s">
        <v>613</v>
      </c>
      <c r="Q338" t="s">
        <v>30</v>
      </c>
      <c r="R338">
        <v>9</v>
      </c>
      <c r="S338" t="s">
        <v>614</v>
      </c>
      <c r="T338" t="s">
        <v>42</v>
      </c>
      <c r="U338">
        <v>0</v>
      </c>
      <c r="V338">
        <v>2</v>
      </c>
      <c r="W338">
        <v>0</v>
      </c>
      <c r="X338">
        <v>32</v>
      </c>
      <c r="Y338" s="6">
        <v>174.5</v>
      </c>
      <c r="Z338">
        <f t="shared" si="43"/>
        <v>1</v>
      </c>
      <c r="AA338">
        <f t="shared" si="44"/>
        <v>1</v>
      </c>
      <c r="AB338">
        <f t="shared" si="45"/>
        <v>0</v>
      </c>
      <c r="AC338">
        <f t="shared" si="46"/>
        <v>2</v>
      </c>
      <c r="AD338">
        <f t="shared" si="47"/>
        <v>2</v>
      </c>
    </row>
    <row r="339" spans="1:30" x14ac:dyDescent="0.25">
      <c r="A339" t="s">
        <v>608</v>
      </c>
      <c r="B339" t="s">
        <v>38</v>
      </c>
      <c r="C339">
        <f t="shared" si="48"/>
        <v>6</v>
      </c>
      <c r="D339" t="b">
        <f t="shared" si="42"/>
        <v>0</v>
      </c>
      <c r="E339" t="str">
        <f t="shared" si="49"/>
        <v>日</v>
      </c>
      <c r="F339" t="s">
        <v>664</v>
      </c>
      <c r="G339" t="s">
        <v>659</v>
      </c>
      <c r="H339" t="s">
        <v>666</v>
      </c>
      <c r="I339" t="s">
        <v>667</v>
      </c>
      <c r="J339" t="s">
        <v>662</v>
      </c>
      <c r="K339" t="s">
        <v>686</v>
      </c>
      <c r="L339">
        <v>1</v>
      </c>
      <c r="M339" t="s">
        <v>307</v>
      </c>
      <c r="N339" t="s">
        <v>114</v>
      </c>
      <c r="O339">
        <v>4</v>
      </c>
      <c r="P339" t="s">
        <v>222</v>
      </c>
      <c r="Q339" t="s">
        <v>42</v>
      </c>
      <c r="R339">
        <v>7</v>
      </c>
      <c r="S339" t="s">
        <v>109</v>
      </c>
      <c r="T339" t="s">
        <v>11</v>
      </c>
      <c r="U339">
        <v>2</v>
      </c>
      <c r="V339">
        <v>0</v>
      </c>
      <c r="W339">
        <v>0</v>
      </c>
      <c r="X339">
        <v>110.5</v>
      </c>
      <c r="Y339">
        <v>494</v>
      </c>
      <c r="Z339">
        <f t="shared" si="43"/>
        <v>0</v>
      </c>
      <c r="AA339">
        <f t="shared" si="44"/>
        <v>1</v>
      </c>
      <c r="AB339">
        <f t="shared" si="45"/>
        <v>1</v>
      </c>
      <c r="AC339">
        <f t="shared" si="46"/>
        <v>0</v>
      </c>
      <c r="AD339">
        <f t="shared" si="47"/>
        <v>1</v>
      </c>
    </row>
    <row r="340" spans="1:30" x14ac:dyDescent="0.25">
      <c r="A340" t="s">
        <v>608</v>
      </c>
      <c r="B340" t="s">
        <v>43</v>
      </c>
      <c r="C340">
        <f t="shared" si="48"/>
        <v>7</v>
      </c>
      <c r="D340" t="b">
        <f t="shared" si="42"/>
        <v>0</v>
      </c>
      <c r="E340" t="str">
        <f t="shared" si="49"/>
        <v>日</v>
      </c>
      <c r="F340" t="s">
        <v>675</v>
      </c>
      <c r="G340" t="s">
        <v>665</v>
      </c>
      <c r="H340" t="s">
        <v>676</v>
      </c>
      <c r="I340" t="s">
        <v>677</v>
      </c>
      <c r="J340" t="s">
        <v>662</v>
      </c>
      <c r="K340" t="s">
        <v>686</v>
      </c>
      <c r="L340">
        <v>6</v>
      </c>
      <c r="M340" t="s">
        <v>206</v>
      </c>
      <c r="N340" t="s">
        <v>30</v>
      </c>
      <c r="O340">
        <v>8</v>
      </c>
      <c r="P340" t="s">
        <v>615</v>
      </c>
      <c r="Q340" t="s">
        <v>13</v>
      </c>
      <c r="R340">
        <v>7</v>
      </c>
      <c r="S340" t="s">
        <v>111</v>
      </c>
      <c r="T340" t="s">
        <v>57</v>
      </c>
      <c r="U340">
        <v>0</v>
      </c>
      <c r="V340">
        <v>2</v>
      </c>
      <c r="W340">
        <v>0</v>
      </c>
      <c r="X340">
        <v>12.5</v>
      </c>
      <c r="Y340">
        <v>79</v>
      </c>
      <c r="Z340">
        <f t="shared" si="43"/>
        <v>0</v>
      </c>
      <c r="AA340">
        <f t="shared" si="44"/>
        <v>0</v>
      </c>
      <c r="AB340">
        <f t="shared" si="45"/>
        <v>1</v>
      </c>
      <c r="AC340">
        <f t="shared" si="46"/>
        <v>1</v>
      </c>
      <c r="AD340">
        <f t="shared" si="47"/>
        <v>1</v>
      </c>
    </row>
    <row r="341" spans="1:30" x14ac:dyDescent="0.25">
      <c r="A341" t="s">
        <v>608</v>
      </c>
      <c r="B341" t="s">
        <v>47</v>
      </c>
      <c r="C341">
        <f t="shared" si="48"/>
        <v>8</v>
      </c>
      <c r="D341" t="b">
        <f t="shared" si="42"/>
        <v>0</v>
      </c>
      <c r="E341" t="str">
        <f t="shared" si="49"/>
        <v>日</v>
      </c>
      <c r="F341" t="s">
        <v>671</v>
      </c>
      <c r="G341" t="s">
        <v>665</v>
      </c>
      <c r="H341" t="s">
        <v>673</v>
      </c>
      <c r="I341" t="s">
        <v>674</v>
      </c>
      <c r="J341" t="s">
        <v>662</v>
      </c>
      <c r="K341" t="s">
        <v>686</v>
      </c>
      <c r="L341">
        <v>4</v>
      </c>
      <c r="M341" t="s">
        <v>35</v>
      </c>
      <c r="N341" t="s">
        <v>57</v>
      </c>
      <c r="O341">
        <v>10</v>
      </c>
      <c r="P341" t="s">
        <v>616</v>
      </c>
      <c r="Q341" t="s">
        <v>26</v>
      </c>
      <c r="R341">
        <v>5</v>
      </c>
      <c r="S341" t="s">
        <v>112</v>
      </c>
      <c r="T341" t="s">
        <v>77</v>
      </c>
      <c r="U341">
        <v>1</v>
      </c>
      <c r="V341">
        <v>0</v>
      </c>
      <c r="W341">
        <v>1</v>
      </c>
      <c r="X341">
        <v>56.5</v>
      </c>
      <c r="Y341">
        <v>111</v>
      </c>
      <c r="Z341">
        <f t="shared" si="43"/>
        <v>1</v>
      </c>
      <c r="AA341">
        <f t="shared" si="44"/>
        <v>1</v>
      </c>
      <c r="AB341">
        <f t="shared" si="45"/>
        <v>0</v>
      </c>
      <c r="AC341">
        <f t="shared" si="46"/>
        <v>1</v>
      </c>
      <c r="AD341">
        <f t="shared" si="47"/>
        <v>1</v>
      </c>
    </row>
    <row r="342" spans="1:30" x14ac:dyDescent="0.25">
      <c r="A342" t="s">
        <v>608</v>
      </c>
      <c r="B342" t="s">
        <v>52</v>
      </c>
      <c r="C342">
        <f t="shared" si="48"/>
        <v>9</v>
      </c>
      <c r="D342" t="b">
        <f t="shared" si="42"/>
        <v>0</v>
      </c>
      <c r="E342" t="str">
        <f t="shared" si="49"/>
        <v>日</v>
      </c>
      <c r="F342" t="s">
        <v>710</v>
      </c>
      <c r="G342" t="s">
        <v>659</v>
      </c>
      <c r="H342" t="s">
        <v>709</v>
      </c>
      <c r="I342" t="s">
        <v>674</v>
      </c>
      <c r="J342" t="s">
        <v>662</v>
      </c>
      <c r="K342" t="s">
        <v>686</v>
      </c>
      <c r="L342">
        <v>11</v>
      </c>
      <c r="M342" t="s">
        <v>565</v>
      </c>
      <c r="N342" t="s">
        <v>55</v>
      </c>
      <c r="O342">
        <v>5</v>
      </c>
      <c r="P342" t="s">
        <v>570</v>
      </c>
      <c r="Q342" t="s">
        <v>26</v>
      </c>
      <c r="R342">
        <v>6</v>
      </c>
      <c r="S342" t="s">
        <v>354</v>
      </c>
      <c r="T342" t="s">
        <v>57</v>
      </c>
      <c r="U342">
        <v>0</v>
      </c>
      <c r="V342">
        <v>1</v>
      </c>
      <c r="W342">
        <v>1</v>
      </c>
      <c r="X342">
        <v>154.5</v>
      </c>
      <c r="Y342">
        <v>302</v>
      </c>
      <c r="Z342">
        <f t="shared" si="43"/>
        <v>1</v>
      </c>
      <c r="AA342">
        <f t="shared" si="44"/>
        <v>1</v>
      </c>
      <c r="AB342">
        <f t="shared" si="45"/>
        <v>0</v>
      </c>
      <c r="AC342">
        <f t="shared" si="46"/>
        <v>1</v>
      </c>
      <c r="AD342">
        <f t="shared" si="47"/>
        <v>1</v>
      </c>
    </row>
    <row r="343" spans="1:30" x14ac:dyDescent="0.25">
      <c r="A343" t="s">
        <v>608</v>
      </c>
      <c r="B343" t="s">
        <v>58</v>
      </c>
      <c r="C343">
        <f t="shared" si="48"/>
        <v>10</v>
      </c>
      <c r="D343" t="b">
        <f t="shared" si="42"/>
        <v>1</v>
      </c>
      <c r="E343" t="str">
        <f t="shared" si="49"/>
        <v>日</v>
      </c>
      <c r="F343" t="s">
        <v>671</v>
      </c>
      <c r="G343" t="s">
        <v>672</v>
      </c>
      <c r="H343" t="s">
        <v>673</v>
      </c>
      <c r="I343" t="s">
        <v>674</v>
      </c>
      <c r="J343" t="s">
        <v>662</v>
      </c>
      <c r="K343" t="s">
        <v>686</v>
      </c>
      <c r="L343">
        <v>14</v>
      </c>
      <c r="M343" t="s">
        <v>617</v>
      </c>
      <c r="N343" t="s">
        <v>77</v>
      </c>
      <c r="O343">
        <v>1</v>
      </c>
      <c r="P343" t="s">
        <v>56</v>
      </c>
      <c r="Q343" t="s">
        <v>26</v>
      </c>
      <c r="R343">
        <v>6</v>
      </c>
      <c r="S343" t="s">
        <v>385</v>
      </c>
      <c r="T343" t="s">
        <v>161</v>
      </c>
      <c r="U343">
        <v>1</v>
      </c>
      <c r="V343">
        <v>0</v>
      </c>
      <c r="W343">
        <v>1</v>
      </c>
      <c r="X343">
        <v>473.5</v>
      </c>
      <c r="Y343">
        <v>808</v>
      </c>
      <c r="Z343">
        <f t="shared" si="43"/>
        <v>1</v>
      </c>
      <c r="AA343">
        <f t="shared" si="44"/>
        <v>1</v>
      </c>
      <c r="AB343">
        <f t="shared" si="45"/>
        <v>0</v>
      </c>
      <c r="AC343">
        <f t="shared" si="46"/>
        <v>1</v>
      </c>
      <c r="AD343">
        <f t="shared" si="47"/>
        <v>1</v>
      </c>
    </row>
    <row r="344" spans="1:30" x14ac:dyDescent="0.25">
      <c r="A344" t="s">
        <v>618</v>
      </c>
      <c r="B344" t="s">
        <v>9</v>
      </c>
      <c r="C344">
        <f t="shared" si="48"/>
        <v>1</v>
      </c>
      <c r="D344" t="b">
        <f t="shared" si="42"/>
        <v>0</v>
      </c>
      <c r="E344" t="str">
        <f t="shared" si="49"/>
        <v>夜</v>
      </c>
      <c r="F344" t="s">
        <v>658</v>
      </c>
      <c r="G344" t="s">
        <v>682</v>
      </c>
      <c r="H344" t="s">
        <v>660</v>
      </c>
      <c r="I344" t="s">
        <v>661</v>
      </c>
      <c r="J344" t="s">
        <v>662</v>
      </c>
      <c r="K344" t="s">
        <v>684</v>
      </c>
      <c r="L344">
        <v>5</v>
      </c>
      <c r="M344" t="s">
        <v>103</v>
      </c>
      <c r="N344" t="s">
        <v>26</v>
      </c>
      <c r="O344">
        <v>10</v>
      </c>
      <c r="P344" t="s">
        <v>469</v>
      </c>
      <c r="Q344" t="s">
        <v>161</v>
      </c>
      <c r="R344">
        <v>2</v>
      </c>
      <c r="S344" t="s">
        <v>202</v>
      </c>
      <c r="T344" t="s">
        <v>50</v>
      </c>
      <c r="U344">
        <v>0</v>
      </c>
      <c r="V344">
        <v>1</v>
      </c>
      <c r="W344">
        <v>1</v>
      </c>
      <c r="X344">
        <v>57</v>
      </c>
      <c r="Y344">
        <v>284.5</v>
      </c>
      <c r="Z344">
        <f t="shared" si="43"/>
        <v>1</v>
      </c>
      <c r="AA344">
        <f t="shared" si="44"/>
        <v>1</v>
      </c>
      <c r="AB344">
        <f t="shared" si="45"/>
        <v>0</v>
      </c>
      <c r="AC344">
        <f t="shared" si="46"/>
        <v>1</v>
      </c>
      <c r="AD344">
        <f t="shared" si="47"/>
        <v>1</v>
      </c>
    </row>
    <row r="345" spans="1:30" x14ac:dyDescent="0.25">
      <c r="A345" t="s">
        <v>618</v>
      </c>
      <c r="B345" t="s">
        <v>16</v>
      </c>
      <c r="C345">
        <f t="shared" si="48"/>
        <v>2</v>
      </c>
      <c r="D345" t="b">
        <f t="shared" si="42"/>
        <v>0</v>
      </c>
      <c r="E345" t="str">
        <f t="shared" si="49"/>
        <v>夜</v>
      </c>
      <c r="F345" t="s">
        <v>664</v>
      </c>
      <c r="G345" t="s">
        <v>682</v>
      </c>
      <c r="H345" t="s">
        <v>666</v>
      </c>
      <c r="I345" t="s">
        <v>667</v>
      </c>
      <c r="J345" t="s">
        <v>662</v>
      </c>
      <c r="K345" t="s">
        <v>684</v>
      </c>
      <c r="L345">
        <v>10</v>
      </c>
      <c r="M345" t="s">
        <v>522</v>
      </c>
      <c r="N345" t="s">
        <v>65</v>
      </c>
      <c r="O345">
        <v>7</v>
      </c>
      <c r="P345" t="s">
        <v>619</v>
      </c>
      <c r="Q345" t="s">
        <v>30</v>
      </c>
      <c r="R345">
        <v>4</v>
      </c>
      <c r="S345" t="s">
        <v>620</v>
      </c>
      <c r="T345" t="s">
        <v>20</v>
      </c>
      <c r="U345">
        <v>0</v>
      </c>
      <c r="V345">
        <v>1</v>
      </c>
      <c r="W345">
        <v>1</v>
      </c>
      <c r="X345">
        <v>26.5</v>
      </c>
      <c r="Y345">
        <v>118</v>
      </c>
      <c r="Z345">
        <f t="shared" si="43"/>
        <v>0</v>
      </c>
      <c r="AA345">
        <f t="shared" si="44"/>
        <v>0</v>
      </c>
      <c r="AB345">
        <f t="shared" si="45"/>
        <v>0</v>
      </c>
      <c r="AC345">
        <f t="shared" si="46"/>
        <v>1</v>
      </c>
      <c r="AD345">
        <f t="shared" si="47"/>
        <v>1</v>
      </c>
    </row>
    <row r="346" spans="1:30" x14ac:dyDescent="0.25">
      <c r="A346" t="s">
        <v>618</v>
      </c>
      <c r="B346" t="s">
        <v>23</v>
      </c>
      <c r="C346">
        <f t="shared" si="48"/>
        <v>3</v>
      </c>
      <c r="D346" t="b">
        <f t="shared" si="42"/>
        <v>0</v>
      </c>
      <c r="E346" t="str">
        <f t="shared" si="49"/>
        <v>夜</v>
      </c>
      <c r="F346" t="s">
        <v>664</v>
      </c>
      <c r="G346" t="s">
        <v>665</v>
      </c>
      <c r="H346" t="s">
        <v>666</v>
      </c>
      <c r="I346" t="s">
        <v>667</v>
      </c>
      <c r="J346" t="s">
        <v>662</v>
      </c>
      <c r="K346" t="s">
        <v>684</v>
      </c>
      <c r="L346">
        <v>11</v>
      </c>
      <c r="M346" t="s">
        <v>541</v>
      </c>
      <c r="N346" t="s">
        <v>57</v>
      </c>
      <c r="O346">
        <v>5</v>
      </c>
      <c r="P346" t="s">
        <v>621</v>
      </c>
      <c r="Q346" t="s">
        <v>22</v>
      </c>
      <c r="R346">
        <v>12</v>
      </c>
      <c r="S346" t="s">
        <v>622</v>
      </c>
      <c r="T346" t="s">
        <v>55</v>
      </c>
      <c r="U346">
        <v>0</v>
      </c>
      <c r="V346">
        <v>1</v>
      </c>
      <c r="W346">
        <v>1</v>
      </c>
      <c r="X346">
        <v>63.5</v>
      </c>
      <c r="Y346">
        <v>544.5</v>
      </c>
      <c r="Z346">
        <f t="shared" si="43"/>
        <v>0</v>
      </c>
      <c r="AA346">
        <f t="shared" si="44"/>
        <v>0</v>
      </c>
      <c r="AB346">
        <f t="shared" si="45"/>
        <v>0</v>
      </c>
      <c r="AC346">
        <f t="shared" si="46"/>
        <v>0</v>
      </c>
      <c r="AD346">
        <f t="shared" si="47"/>
        <v>0</v>
      </c>
    </row>
    <row r="347" spans="1:30" x14ac:dyDescent="0.25">
      <c r="A347" t="s">
        <v>618</v>
      </c>
      <c r="B347" t="s">
        <v>28</v>
      </c>
      <c r="C347">
        <f t="shared" si="48"/>
        <v>4</v>
      </c>
      <c r="D347" t="b">
        <f t="shared" si="42"/>
        <v>0</v>
      </c>
      <c r="E347" t="str">
        <f t="shared" si="49"/>
        <v>夜</v>
      </c>
      <c r="F347" t="s">
        <v>671</v>
      </c>
      <c r="G347" t="s">
        <v>670</v>
      </c>
      <c r="H347" t="s">
        <v>673</v>
      </c>
      <c r="I347" t="s">
        <v>674</v>
      </c>
      <c r="J347" t="s">
        <v>662</v>
      </c>
      <c r="K347" t="s">
        <v>684</v>
      </c>
      <c r="L347">
        <v>9</v>
      </c>
      <c r="M347" t="s">
        <v>280</v>
      </c>
      <c r="N347" t="s">
        <v>26</v>
      </c>
      <c r="O347">
        <v>2</v>
      </c>
      <c r="P347" t="s">
        <v>86</v>
      </c>
      <c r="Q347" t="s">
        <v>57</v>
      </c>
      <c r="R347">
        <v>5</v>
      </c>
      <c r="S347" t="s">
        <v>412</v>
      </c>
      <c r="T347" t="s">
        <v>18</v>
      </c>
      <c r="U347">
        <v>1</v>
      </c>
      <c r="V347">
        <v>1</v>
      </c>
      <c r="W347">
        <v>0</v>
      </c>
      <c r="X347">
        <v>28</v>
      </c>
      <c r="Y347">
        <v>112</v>
      </c>
      <c r="Z347">
        <f t="shared" si="43"/>
        <v>1</v>
      </c>
      <c r="AA347">
        <f t="shared" si="44"/>
        <v>1</v>
      </c>
      <c r="AB347">
        <f t="shared" si="45"/>
        <v>0</v>
      </c>
      <c r="AC347">
        <f t="shared" si="46"/>
        <v>1</v>
      </c>
      <c r="AD347">
        <f t="shared" si="47"/>
        <v>1</v>
      </c>
    </row>
    <row r="348" spans="1:30" x14ac:dyDescent="0.25">
      <c r="A348" t="s">
        <v>618</v>
      </c>
      <c r="B348" t="s">
        <v>34</v>
      </c>
      <c r="C348">
        <f t="shared" si="48"/>
        <v>5</v>
      </c>
      <c r="D348" t="b">
        <f t="shared" si="42"/>
        <v>0</v>
      </c>
      <c r="E348" t="str">
        <f t="shared" si="49"/>
        <v>夜</v>
      </c>
      <c r="F348" t="s">
        <v>664</v>
      </c>
      <c r="G348" t="s">
        <v>678</v>
      </c>
      <c r="H348" t="s">
        <v>666</v>
      </c>
      <c r="I348" t="s">
        <v>667</v>
      </c>
      <c r="J348" t="s">
        <v>662</v>
      </c>
      <c r="K348" t="s">
        <v>684</v>
      </c>
      <c r="L348">
        <v>7</v>
      </c>
      <c r="M348" t="s">
        <v>182</v>
      </c>
      <c r="N348" t="s">
        <v>114</v>
      </c>
      <c r="O348">
        <v>2</v>
      </c>
      <c r="P348" t="s">
        <v>69</v>
      </c>
      <c r="Q348" t="s">
        <v>30</v>
      </c>
      <c r="R348">
        <v>9</v>
      </c>
      <c r="S348" t="s">
        <v>576</v>
      </c>
      <c r="T348" t="s">
        <v>89</v>
      </c>
      <c r="U348">
        <v>1</v>
      </c>
      <c r="V348">
        <v>1</v>
      </c>
      <c r="W348">
        <v>0</v>
      </c>
      <c r="X348">
        <v>42.5</v>
      </c>
      <c r="Y348">
        <v>219.5</v>
      </c>
      <c r="Z348">
        <f t="shared" si="43"/>
        <v>0</v>
      </c>
      <c r="AA348">
        <f t="shared" si="44"/>
        <v>0</v>
      </c>
      <c r="AB348">
        <f t="shared" si="45"/>
        <v>0</v>
      </c>
      <c r="AC348">
        <f t="shared" si="46"/>
        <v>1</v>
      </c>
      <c r="AD348">
        <f t="shared" si="47"/>
        <v>1</v>
      </c>
    </row>
    <row r="349" spans="1:30" x14ac:dyDescent="0.25">
      <c r="A349" t="s">
        <v>618</v>
      </c>
      <c r="B349" t="s">
        <v>38</v>
      </c>
      <c r="C349">
        <f t="shared" si="48"/>
        <v>6</v>
      </c>
      <c r="D349" t="b">
        <f t="shared" si="42"/>
        <v>0</v>
      </c>
      <c r="E349" t="str">
        <f t="shared" si="49"/>
        <v>夜</v>
      </c>
      <c r="F349" t="s">
        <v>664</v>
      </c>
      <c r="G349" t="s">
        <v>665</v>
      </c>
      <c r="H349" t="s">
        <v>666</v>
      </c>
      <c r="I349" t="s">
        <v>667</v>
      </c>
      <c r="J349" t="s">
        <v>662</v>
      </c>
      <c r="K349" t="s">
        <v>684</v>
      </c>
      <c r="L349">
        <v>3</v>
      </c>
      <c r="M349" t="s">
        <v>283</v>
      </c>
      <c r="N349" t="s">
        <v>30</v>
      </c>
      <c r="O349">
        <v>4</v>
      </c>
      <c r="P349" t="s">
        <v>440</v>
      </c>
      <c r="Q349" t="s">
        <v>161</v>
      </c>
      <c r="R349">
        <v>10</v>
      </c>
      <c r="S349" t="s">
        <v>72</v>
      </c>
      <c r="T349" t="s">
        <v>26</v>
      </c>
      <c r="U349">
        <v>2</v>
      </c>
      <c r="V349">
        <v>0</v>
      </c>
      <c r="W349">
        <v>0</v>
      </c>
      <c r="X349">
        <v>68.5</v>
      </c>
      <c r="Y349">
        <v>393</v>
      </c>
      <c r="Z349">
        <f t="shared" si="43"/>
        <v>0</v>
      </c>
      <c r="AA349">
        <f t="shared" si="44"/>
        <v>1</v>
      </c>
      <c r="AB349">
        <f t="shared" si="45"/>
        <v>0</v>
      </c>
      <c r="AC349">
        <f t="shared" si="46"/>
        <v>1</v>
      </c>
      <c r="AD349">
        <f t="shared" si="47"/>
        <v>2</v>
      </c>
    </row>
    <row r="350" spans="1:30" x14ac:dyDescent="0.25">
      <c r="A350" t="s">
        <v>618</v>
      </c>
      <c r="B350" t="s">
        <v>43</v>
      </c>
      <c r="C350">
        <f t="shared" si="48"/>
        <v>7</v>
      </c>
      <c r="D350" t="b">
        <f t="shared" si="42"/>
        <v>0</v>
      </c>
      <c r="E350" t="str">
        <f t="shared" si="49"/>
        <v>夜</v>
      </c>
      <c r="F350" t="s">
        <v>671</v>
      </c>
      <c r="G350" t="s">
        <v>678</v>
      </c>
      <c r="H350" t="s">
        <v>673</v>
      </c>
      <c r="I350" t="s">
        <v>674</v>
      </c>
      <c r="J350" t="s">
        <v>662</v>
      </c>
      <c r="K350" t="s">
        <v>684</v>
      </c>
      <c r="L350">
        <v>12</v>
      </c>
      <c r="M350" t="s">
        <v>19</v>
      </c>
      <c r="N350" t="s">
        <v>114</v>
      </c>
      <c r="O350">
        <v>4</v>
      </c>
      <c r="P350" t="s">
        <v>449</v>
      </c>
      <c r="Q350" t="s">
        <v>30</v>
      </c>
      <c r="R350">
        <v>3</v>
      </c>
      <c r="S350" t="s">
        <v>623</v>
      </c>
      <c r="T350" t="s">
        <v>22</v>
      </c>
      <c r="U350">
        <v>1</v>
      </c>
      <c r="V350">
        <v>0</v>
      </c>
      <c r="W350">
        <v>1</v>
      </c>
      <c r="X350">
        <v>27</v>
      </c>
      <c r="Y350">
        <v>90.5</v>
      </c>
      <c r="Z350">
        <f t="shared" si="43"/>
        <v>0</v>
      </c>
      <c r="AA350">
        <f t="shared" si="44"/>
        <v>0</v>
      </c>
      <c r="AB350">
        <f t="shared" si="45"/>
        <v>0</v>
      </c>
      <c r="AC350">
        <f t="shared" si="46"/>
        <v>1</v>
      </c>
      <c r="AD350">
        <f t="shared" si="47"/>
        <v>1</v>
      </c>
    </row>
    <row r="351" spans="1:30" x14ac:dyDescent="0.25">
      <c r="A351" t="s">
        <v>618</v>
      </c>
      <c r="B351" t="s">
        <v>47</v>
      </c>
      <c r="C351">
        <f t="shared" si="48"/>
        <v>8</v>
      </c>
      <c r="D351" t="b">
        <f t="shared" si="42"/>
        <v>1</v>
      </c>
      <c r="E351" t="str">
        <f t="shared" si="49"/>
        <v>夜</v>
      </c>
      <c r="F351" t="s">
        <v>671</v>
      </c>
      <c r="G351" t="s">
        <v>665</v>
      </c>
      <c r="H351" t="s">
        <v>673</v>
      </c>
      <c r="I351" t="s">
        <v>674</v>
      </c>
      <c r="J351" t="s">
        <v>662</v>
      </c>
      <c r="K351" t="s">
        <v>684</v>
      </c>
      <c r="L351">
        <v>8</v>
      </c>
      <c r="M351" t="s">
        <v>471</v>
      </c>
      <c r="N351" t="s">
        <v>20</v>
      </c>
      <c r="O351">
        <v>5</v>
      </c>
      <c r="P351" t="s">
        <v>424</v>
      </c>
      <c r="Q351" t="s">
        <v>30</v>
      </c>
      <c r="R351">
        <v>6</v>
      </c>
      <c r="S351" t="s">
        <v>88</v>
      </c>
      <c r="T351" t="s">
        <v>42</v>
      </c>
      <c r="U351">
        <v>0</v>
      </c>
      <c r="V351">
        <v>2</v>
      </c>
      <c r="W351">
        <v>0</v>
      </c>
      <c r="X351">
        <v>75.5</v>
      </c>
      <c r="Y351">
        <v>53.5</v>
      </c>
      <c r="Z351">
        <f t="shared" si="43"/>
        <v>0</v>
      </c>
      <c r="AA351">
        <f t="shared" si="44"/>
        <v>0</v>
      </c>
      <c r="AB351">
        <f t="shared" si="45"/>
        <v>0</v>
      </c>
      <c r="AC351">
        <f t="shared" si="46"/>
        <v>1</v>
      </c>
      <c r="AD351">
        <f t="shared" si="47"/>
        <v>1</v>
      </c>
    </row>
    <row r="352" spans="1:30" x14ac:dyDescent="0.25">
      <c r="A352" t="s">
        <v>624</v>
      </c>
      <c r="B352" t="s">
        <v>9</v>
      </c>
      <c r="C352">
        <f t="shared" si="48"/>
        <v>1</v>
      </c>
      <c r="D352" t="b">
        <f t="shared" si="42"/>
        <v>0</v>
      </c>
      <c r="E352" t="str">
        <f t="shared" si="49"/>
        <v>日</v>
      </c>
      <c r="F352" t="s">
        <v>658</v>
      </c>
      <c r="G352" t="s">
        <v>665</v>
      </c>
      <c r="H352" t="s">
        <v>660</v>
      </c>
      <c r="I352" t="s">
        <v>661</v>
      </c>
      <c r="J352" t="s">
        <v>662</v>
      </c>
      <c r="K352" t="s">
        <v>663</v>
      </c>
      <c r="L352">
        <v>7</v>
      </c>
      <c r="M352" t="s">
        <v>389</v>
      </c>
      <c r="N352" t="s">
        <v>26</v>
      </c>
      <c r="O352">
        <v>5</v>
      </c>
      <c r="P352" t="s">
        <v>521</v>
      </c>
      <c r="Q352" t="s">
        <v>33</v>
      </c>
      <c r="R352">
        <v>14</v>
      </c>
      <c r="S352" t="s">
        <v>625</v>
      </c>
      <c r="T352" t="s">
        <v>13</v>
      </c>
      <c r="U352">
        <v>0</v>
      </c>
      <c r="V352">
        <v>2</v>
      </c>
      <c r="W352">
        <v>0</v>
      </c>
      <c r="X352">
        <v>68.5</v>
      </c>
      <c r="Y352">
        <v>297</v>
      </c>
      <c r="Z352">
        <f t="shared" si="43"/>
        <v>1</v>
      </c>
      <c r="AA352">
        <f t="shared" si="44"/>
        <v>1</v>
      </c>
      <c r="AB352">
        <f t="shared" si="45"/>
        <v>0</v>
      </c>
      <c r="AC352">
        <f t="shared" si="46"/>
        <v>1</v>
      </c>
      <c r="AD352">
        <f t="shared" si="47"/>
        <v>1</v>
      </c>
    </row>
    <row r="353" spans="1:30" x14ac:dyDescent="0.25">
      <c r="A353" t="s">
        <v>624</v>
      </c>
      <c r="B353" t="s">
        <v>16</v>
      </c>
      <c r="C353">
        <f t="shared" si="48"/>
        <v>2</v>
      </c>
      <c r="D353" t="b">
        <f t="shared" si="42"/>
        <v>0</v>
      </c>
      <c r="E353" t="str">
        <f t="shared" si="49"/>
        <v>日</v>
      </c>
      <c r="F353" t="s">
        <v>664</v>
      </c>
      <c r="G353" t="s">
        <v>672</v>
      </c>
      <c r="H353" t="s">
        <v>666</v>
      </c>
      <c r="I353" t="s">
        <v>667</v>
      </c>
      <c r="J353" t="s">
        <v>662</v>
      </c>
      <c r="K353" t="s">
        <v>663</v>
      </c>
      <c r="L353">
        <v>7</v>
      </c>
      <c r="M353" t="s">
        <v>584</v>
      </c>
      <c r="N353" t="s">
        <v>26</v>
      </c>
      <c r="O353">
        <v>9</v>
      </c>
      <c r="P353" t="s">
        <v>118</v>
      </c>
      <c r="Q353" t="s">
        <v>30</v>
      </c>
      <c r="R353">
        <v>5</v>
      </c>
      <c r="S353" t="s">
        <v>626</v>
      </c>
      <c r="T353" t="s">
        <v>77</v>
      </c>
      <c r="U353">
        <v>0</v>
      </c>
      <c r="V353">
        <v>2</v>
      </c>
      <c r="W353">
        <v>0</v>
      </c>
      <c r="X353">
        <v>22.5</v>
      </c>
      <c r="Y353" s="6">
        <v>92</v>
      </c>
      <c r="Z353">
        <f t="shared" si="43"/>
        <v>1</v>
      </c>
      <c r="AA353">
        <f t="shared" si="44"/>
        <v>1</v>
      </c>
      <c r="AB353">
        <f t="shared" si="45"/>
        <v>0</v>
      </c>
      <c r="AC353">
        <f t="shared" si="46"/>
        <v>2</v>
      </c>
      <c r="AD353">
        <f t="shared" si="47"/>
        <v>2</v>
      </c>
    </row>
    <row r="354" spans="1:30" x14ac:dyDescent="0.25">
      <c r="A354" t="s">
        <v>624</v>
      </c>
      <c r="B354" t="s">
        <v>23</v>
      </c>
      <c r="C354">
        <f t="shared" si="48"/>
        <v>3</v>
      </c>
      <c r="D354" t="b">
        <f t="shared" si="42"/>
        <v>0</v>
      </c>
      <c r="E354" t="str">
        <f t="shared" si="49"/>
        <v>日</v>
      </c>
      <c r="F354" t="s">
        <v>671</v>
      </c>
      <c r="G354" t="s">
        <v>665</v>
      </c>
      <c r="H354" t="s">
        <v>673</v>
      </c>
      <c r="I354" t="s">
        <v>674</v>
      </c>
      <c r="J354" t="s">
        <v>662</v>
      </c>
      <c r="K354" t="s">
        <v>663</v>
      </c>
      <c r="L354">
        <v>2</v>
      </c>
      <c r="M354" t="s">
        <v>375</v>
      </c>
      <c r="N354" t="s">
        <v>455</v>
      </c>
      <c r="O354">
        <v>4</v>
      </c>
      <c r="P354" t="s">
        <v>480</v>
      </c>
      <c r="Q354" t="s">
        <v>26</v>
      </c>
      <c r="R354">
        <v>8</v>
      </c>
      <c r="S354" t="s">
        <v>24</v>
      </c>
      <c r="T354" t="s">
        <v>33</v>
      </c>
      <c r="U354">
        <v>2</v>
      </c>
      <c r="V354">
        <v>0</v>
      </c>
      <c r="W354">
        <v>0</v>
      </c>
      <c r="X354">
        <v>20.5</v>
      </c>
      <c r="Y354">
        <v>16</v>
      </c>
      <c r="Z354">
        <f t="shared" si="43"/>
        <v>1</v>
      </c>
      <c r="AA354">
        <f t="shared" si="44"/>
        <v>1</v>
      </c>
      <c r="AB354">
        <f t="shared" si="45"/>
        <v>0</v>
      </c>
      <c r="AC354">
        <f t="shared" si="46"/>
        <v>1</v>
      </c>
      <c r="AD354">
        <f t="shared" si="47"/>
        <v>1</v>
      </c>
    </row>
    <row r="355" spans="1:30" x14ac:dyDescent="0.25">
      <c r="A355" t="s">
        <v>624</v>
      </c>
      <c r="B355" t="s">
        <v>28</v>
      </c>
      <c r="C355">
        <f t="shared" si="48"/>
        <v>4</v>
      </c>
      <c r="D355" t="b">
        <f t="shared" si="42"/>
        <v>0</v>
      </c>
      <c r="E355" t="str">
        <f t="shared" si="49"/>
        <v>日</v>
      </c>
      <c r="F355" t="s">
        <v>664</v>
      </c>
      <c r="G355" t="s">
        <v>670</v>
      </c>
      <c r="H355" t="s">
        <v>666</v>
      </c>
      <c r="I355" t="s">
        <v>667</v>
      </c>
      <c r="J355" t="s">
        <v>662</v>
      </c>
      <c r="K355" t="s">
        <v>663</v>
      </c>
      <c r="L355">
        <v>4</v>
      </c>
      <c r="M355" t="s">
        <v>149</v>
      </c>
      <c r="N355" t="s">
        <v>11</v>
      </c>
      <c r="O355">
        <v>1</v>
      </c>
      <c r="P355" t="s">
        <v>627</v>
      </c>
      <c r="Q355" t="s">
        <v>65</v>
      </c>
      <c r="R355">
        <v>12</v>
      </c>
      <c r="S355" t="s">
        <v>530</v>
      </c>
      <c r="T355" t="s">
        <v>26</v>
      </c>
      <c r="U355">
        <v>2</v>
      </c>
      <c r="V355">
        <v>0</v>
      </c>
      <c r="W355">
        <v>0</v>
      </c>
      <c r="X355">
        <v>74</v>
      </c>
      <c r="Y355">
        <v>1269.5</v>
      </c>
      <c r="Z355">
        <f t="shared" si="43"/>
        <v>1</v>
      </c>
      <c r="AA355">
        <f t="shared" si="44"/>
        <v>2</v>
      </c>
      <c r="AB355">
        <f t="shared" si="45"/>
        <v>0</v>
      </c>
      <c r="AC355">
        <f t="shared" si="46"/>
        <v>1</v>
      </c>
      <c r="AD355">
        <f t="shared" si="47"/>
        <v>2</v>
      </c>
    </row>
    <row r="356" spans="1:30" x14ac:dyDescent="0.25">
      <c r="A356" t="s">
        <v>624</v>
      </c>
      <c r="B356" t="s">
        <v>34</v>
      </c>
      <c r="C356">
        <f t="shared" si="48"/>
        <v>5</v>
      </c>
      <c r="D356" t="b">
        <f t="shared" si="42"/>
        <v>0</v>
      </c>
      <c r="E356" t="str">
        <f t="shared" si="49"/>
        <v>日</v>
      </c>
      <c r="F356" t="s">
        <v>664</v>
      </c>
      <c r="G356" t="s">
        <v>672</v>
      </c>
      <c r="H356" t="s">
        <v>666</v>
      </c>
      <c r="I356" t="s">
        <v>667</v>
      </c>
      <c r="J356" t="s">
        <v>662</v>
      </c>
      <c r="K356" t="s">
        <v>663</v>
      </c>
      <c r="L356">
        <v>3</v>
      </c>
      <c r="M356" t="s">
        <v>628</v>
      </c>
      <c r="N356" t="s">
        <v>11</v>
      </c>
      <c r="O356">
        <v>10</v>
      </c>
      <c r="P356" t="s">
        <v>629</v>
      </c>
      <c r="Q356" t="s">
        <v>20</v>
      </c>
      <c r="R356">
        <v>11</v>
      </c>
      <c r="S356" t="s">
        <v>429</v>
      </c>
      <c r="T356" t="s">
        <v>57</v>
      </c>
      <c r="U356">
        <v>1</v>
      </c>
      <c r="V356">
        <v>0</v>
      </c>
      <c r="W356">
        <v>1</v>
      </c>
      <c r="X356">
        <v>66</v>
      </c>
      <c r="Y356">
        <v>565</v>
      </c>
      <c r="Z356">
        <f t="shared" si="43"/>
        <v>1</v>
      </c>
      <c r="AA356">
        <f t="shared" si="44"/>
        <v>1</v>
      </c>
      <c r="AB356">
        <f t="shared" si="45"/>
        <v>0</v>
      </c>
      <c r="AC356">
        <f t="shared" si="46"/>
        <v>1</v>
      </c>
      <c r="AD356">
        <f t="shared" si="47"/>
        <v>1</v>
      </c>
    </row>
    <row r="357" spans="1:30" x14ac:dyDescent="0.25">
      <c r="A357" t="s">
        <v>624</v>
      </c>
      <c r="B357" t="s">
        <v>38</v>
      </c>
      <c r="C357">
        <f t="shared" si="48"/>
        <v>6</v>
      </c>
      <c r="D357" t="b">
        <f t="shared" si="42"/>
        <v>0</v>
      </c>
      <c r="E357" t="str">
        <f t="shared" si="49"/>
        <v>日</v>
      </c>
      <c r="F357" t="s">
        <v>664</v>
      </c>
      <c r="G357" t="s">
        <v>665</v>
      </c>
      <c r="H357" t="s">
        <v>666</v>
      </c>
      <c r="I357" t="s">
        <v>667</v>
      </c>
      <c r="J357" t="s">
        <v>662</v>
      </c>
      <c r="K357" t="s">
        <v>663</v>
      </c>
      <c r="L357">
        <v>11</v>
      </c>
      <c r="M357" t="s">
        <v>630</v>
      </c>
      <c r="N357" t="s">
        <v>62</v>
      </c>
      <c r="O357">
        <v>3</v>
      </c>
      <c r="P357" t="s">
        <v>631</v>
      </c>
      <c r="Q357" t="s">
        <v>11</v>
      </c>
      <c r="R357">
        <v>1</v>
      </c>
      <c r="S357" t="s">
        <v>561</v>
      </c>
      <c r="T357" t="s">
        <v>50</v>
      </c>
      <c r="U357">
        <v>1</v>
      </c>
      <c r="V357">
        <v>0</v>
      </c>
      <c r="W357">
        <v>1</v>
      </c>
      <c r="X357">
        <v>116</v>
      </c>
      <c r="Y357">
        <v>137.5</v>
      </c>
      <c r="Z357">
        <f t="shared" si="43"/>
        <v>1</v>
      </c>
      <c r="AA357">
        <f t="shared" si="44"/>
        <v>1</v>
      </c>
      <c r="AB357">
        <f t="shared" si="45"/>
        <v>0</v>
      </c>
      <c r="AC357">
        <f t="shared" si="46"/>
        <v>1</v>
      </c>
      <c r="AD357">
        <f t="shared" si="47"/>
        <v>1</v>
      </c>
    </row>
    <row r="358" spans="1:30" x14ac:dyDescent="0.25">
      <c r="A358" t="s">
        <v>624</v>
      </c>
      <c r="B358" t="s">
        <v>43</v>
      </c>
      <c r="C358">
        <f t="shared" si="48"/>
        <v>7</v>
      </c>
      <c r="D358" t="b">
        <f t="shared" si="42"/>
        <v>0</v>
      </c>
      <c r="E358" t="str">
        <f t="shared" si="49"/>
        <v>日</v>
      </c>
      <c r="F358" t="s">
        <v>707</v>
      </c>
      <c r="G358" t="s">
        <v>659</v>
      </c>
      <c r="J358" t="s">
        <v>662</v>
      </c>
      <c r="K358" t="s">
        <v>663</v>
      </c>
      <c r="L358">
        <v>2</v>
      </c>
      <c r="M358" t="s">
        <v>433</v>
      </c>
      <c r="N358" t="s">
        <v>455</v>
      </c>
      <c r="O358">
        <v>5</v>
      </c>
      <c r="P358" t="s">
        <v>274</v>
      </c>
      <c r="Q358" t="s">
        <v>26</v>
      </c>
      <c r="R358">
        <v>6</v>
      </c>
      <c r="S358" t="s">
        <v>432</v>
      </c>
      <c r="T358" t="s">
        <v>50</v>
      </c>
      <c r="U358">
        <v>1</v>
      </c>
      <c r="V358">
        <v>1</v>
      </c>
      <c r="W358">
        <v>0</v>
      </c>
      <c r="X358">
        <v>19</v>
      </c>
      <c r="Y358">
        <v>31.5</v>
      </c>
      <c r="Z358">
        <f t="shared" si="43"/>
        <v>1</v>
      </c>
      <c r="AA358">
        <f t="shared" si="44"/>
        <v>1</v>
      </c>
      <c r="AB358">
        <f t="shared" si="45"/>
        <v>0</v>
      </c>
      <c r="AC358">
        <f t="shared" si="46"/>
        <v>1</v>
      </c>
      <c r="AD358">
        <f t="shared" si="47"/>
        <v>1</v>
      </c>
    </row>
    <row r="359" spans="1:30" x14ac:dyDescent="0.25">
      <c r="A359" t="s">
        <v>624</v>
      </c>
      <c r="B359" t="s">
        <v>47</v>
      </c>
      <c r="C359">
        <f t="shared" si="48"/>
        <v>8</v>
      </c>
      <c r="D359" t="b">
        <f t="shared" si="42"/>
        <v>0</v>
      </c>
      <c r="E359" t="str">
        <f t="shared" si="49"/>
        <v>日</v>
      </c>
      <c r="F359" t="s">
        <v>675</v>
      </c>
      <c r="G359" t="s">
        <v>687</v>
      </c>
      <c r="H359" t="s">
        <v>701</v>
      </c>
      <c r="I359" t="s">
        <v>711</v>
      </c>
      <c r="J359" t="s">
        <v>662</v>
      </c>
      <c r="K359" t="s">
        <v>663</v>
      </c>
      <c r="L359">
        <v>10</v>
      </c>
      <c r="M359" t="s">
        <v>340</v>
      </c>
      <c r="N359" t="s">
        <v>161</v>
      </c>
      <c r="O359">
        <v>5</v>
      </c>
      <c r="P359" t="s">
        <v>270</v>
      </c>
      <c r="Q359" t="s">
        <v>30</v>
      </c>
      <c r="R359">
        <v>4</v>
      </c>
      <c r="S359" t="s">
        <v>510</v>
      </c>
      <c r="T359" t="s">
        <v>455</v>
      </c>
      <c r="U359">
        <v>0</v>
      </c>
      <c r="V359">
        <v>1</v>
      </c>
      <c r="W359">
        <v>1</v>
      </c>
      <c r="X359">
        <v>557.5</v>
      </c>
      <c r="Y359">
        <v>684</v>
      </c>
      <c r="Z359">
        <f t="shared" si="43"/>
        <v>0</v>
      </c>
      <c r="AA359">
        <f t="shared" si="44"/>
        <v>0</v>
      </c>
      <c r="AB359">
        <f t="shared" si="45"/>
        <v>0</v>
      </c>
      <c r="AC359">
        <f t="shared" si="46"/>
        <v>1</v>
      </c>
      <c r="AD359">
        <f t="shared" si="47"/>
        <v>1</v>
      </c>
    </row>
    <row r="360" spans="1:30" x14ac:dyDescent="0.25">
      <c r="A360" t="s">
        <v>624</v>
      </c>
      <c r="B360" t="s">
        <v>52</v>
      </c>
      <c r="C360">
        <f t="shared" si="48"/>
        <v>9</v>
      </c>
      <c r="D360" t="b">
        <f t="shared" si="42"/>
        <v>0</v>
      </c>
      <c r="E360" t="str">
        <f t="shared" si="49"/>
        <v>日</v>
      </c>
      <c r="F360" t="s">
        <v>675</v>
      </c>
      <c r="G360" t="s">
        <v>672</v>
      </c>
      <c r="H360" t="s">
        <v>700</v>
      </c>
      <c r="I360" t="s">
        <v>677</v>
      </c>
      <c r="J360" t="s">
        <v>662</v>
      </c>
      <c r="K360" t="s">
        <v>663</v>
      </c>
      <c r="L360">
        <v>12</v>
      </c>
      <c r="M360" t="s">
        <v>407</v>
      </c>
      <c r="N360" t="s">
        <v>30</v>
      </c>
      <c r="O360">
        <v>11</v>
      </c>
      <c r="P360" t="s">
        <v>119</v>
      </c>
      <c r="Q360" t="s">
        <v>33</v>
      </c>
      <c r="R360">
        <v>6</v>
      </c>
      <c r="S360" t="s">
        <v>315</v>
      </c>
      <c r="T360" t="s">
        <v>26</v>
      </c>
      <c r="U360">
        <v>0</v>
      </c>
      <c r="V360">
        <v>0</v>
      </c>
      <c r="W360">
        <v>2</v>
      </c>
      <c r="X360">
        <v>42.5</v>
      </c>
      <c r="Y360">
        <v>304</v>
      </c>
      <c r="Z360">
        <f t="shared" si="43"/>
        <v>0</v>
      </c>
      <c r="AA360">
        <f t="shared" si="44"/>
        <v>1</v>
      </c>
      <c r="AB360">
        <f t="shared" si="45"/>
        <v>0</v>
      </c>
      <c r="AC360">
        <f t="shared" si="46"/>
        <v>1</v>
      </c>
      <c r="AD360">
        <f t="shared" si="47"/>
        <v>2</v>
      </c>
    </row>
    <row r="361" spans="1:30" x14ac:dyDescent="0.25">
      <c r="A361" t="s">
        <v>624</v>
      </c>
      <c r="B361" t="s">
        <v>58</v>
      </c>
      <c r="C361">
        <f t="shared" si="48"/>
        <v>10</v>
      </c>
      <c r="D361" t="b">
        <f t="shared" si="42"/>
        <v>1</v>
      </c>
      <c r="E361" t="str">
        <f t="shared" si="49"/>
        <v>日</v>
      </c>
      <c r="F361" t="s">
        <v>671</v>
      </c>
      <c r="G361" t="s">
        <v>672</v>
      </c>
      <c r="H361" t="s">
        <v>673</v>
      </c>
      <c r="I361" t="s">
        <v>674</v>
      </c>
      <c r="J361" t="s">
        <v>662</v>
      </c>
      <c r="K361" t="s">
        <v>663</v>
      </c>
      <c r="L361">
        <v>13</v>
      </c>
      <c r="M361" t="s">
        <v>503</v>
      </c>
      <c r="N361" t="s">
        <v>26</v>
      </c>
      <c r="O361">
        <v>2</v>
      </c>
      <c r="P361" t="s">
        <v>437</v>
      </c>
      <c r="Q361" t="s">
        <v>11</v>
      </c>
      <c r="R361">
        <v>5</v>
      </c>
      <c r="S361" t="s">
        <v>602</v>
      </c>
      <c r="T361" t="s">
        <v>62</v>
      </c>
      <c r="U361">
        <v>1</v>
      </c>
      <c r="V361">
        <v>0</v>
      </c>
      <c r="W361">
        <v>1</v>
      </c>
      <c r="X361">
        <v>26</v>
      </c>
      <c r="Y361" s="6">
        <v>49</v>
      </c>
      <c r="Z361">
        <f t="shared" si="43"/>
        <v>2</v>
      </c>
      <c r="AA361">
        <f t="shared" si="44"/>
        <v>2</v>
      </c>
      <c r="AB361">
        <f t="shared" si="45"/>
        <v>0</v>
      </c>
      <c r="AC361">
        <f t="shared" si="46"/>
        <v>2</v>
      </c>
      <c r="AD361">
        <f t="shared" si="47"/>
        <v>2</v>
      </c>
    </row>
    <row r="362" spans="1:30" x14ac:dyDescent="0.25">
      <c r="A362" t="s">
        <v>632</v>
      </c>
      <c r="B362" t="s">
        <v>9</v>
      </c>
      <c r="C362">
        <f t="shared" si="48"/>
        <v>1</v>
      </c>
      <c r="D362" t="b">
        <f t="shared" si="42"/>
        <v>0</v>
      </c>
      <c r="E362" t="str">
        <f t="shared" si="49"/>
        <v>夜</v>
      </c>
      <c r="F362" t="s">
        <v>664</v>
      </c>
      <c r="G362" t="s">
        <v>682</v>
      </c>
      <c r="H362" t="s">
        <v>666</v>
      </c>
      <c r="I362" t="s">
        <v>667</v>
      </c>
      <c r="J362" t="s">
        <v>679</v>
      </c>
      <c r="L362">
        <v>5</v>
      </c>
      <c r="M362" t="s">
        <v>478</v>
      </c>
      <c r="N362" t="s">
        <v>161</v>
      </c>
      <c r="O362">
        <v>6</v>
      </c>
      <c r="P362" t="s">
        <v>633</v>
      </c>
      <c r="Q362" t="s">
        <v>20</v>
      </c>
      <c r="R362">
        <v>8</v>
      </c>
      <c r="S362" t="s">
        <v>634</v>
      </c>
      <c r="T362" t="s">
        <v>13</v>
      </c>
      <c r="U362">
        <v>0</v>
      </c>
      <c r="V362">
        <v>2</v>
      </c>
      <c r="W362">
        <v>0</v>
      </c>
      <c r="X362">
        <v>37</v>
      </c>
      <c r="Y362">
        <v>128</v>
      </c>
      <c r="Z362">
        <f t="shared" si="43"/>
        <v>0</v>
      </c>
      <c r="AA362">
        <f t="shared" si="44"/>
        <v>0</v>
      </c>
      <c r="AB362">
        <f t="shared" si="45"/>
        <v>0</v>
      </c>
      <c r="AC362">
        <f t="shared" si="46"/>
        <v>0</v>
      </c>
      <c r="AD362">
        <f t="shared" si="47"/>
        <v>0</v>
      </c>
    </row>
    <row r="363" spans="1:30" x14ac:dyDescent="0.25">
      <c r="A363" t="s">
        <v>632</v>
      </c>
      <c r="B363" t="s">
        <v>16</v>
      </c>
      <c r="C363">
        <f t="shared" si="48"/>
        <v>2</v>
      </c>
      <c r="D363" t="b">
        <f t="shared" si="42"/>
        <v>0</v>
      </c>
      <c r="E363" t="str">
        <f t="shared" si="49"/>
        <v>夜</v>
      </c>
      <c r="F363" t="s">
        <v>675</v>
      </c>
      <c r="G363" t="s">
        <v>678</v>
      </c>
      <c r="H363" t="s">
        <v>676</v>
      </c>
      <c r="I363" t="s">
        <v>677</v>
      </c>
      <c r="J363" t="s">
        <v>679</v>
      </c>
      <c r="L363">
        <v>2</v>
      </c>
      <c r="M363" t="s">
        <v>331</v>
      </c>
      <c r="N363" t="s">
        <v>18</v>
      </c>
      <c r="O363">
        <v>6</v>
      </c>
      <c r="P363" t="s">
        <v>316</v>
      </c>
      <c r="Q363" t="s">
        <v>30</v>
      </c>
      <c r="R363">
        <v>5</v>
      </c>
      <c r="S363" t="s">
        <v>635</v>
      </c>
      <c r="T363" t="s">
        <v>20</v>
      </c>
      <c r="U363">
        <v>1</v>
      </c>
      <c r="V363">
        <v>1</v>
      </c>
      <c r="W363">
        <v>0</v>
      </c>
      <c r="X363">
        <v>82</v>
      </c>
      <c r="Y363">
        <v>198.5</v>
      </c>
      <c r="Z363">
        <f t="shared" si="43"/>
        <v>0</v>
      </c>
      <c r="AA363">
        <f t="shared" si="44"/>
        <v>0</v>
      </c>
      <c r="AB363">
        <f t="shared" si="45"/>
        <v>0</v>
      </c>
      <c r="AC363">
        <f t="shared" si="46"/>
        <v>1</v>
      </c>
      <c r="AD363">
        <f t="shared" si="47"/>
        <v>1</v>
      </c>
    </row>
    <row r="364" spans="1:30" x14ac:dyDescent="0.25">
      <c r="A364" t="s">
        <v>632</v>
      </c>
      <c r="B364" t="s">
        <v>23</v>
      </c>
      <c r="C364">
        <f t="shared" si="48"/>
        <v>3</v>
      </c>
      <c r="D364" t="b">
        <f t="shared" si="42"/>
        <v>0</v>
      </c>
      <c r="E364" t="str">
        <f t="shared" si="49"/>
        <v>夜</v>
      </c>
      <c r="F364" t="s">
        <v>664</v>
      </c>
      <c r="G364" t="s">
        <v>678</v>
      </c>
      <c r="H364" t="s">
        <v>666</v>
      </c>
      <c r="I364" t="s">
        <v>667</v>
      </c>
      <c r="J364" t="s">
        <v>679</v>
      </c>
      <c r="L364">
        <v>12</v>
      </c>
      <c r="M364" t="s">
        <v>567</v>
      </c>
      <c r="N364" t="s">
        <v>30</v>
      </c>
      <c r="O364">
        <v>4</v>
      </c>
      <c r="P364" t="s">
        <v>155</v>
      </c>
      <c r="Q364" t="s">
        <v>42</v>
      </c>
      <c r="R364">
        <v>1</v>
      </c>
      <c r="S364" t="s">
        <v>636</v>
      </c>
      <c r="T364" t="s">
        <v>95</v>
      </c>
      <c r="U364">
        <v>1</v>
      </c>
      <c r="V364">
        <v>0</v>
      </c>
      <c r="W364">
        <v>1</v>
      </c>
      <c r="X364">
        <v>140.5</v>
      </c>
      <c r="Y364">
        <v>690.5</v>
      </c>
      <c r="Z364">
        <f t="shared" si="43"/>
        <v>0</v>
      </c>
      <c r="AA364">
        <f t="shared" si="44"/>
        <v>0</v>
      </c>
      <c r="AB364">
        <f t="shared" si="45"/>
        <v>1</v>
      </c>
      <c r="AC364">
        <f t="shared" si="46"/>
        <v>1</v>
      </c>
      <c r="AD364">
        <f t="shared" si="47"/>
        <v>1</v>
      </c>
    </row>
    <row r="365" spans="1:30" x14ac:dyDescent="0.25">
      <c r="A365" t="s">
        <v>632</v>
      </c>
      <c r="B365" t="s">
        <v>28</v>
      </c>
      <c r="C365">
        <f t="shared" si="48"/>
        <v>4</v>
      </c>
      <c r="D365" t="b">
        <f t="shared" si="42"/>
        <v>0</v>
      </c>
      <c r="E365" t="str">
        <f t="shared" si="49"/>
        <v>夜</v>
      </c>
      <c r="F365" t="s">
        <v>658</v>
      </c>
      <c r="G365" t="s">
        <v>678</v>
      </c>
      <c r="H365" t="s">
        <v>660</v>
      </c>
      <c r="I365" t="s">
        <v>661</v>
      </c>
      <c r="J365" t="s">
        <v>679</v>
      </c>
      <c r="L365">
        <v>13</v>
      </c>
      <c r="M365" t="s">
        <v>637</v>
      </c>
      <c r="N365" t="s">
        <v>50</v>
      </c>
      <c r="O365">
        <v>9</v>
      </c>
      <c r="P365" t="s">
        <v>388</v>
      </c>
      <c r="Q365" t="s">
        <v>33</v>
      </c>
      <c r="R365">
        <v>3</v>
      </c>
      <c r="S365" t="s">
        <v>324</v>
      </c>
      <c r="T365" t="s">
        <v>57</v>
      </c>
      <c r="U365">
        <v>0</v>
      </c>
      <c r="V365">
        <v>1</v>
      </c>
      <c r="W365">
        <v>1</v>
      </c>
      <c r="X365">
        <v>185.5</v>
      </c>
      <c r="Y365">
        <v>2544</v>
      </c>
      <c r="Z365">
        <f t="shared" si="43"/>
        <v>0</v>
      </c>
      <c r="AA365">
        <f t="shared" si="44"/>
        <v>0</v>
      </c>
      <c r="AB365">
        <f t="shared" si="45"/>
        <v>0</v>
      </c>
      <c r="AC365">
        <f t="shared" si="46"/>
        <v>0</v>
      </c>
      <c r="AD365">
        <f t="shared" si="47"/>
        <v>0</v>
      </c>
    </row>
    <row r="366" spans="1:30" x14ac:dyDescent="0.25">
      <c r="A366" t="s">
        <v>632</v>
      </c>
      <c r="B366" t="s">
        <v>34</v>
      </c>
      <c r="C366">
        <f t="shared" si="48"/>
        <v>5</v>
      </c>
      <c r="D366" t="b">
        <f t="shared" si="42"/>
        <v>0</v>
      </c>
      <c r="E366" t="str">
        <f t="shared" si="49"/>
        <v>夜</v>
      </c>
      <c r="F366" t="s">
        <v>664</v>
      </c>
      <c r="G366" t="s">
        <v>665</v>
      </c>
      <c r="H366" t="s">
        <v>666</v>
      </c>
      <c r="I366" t="s">
        <v>667</v>
      </c>
      <c r="J366" t="s">
        <v>679</v>
      </c>
      <c r="L366">
        <v>2</v>
      </c>
      <c r="M366" t="s">
        <v>638</v>
      </c>
      <c r="N366" t="s">
        <v>22</v>
      </c>
      <c r="O366">
        <v>12</v>
      </c>
      <c r="P366" t="s">
        <v>639</v>
      </c>
      <c r="Q366" t="s">
        <v>30</v>
      </c>
      <c r="R366">
        <v>9</v>
      </c>
      <c r="S366" t="s">
        <v>244</v>
      </c>
      <c r="T366" t="s">
        <v>18</v>
      </c>
      <c r="U366">
        <v>1</v>
      </c>
      <c r="V366">
        <v>0</v>
      </c>
      <c r="W366">
        <v>1</v>
      </c>
      <c r="X366">
        <v>133.5</v>
      </c>
      <c r="Y366">
        <v>445</v>
      </c>
      <c r="Z366">
        <f t="shared" si="43"/>
        <v>0</v>
      </c>
      <c r="AA366">
        <f t="shared" si="44"/>
        <v>0</v>
      </c>
      <c r="AB366">
        <f t="shared" si="45"/>
        <v>0</v>
      </c>
      <c r="AC366">
        <f t="shared" si="46"/>
        <v>1</v>
      </c>
      <c r="AD366">
        <f t="shared" si="47"/>
        <v>1</v>
      </c>
    </row>
    <row r="367" spans="1:30" x14ac:dyDescent="0.25">
      <c r="A367" t="s">
        <v>632</v>
      </c>
      <c r="B367" t="s">
        <v>38</v>
      </c>
      <c r="C367">
        <f t="shared" si="48"/>
        <v>6</v>
      </c>
      <c r="D367" t="b">
        <f t="shared" si="42"/>
        <v>0</v>
      </c>
      <c r="E367" t="str">
        <f t="shared" si="49"/>
        <v>夜</v>
      </c>
      <c r="F367" t="s">
        <v>664</v>
      </c>
      <c r="G367" t="s">
        <v>665</v>
      </c>
      <c r="H367" t="s">
        <v>666</v>
      </c>
      <c r="I367" t="s">
        <v>667</v>
      </c>
      <c r="J367" t="s">
        <v>679</v>
      </c>
      <c r="L367">
        <v>12</v>
      </c>
      <c r="M367" t="s">
        <v>204</v>
      </c>
      <c r="N367" t="s">
        <v>65</v>
      </c>
      <c r="O367">
        <v>8</v>
      </c>
      <c r="P367" t="s">
        <v>564</v>
      </c>
      <c r="Q367" t="s">
        <v>13</v>
      </c>
      <c r="R367">
        <v>5</v>
      </c>
      <c r="S367" t="s">
        <v>640</v>
      </c>
      <c r="T367" t="s">
        <v>30</v>
      </c>
      <c r="U367">
        <v>0</v>
      </c>
      <c r="V367">
        <v>1</v>
      </c>
      <c r="W367">
        <v>1</v>
      </c>
      <c r="X367">
        <v>400</v>
      </c>
      <c r="Y367">
        <v>1233.5</v>
      </c>
      <c r="Z367">
        <f t="shared" si="43"/>
        <v>0</v>
      </c>
      <c r="AA367">
        <f t="shared" si="44"/>
        <v>0</v>
      </c>
      <c r="AB367">
        <f t="shared" si="45"/>
        <v>1</v>
      </c>
      <c r="AC367">
        <f t="shared" si="46"/>
        <v>0</v>
      </c>
      <c r="AD367">
        <f t="shared" si="47"/>
        <v>1</v>
      </c>
    </row>
    <row r="368" spans="1:30" x14ac:dyDescent="0.25">
      <c r="A368" t="s">
        <v>632</v>
      </c>
      <c r="B368" t="s">
        <v>43</v>
      </c>
      <c r="C368">
        <f t="shared" si="48"/>
        <v>7</v>
      </c>
      <c r="D368" t="b">
        <f t="shared" si="42"/>
        <v>0</v>
      </c>
      <c r="E368" t="str">
        <f t="shared" si="49"/>
        <v>夜</v>
      </c>
      <c r="F368" t="s">
        <v>671</v>
      </c>
      <c r="G368" t="s">
        <v>665</v>
      </c>
      <c r="H368" t="s">
        <v>673</v>
      </c>
      <c r="I368" t="s">
        <v>674</v>
      </c>
      <c r="J368" t="s">
        <v>679</v>
      </c>
      <c r="L368">
        <v>3</v>
      </c>
      <c r="M368" t="s">
        <v>334</v>
      </c>
      <c r="N368" t="s">
        <v>11</v>
      </c>
      <c r="O368">
        <v>6</v>
      </c>
      <c r="P368" t="s">
        <v>459</v>
      </c>
      <c r="Q368" t="s">
        <v>65</v>
      </c>
      <c r="R368">
        <v>2</v>
      </c>
      <c r="S368" t="s">
        <v>234</v>
      </c>
      <c r="T368" t="s">
        <v>114</v>
      </c>
      <c r="U368">
        <v>1</v>
      </c>
      <c r="V368">
        <v>1</v>
      </c>
      <c r="W368">
        <v>0</v>
      </c>
      <c r="X368">
        <v>36.5</v>
      </c>
      <c r="Y368">
        <v>276.5</v>
      </c>
      <c r="Z368">
        <f t="shared" si="43"/>
        <v>1</v>
      </c>
      <c r="AA368">
        <f t="shared" si="44"/>
        <v>1</v>
      </c>
      <c r="AB368">
        <f t="shared" si="45"/>
        <v>0</v>
      </c>
      <c r="AC368">
        <f t="shared" si="46"/>
        <v>1</v>
      </c>
      <c r="AD368">
        <f t="shared" si="47"/>
        <v>1</v>
      </c>
    </row>
    <row r="369" spans="1:30" x14ac:dyDescent="0.25">
      <c r="A369" t="s">
        <v>632</v>
      </c>
      <c r="B369" t="s">
        <v>47</v>
      </c>
      <c r="C369">
        <f t="shared" si="48"/>
        <v>8</v>
      </c>
      <c r="D369" t="b">
        <f t="shared" si="42"/>
        <v>1</v>
      </c>
      <c r="E369" t="str">
        <f t="shared" si="49"/>
        <v>夜</v>
      </c>
      <c r="F369" t="s">
        <v>671</v>
      </c>
      <c r="G369" t="s">
        <v>678</v>
      </c>
      <c r="H369" t="s">
        <v>673</v>
      </c>
      <c r="I369" t="s">
        <v>674</v>
      </c>
      <c r="J369" t="s">
        <v>679</v>
      </c>
      <c r="L369">
        <v>9</v>
      </c>
      <c r="M369" t="s">
        <v>484</v>
      </c>
      <c r="N369" t="s">
        <v>57</v>
      </c>
      <c r="O369">
        <v>4</v>
      </c>
      <c r="P369" t="s">
        <v>330</v>
      </c>
      <c r="Q369" t="s">
        <v>11</v>
      </c>
      <c r="R369">
        <v>2</v>
      </c>
      <c r="S369" t="s">
        <v>164</v>
      </c>
      <c r="T369" t="s">
        <v>13</v>
      </c>
      <c r="U369">
        <v>1</v>
      </c>
      <c r="V369">
        <v>1</v>
      </c>
      <c r="W369">
        <v>0</v>
      </c>
      <c r="X369">
        <v>231.5</v>
      </c>
      <c r="Y369">
        <v>403.5</v>
      </c>
      <c r="Z369">
        <f t="shared" si="43"/>
        <v>1</v>
      </c>
      <c r="AA369">
        <f t="shared" si="44"/>
        <v>1</v>
      </c>
      <c r="AB369">
        <f t="shared" si="45"/>
        <v>0</v>
      </c>
      <c r="AC369">
        <f t="shared" si="46"/>
        <v>1</v>
      </c>
      <c r="AD369">
        <f t="shared" si="47"/>
        <v>1</v>
      </c>
    </row>
    <row r="370" spans="1:30" x14ac:dyDescent="0.25">
      <c r="A370" t="s">
        <v>641</v>
      </c>
      <c r="B370" t="s">
        <v>9</v>
      </c>
      <c r="C370">
        <f t="shared" si="48"/>
        <v>1</v>
      </c>
      <c r="D370" t="b">
        <f t="shared" si="42"/>
        <v>0</v>
      </c>
      <c r="E370" t="str">
        <f t="shared" si="49"/>
        <v>日</v>
      </c>
      <c r="F370" t="s">
        <v>664</v>
      </c>
      <c r="G370" t="s">
        <v>687</v>
      </c>
      <c r="H370" t="s">
        <v>666</v>
      </c>
      <c r="I370" t="s">
        <v>667</v>
      </c>
      <c r="J370" t="s">
        <v>662</v>
      </c>
      <c r="K370" t="s">
        <v>688</v>
      </c>
      <c r="L370">
        <v>2</v>
      </c>
      <c r="M370" t="s">
        <v>546</v>
      </c>
      <c r="N370" t="s">
        <v>26</v>
      </c>
      <c r="O370">
        <v>9</v>
      </c>
      <c r="P370" t="s">
        <v>642</v>
      </c>
      <c r="Q370" t="s">
        <v>42</v>
      </c>
      <c r="R370">
        <v>4</v>
      </c>
      <c r="S370" t="s">
        <v>643</v>
      </c>
      <c r="T370" t="s">
        <v>33</v>
      </c>
      <c r="U370">
        <v>1</v>
      </c>
      <c r="V370">
        <v>1</v>
      </c>
      <c r="W370">
        <v>0</v>
      </c>
      <c r="X370">
        <v>47</v>
      </c>
      <c r="Y370">
        <v>400</v>
      </c>
      <c r="Z370">
        <f t="shared" si="43"/>
        <v>1</v>
      </c>
      <c r="AA370">
        <f t="shared" si="44"/>
        <v>1</v>
      </c>
      <c r="AB370">
        <f t="shared" si="45"/>
        <v>1</v>
      </c>
      <c r="AC370">
        <f t="shared" si="46"/>
        <v>1</v>
      </c>
      <c r="AD370">
        <f t="shared" si="47"/>
        <v>1</v>
      </c>
    </row>
    <row r="371" spans="1:30" x14ac:dyDescent="0.25">
      <c r="A371" t="s">
        <v>641</v>
      </c>
      <c r="B371" t="s">
        <v>16</v>
      </c>
      <c r="C371">
        <f t="shared" si="48"/>
        <v>2</v>
      </c>
      <c r="D371" t="b">
        <f t="shared" si="42"/>
        <v>0</v>
      </c>
      <c r="E371" t="str">
        <f t="shared" si="49"/>
        <v>日</v>
      </c>
      <c r="F371" t="s">
        <v>658</v>
      </c>
      <c r="G371" t="s">
        <v>659</v>
      </c>
      <c r="H371" t="s">
        <v>660</v>
      </c>
      <c r="I371" t="s">
        <v>661</v>
      </c>
      <c r="J371" t="s">
        <v>662</v>
      </c>
      <c r="K371" t="s">
        <v>688</v>
      </c>
      <c r="L371">
        <v>14</v>
      </c>
      <c r="M371" t="s">
        <v>177</v>
      </c>
      <c r="N371" t="s">
        <v>18</v>
      </c>
      <c r="O371">
        <v>2</v>
      </c>
      <c r="P371" t="s">
        <v>415</v>
      </c>
      <c r="Q371" t="s">
        <v>13</v>
      </c>
      <c r="R371">
        <v>5</v>
      </c>
      <c r="S371" t="s">
        <v>644</v>
      </c>
      <c r="T371" t="s">
        <v>26</v>
      </c>
      <c r="U371">
        <v>1</v>
      </c>
      <c r="V371">
        <v>0</v>
      </c>
      <c r="W371">
        <v>1</v>
      </c>
      <c r="X371">
        <v>100.5</v>
      </c>
      <c r="Y371">
        <v>508</v>
      </c>
      <c r="Z371">
        <f t="shared" si="43"/>
        <v>0</v>
      </c>
      <c r="AA371">
        <f t="shared" si="44"/>
        <v>1</v>
      </c>
      <c r="AB371">
        <f t="shared" si="45"/>
        <v>1</v>
      </c>
      <c r="AC371">
        <f t="shared" si="46"/>
        <v>0</v>
      </c>
      <c r="AD371">
        <f t="shared" si="47"/>
        <v>1</v>
      </c>
    </row>
    <row r="372" spans="1:30" x14ac:dyDescent="0.25">
      <c r="A372" t="s">
        <v>641</v>
      </c>
      <c r="B372" t="s">
        <v>23</v>
      </c>
      <c r="C372">
        <f t="shared" si="48"/>
        <v>3</v>
      </c>
      <c r="D372" t="b">
        <f t="shared" si="42"/>
        <v>0</v>
      </c>
      <c r="E372" t="str">
        <f t="shared" si="49"/>
        <v>日</v>
      </c>
      <c r="F372" t="s">
        <v>664</v>
      </c>
      <c r="G372" t="s">
        <v>665</v>
      </c>
      <c r="H372" t="s">
        <v>666</v>
      </c>
      <c r="I372" t="s">
        <v>667</v>
      </c>
      <c r="J372" t="s">
        <v>662</v>
      </c>
      <c r="K372" t="s">
        <v>688</v>
      </c>
      <c r="L372">
        <v>1</v>
      </c>
      <c r="M372" t="s">
        <v>645</v>
      </c>
      <c r="N372" t="s">
        <v>26</v>
      </c>
      <c r="O372">
        <v>10</v>
      </c>
      <c r="P372" t="s">
        <v>646</v>
      </c>
      <c r="Q372" t="s">
        <v>50</v>
      </c>
      <c r="R372">
        <v>2</v>
      </c>
      <c r="S372" t="s">
        <v>609</v>
      </c>
      <c r="T372" t="s">
        <v>647</v>
      </c>
      <c r="U372">
        <v>1</v>
      </c>
      <c r="V372">
        <v>0</v>
      </c>
      <c r="W372">
        <v>1</v>
      </c>
      <c r="X372">
        <v>48</v>
      </c>
      <c r="Y372">
        <v>168.5</v>
      </c>
      <c r="Z372">
        <f t="shared" si="43"/>
        <v>1</v>
      </c>
      <c r="AA372">
        <f t="shared" si="44"/>
        <v>1</v>
      </c>
      <c r="AB372">
        <f t="shared" si="45"/>
        <v>0</v>
      </c>
      <c r="AC372">
        <f t="shared" si="46"/>
        <v>1</v>
      </c>
      <c r="AD372">
        <f t="shared" si="47"/>
        <v>1</v>
      </c>
    </row>
    <row r="373" spans="1:30" x14ac:dyDescent="0.25">
      <c r="A373" t="s">
        <v>641</v>
      </c>
      <c r="B373" t="s">
        <v>28</v>
      </c>
      <c r="C373">
        <f t="shared" si="48"/>
        <v>4</v>
      </c>
      <c r="D373" t="b">
        <f t="shared" si="42"/>
        <v>0</v>
      </c>
      <c r="E373" t="str">
        <f t="shared" si="49"/>
        <v>日</v>
      </c>
      <c r="F373" t="s">
        <v>664</v>
      </c>
      <c r="G373" t="s">
        <v>672</v>
      </c>
      <c r="H373" t="s">
        <v>666</v>
      </c>
      <c r="I373" t="s">
        <v>667</v>
      </c>
      <c r="J373" t="s">
        <v>662</v>
      </c>
      <c r="K373" t="s">
        <v>688</v>
      </c>
      <c r="L373">
        <v>10</v>
      </c>
      <c r="M373" t="s">
        <v>648</v>
      </c>
      <c r="N373" t="s">
        <v>65</v>
      </c>
      <c r="O373">
        <v>11</v>
      </c>
      <c r="P373" t="s">
        <v>268</v>
      </c>
      <c r="Q373" t="s">
        <v>30</v>
      </c>
      <c r="R373">
        <v>2</v>
      </c>
      <c r="S373" t="s">
        <v>649</v>
      </c>
      <c r="T373" t="s">
        <v>18</v>
      </c>
      <c r="U373">
        <v>0</v>
      </c>
      <c r="V373">
        <v>0</v>
      </c>
      <c r="W373">
        <v>2</v>
      </c>
      <c r="X373">
        <v>340</v>
      </c>
      <c r="Y373">
        <v>917.5</v>
      </c>
      <c r="Z373">
        <f t="shared" si="43"/>
        <v>0</v>
      </c>
      <c r="AA373">
        <f t="shared" si="44"/>
        <v>0</v>
      </c>
      <c r="AB373">
        <f t="shared" si="45"/>
        <v>0</v>
      </c>
      <c r="AC373">
        <f t="shared" si="46"/>
        <v>1</v>
      </c>
      <c r="AD373">
        <f t="shared" si="47"/>
        <v>1</v>
      </c>
    </row>
    <row r="374" spans="1:30" x14ac:dyDescent="0.25">
      <c r="A374" t="s">
        <v>641</v>
      </c>
      <c r="B374" t="s">
        <v>34</v>
      </c>
      <c r="C374">
        <f t="shared" si="48"/>
        <v>5</v>
      </c>
      <c r="D374" t="b">
        <f t="shared" si="42"/>
        <v>0</v>
      </c>
      <c r="E374" t="str">
        <f t="shared" si="49"/>
        <v>日</v>
      </c>
      <c r="F374" t="s">
        <v>664</v>
      </c>
      <c r="G374" t="s">
        <v>659</v>
      </c>
      <c r="H374" t="s">
        <v>666</v>
      </c>
      <c r="I374" t="s">
        <v>667</v>
      </c>
      <c r="J374" t="s">
        <v>662</v>
      </c>
      <c r="K374" t="s">
        <v>688</v>
      </c>
      <c r="L374">
        <v>5</v>
      </c>
      <c r="M374" t="s">
        <v>381</v>
      </c>
      <c r="N374" t="s">
        <v>26</v>
      </c>
      <c r="O374">
        <v>12</v>
      </c>
      <c r="P374" t="s">
        <v>461</v>
      </c>
      <c r="Q374" t="s">
        <v>50</v>
      </c>
      <c r="R374">
        <v>10</v>
      </c>
      <c r="S374" t="s">
        <v>382</v>
      </c>
      <c r="T374" t="s">
        <v>30</v>
      </c>
      <c r="U374">
        <v>0</v>
      </c>
      <c r="V374">
        <v>1</v>
      </c>
      <c r="W374">
        <v>1</v>
      </c>
      <c r="X374">
        <v>32</v>
      </c>
      <c r="Y374">
        <v>103</v>
      </c>
      <c r="Z374">
        <f t="shared" si="43"/>
        <v>1</v>
      </c>
      <c r="AA374">
        <f t="shared" si="44"/>
        <v>1</v>
      </c>
      <c r="AB374">
        <f t="shared" si="45"/>
        <v>0</v>
      </c>
      <c r="AC374">
        <f t="shared" si="46"/>
        <v>1</v>
      </c>
      <c r="AD374">
        <f t="shared" si="47"/>
        <v>2</v>
      </c>
    </row>
    <row r="375" spans="1:30" x14ac:dyDescent="0.25">
      <c r="A375" t="s">
        <v>641</v>
      </c>
      <c r="B375" t="s">
        <v>38</v>
      </c>
      <c r="C375">
        <f t="shared" si="48"/>
        <v>6</v>
      </c>
      <c r="D375" t="b">
        <f t="shared" si="42"/>
        <v>0</v>
      </c>
      <c r="E375" t="str">
        <f t="shared" si="49"/>
        <v>日</v>
      </c>
      <c r="F375" t="s">
        <v>664</v>
      </c>
      <c r="G375" t="s">
        <v>665</v>
      </c>
      <c r="H375" t="s">
        <v>666</v>
      </c>
      <c r="I375" t="s">
        <v>667</v>
      </c>
      <c r="J375" t="s">
        <v>662</v>
      </c>
      <c r="K375" t="s">
        <v>688</v>
      </c>
      <c r="L375">
        <v>13</v>
      </c>
      <c r="M375" t="s">
        <v>303</v>
      </c>
      <c r="N375" t="s">
        <v>57</v>
      </c>
      <c r="O375">
        <v>7</v>
      </c>
      <c r="P375" t="s">
        <v>531</v>
      </c>
      <c r="Q375" t="s">
        <v>65</v>
      </c>
      <c r="R375">
        <v>2</v>
      </c>
      <c r="S375" t="s">
        <v>147</v>
      </c>
      <c r="T375" t="s">
        <v>18</v>
      </c>
      <c r="U375">
        <v>0</v>
      </c>
      <c r="V375">
        <v>1</v>
      </c>
      <c r="W375">
        <v>1</v>
      </c>
      <c r="X375">
        <v>66</v>
      </c>
      <c r="Y375">
        <v>260</v>
      </c>
      <c r="Z375">
        <f t="shared" si="43"/>
        <v>0</v>
      </c>
      <c r="AA375">
        <f t="shared" si="44"/>
        <v>0</v>
      </c>
      <c r="AB375">
        <f t="shared" si="45"/>
        <v>0</v>
      </c>
      <c r="AC375">
        <f t="shared" si="46"/>
        <v>0</v>
      </c>
      <c r="AD375">
        <f t="shared" si="47"/>
        <v>0</v>
      </c>
    </row>
    <row r="376" spans="1:30" x14ac:dyDescent="0.25">
      <c r="A376" t="s">
        <v>641</v>
      </c>
      <c r="B376" t="s">
        <v>43</v>
      </c>
      <c r="C376">
        <f t="shared" si="48"/>
        <v>7</v>
      </c>
      <c r="D376" t="b">
        <f t="shared" si="42"/>
        <v>0</v>
      </c>
      <c r="E376" t="str">
        <f t="shared" si="49"/>
        <v>日</v>
      </c>
      <c r="F376" t="s">
        <v>671</v>
      </c>
      <c r="G376" t="s">
        <v>665</v>
      </c>
      <c r="H376" t="s">
        <v>673</v>
      </c>
      <c r="I376" t="s">
        <v>674</v>
      </c>
      <c r="J376" t="s">
        <v>662</v>
      </c>
      <c r="K376" t="s">
        <v>688</v>
      </c>
      <c r="L376">
        <v>9</v>
      </c>
      <c r="M376" t="s">
        <v>426</v>
      </c>
      <c r="N376" t="s">
        <v>26</v>
      </c>
      <c r="O376">
        <v>11</v>
      </c>
      <c r="P376" t="s">
        <v>428</v>
      </c>
      <c r="Q376" t="s">
        <v>15</v>
      </c>
      <c r="R376">
        <v>5</v>
      </c>
      <c r="S376" t="s">
        <v>368</v>
      </c>
      <c r="T376" t="s">
        <v>13</v>
      </c>
      <c r="U376">
        <v>0</v>
      </c>
      <c r="V376">
        <v>1</v>
      </c>
      <c r="W376">
        <v>1</v>
      </c>
      <c r="X376">
        <v>14</v>
      </c>
      <c r="Y376">
        <v>52</v>
      </c>
      <c r="Z376">
        <f t="shared" si="43"/>
        <v>1</v>
      </c>
      <c r="AA376">
        <f t="shared" si="44"/>
        <v>1</v>
      </c>
      <c r="AB376">
        <f t="shared" si="45"/>
        <v>0</v>
      </c>
      <c r="AC376">
        <f t="shared" si="46"/>
        <v>1</v>
      </c>
      <c r="AD376">
        <f t="shared" si="47"/>
        <v>1</v>
      </c>
    </row>
    <row r="377" spans="1:30" x14ac:dyDescent="0.25">
      <c r="A377" t="s">
        <v>641</v>
      </c>
      <c r="B377" t="s">
        <v>47</v>
      </c>
      <c r="C377">
        <f t="shared" si="48"/>
        <v>8</v>
      </c>
      <c r="D377" t="b">
        <f t="shared" si="42"/>
        <v>0</v>
      </c>
      <c r="E377" t="str">
        <f t="shared" si="49"/>
        <v>日</v>
      </c>
      <c r="F377" t="s">
        <v>707</v>
      </c>
      <c r="G377" t="s">
        <v>665</v>
      </c>
      <c r="J377" t="s">
        <v>662</v>
      </c>
      <c r="K377" t="s">
        <v>688</v>
      </c>
      <c r="L377">
        <v>6</v>
      </c>
      <c r="M377" t="s">
        <v>29</v>
      </c>
      <c r="N377" t="s">
        <v>50</v>
      </c>
      <c r="O377">
        <v>5</v>
      </c>
      <c r="P377" t="s">
        <v>275</v>
      </c>
      <c r="Q377" t="s">
        <v>57</v>
      </c>
      <c r="R377">
        <v>2</v>
      </c>
      <c r="S377" t="s">
        <v>431</v>
      </c>
      <c r="T377" t="s">
        <v>11</v>
      </c>
      <c r="U377">
        <v>0</v>
      </c>
      <c r="V377">
        <v>2</v>
      </c>
      <c r="W377">
        <v>0</v>
      </c>
      <c r="X377">
        <v>387.5</v>
      </c>
      <c r="Y377">
        <v>1308</v>
      </c>
      <c r="Z377">
        <f t="shared" si="43"/>
        <v>0</v>
      </c>
      <c r="AA377">
        <f t="shared" si="44"/>
        <v>1</v>
      </c>
      <c r="AB377">
        <f t="shared" si="45"/>
        <v>0</v>
      </c>
      <c r="AC377">
        <f t="shared" si="46"/>
        <v>0</v>
      </c>
      <c r="AD377">
        <f t="shared" si="47"/>
        <v>1</v>
      </c>
    </row>
    <row r="378" spans="1:30" x14ac:dyDescent="0.25">
      <c r="A378" t="s">
        <v>641</v>
      </c>
      <c r="B378" t="s">
        <v>52</v>
      </c>
      <c r="C378">
        <f t="shared" si="48"/>
        <v>9</v>
      </c>
      <c r="D378" t="b">
        <f t="shared" si="42"/>
        <v>0</v>
      </c>
      <c r="E378" t="str">
        <f t="shared" si="49"/>
        <v>日</v>
      </c>
      <c r="F378" t="s">
        <v>671</v>
      </c>
      <c r="G378" t="s">
        <v>659</v>
      </c>
      <c r="H378" t="s">
        <v>673</v>
      </c>
      <c r="I378" t="s">
        <v>674</v>
      </c>
      <c r="J378" t="s">
        <v>662</v>
      </c>
      <c r="K378" t="s">
        <v>688</v>
      </c>
      <c r="L378">
        <v>1</v>
      </c>
      <c r="M378" t="s">
        <v>512</v>
      </c>
      <c r="N378" t="s">
        <v>26</v>
      </c>
      <c r="O378">
        <v>11</v>
      </c>
      <c r="P378" t="s">
        <v>569</v>
      </c>
      <c r="Q378" t="s">
        <v>50</v>
      </c>
      <c r="R378">
        <v>13</v>
      </c>
      <c r="S378" t="s">
        <v>538</v>
      </c>
      <c r="T378" t="s">
        <v>30</v>
      </c>
      <c r="U378">
        <v>1</v>
      </c>
      <c r="V378">
        <v>0</v>
      </c>
      <c r="W378">
        <v>1</v>
      </c>
      <c r="X378">
        <v>47</v>
      </c>
      <c r="Y378">
        <v>91</v>
      </c>
      <c r="Z378">
        <f t="shared" si="43"/>
        <v>1</v>
      </c>
      <c r="AA378">
        <f t="shared" si="44"/>
        <v>1</v>
      </c>
      <c r="AB378">
        <f t="shared" si="45"/>
        <v>0</v>
      </c>
      <c r="AC378">
        <f t="shared" si="46"/>
        <v>1</v>
      </c>
      <c r="AD378">
        <f t="shared" si="47"/>
        <v>2</v>
      </c>
    </row>
    <row r="379" spans="1:30" x14ac:dyDescent="0.25">
      <c r="A379" t="s">
        <v>641</v>
      </c>
      <c r="B379" t="s">
        <v>58</v>
      </c>
      <c r="C379">
        <f t="shared" si="48"/>
        <v>10</v>
      </c>
      <c r="D379" t="b">
        <f t="shared" si="42"/>
        <v>1</v>
      </c>
      <c r="E379" t="str">
        <f t="shared" si="49"/>
        <v>日</v>
      </c>
      <c r="F379" t="s">
        <v>671</v>
      </c>
      <c r="G379" t="s">
        <v>672</v>
      </c>
      <c r="H379" t="s">
        <v>673</v>
      </c>
      <c r="I379" t="s">
        <v>674</v>
      </c>
      <c r="J379" t="s">
        <v>662</v>
      </c>
      <c r="K379" t="s">
        <v>688</v>
      </c>
      <c r="L379">
        <v>8</v>
      </c>
      <c r="M379" t="s">
        <v>167</v>
      </c>
      <c r="N379" t="s">
        <v>26</v>
      </c>
      <c r="O379">
        <v>11</v>
      </c>
      <c r="P379" t="s">
        <v>450</v>
      </c>
      <c r="Q379" t="s">
        <v>62</v>
      </c>
      <c r="R379">
        <v>10</v>
      </c>
      <c r="S379" t="s">
        <v>198</v>
      </c>
      <c r="T379" t="s">
        <v>13</v>
      </c>
      <c r="U379">
        <v>0</v>
      </c>
      <c r="V379">
        <v>1</v>
      </c>
      <c r="W379">
        <v>1</v>
      </c>
      <c r="X379">
        <v>37.5</v>
      </c>
      <c r="Y379">
        <v>4331</v>
      </c>
      <c r="Z379">
        <f t="shared" si="43"/>
        <v>1</v>
      </c>
      <c r="AA379">
        <f t="shared" si="44"/>
        <v>1</v>
      </c>
      <c r="AB379">
        <f t="shared" si="45"/>
        <v>0</v>
      </c>
      <c r="AC379">
        <f t="shared" si="46"/>
        <v>1</v>
      </c>
      <c r="AD379">
        <f t="shared" si="47"/>
        <v>1</v>
      </c>
    </row>
    <row r="380" spans="1:30" x14ac:dyDescent="0.25">
      <c r="A380" t="s">
        <v>734</v>
      </c>
      <c r="B380" t="s">
        <v>9</v>
      </c>
      <c r="C380">
        <f t="shared" ref="C380:C388" si="50">MID(B380,2,3)*1</f>
        <v>1</v>
      </c>
      <c r="D380" t="b">
        <f t="shared" ref="D380:D388" si="51">COUNTIF(A:A, A380)=C380</f>
        <v>0</v>
      </c>
      <c r="E380" t="str">
        <f t="shared" ref="E380:E388" si="52">IF(COUNTIF(A:A, A380)&gt;9, "日", "夜")</f>
        <v>夜</v>
      </c>
      <c r="F380" t="s">
        <v>658</v>
      </c>
      <c r="G380" t="s">
        <v>698</v>
      </c>
      <c r="H380" t="s">
        <v>660</v>
      </c>
      <c r="I380" t="s">
        <v>661</v>
      </c>
      <c r="J380" t="s">
        <v>662</v>
      </c>
      <c r="K380" t="s">
        <v>663</v>
      </c>
      <c r="L380">
        <v>12</v>
      </c>
      <c r="M380" t="s">
        <v>735</v>
      </c>
      <c r="N380" t="s">
        <v>33</v>
      </c>
      <c r="O380">
        <v>6</v>
      </c>
      <c r="P380" t="s">
        <v>246</v>
      </c>
      <c r="Q380" t="s">
        <v>30</v>
      </c>
      <c r="R380">
        <v>9</v>
      </c>
      <c r="S380" t="s">
        <v>442</v>
      </c>
      <c r="T380" t="s">
        <v>22</v>
      </c>
      <c r="U380">
        <v>0</v>
      </c>
      <c r="V380">
        <v>1</v>
      </c>
      <c r="W380">
        <v>1</v>
      </c>
      <c r="X380">
        <v>109</v>
      </c>
      <c r="Y380">
        <v>623.5</v>
      </c>
      <c r="Z380">
        <f t="shared" ref="Z380:Z388" si="53">COUNTIF(N380, "布文")+COUNTIF(N380, "潘頓")+COUNTIF(Q380, "布文")+COUNTIF(Q380, "潘頓")</f>
        <v>0</v>
      </c>
      <c r="AA380">
        <f t="shared" ref="AA380:AA388" si="54">COUNTIF(N380, "布文")+COUNTIF(N380, "潘頓")+COUNTIF(Q380, "布文")+COUNTIF(Q380, "潘頓")+COUNTIF(T380, "布文")+COUNTIF(T380, "潘頓")</f>
        <v>0</v>
      </c>
      <c r="AB380">
        <f t="shared" ref="AB380:AB388" si="55">COUNTIF(N380, "希威森")+COUNTIF(N380, "霍宏聲")+COUNTIF(Q380, "希威森")+COUNTIF(Q380, "霍宏聲")</f>
        <v>0</v>
      </c>
      <c r="AC380">
        <f t="shared" ref="AC380:AC388" si="56">COUNTIF(N380, "布文")+COUNTIF(N380, "潘頓")+COUNTIF(N380, "田泰安")+COUNTIF(Q380, "布文")+COUNTIF(Q380, "潘頓")+COUNTIF(Q380, "田泰安")</f>
        <v>1</v>
      </c>
      <c r="AD380">
        <f t="shared" ref="AD380:AD388" si="57">COUNTIF(N380, "布文")+COUNTIF(N380, "潘頓")+COUNTIF(N380, "田泰安")+COUNTIF(Q380, "布文")+COUNTIF(Q380, "潘頓")+COUNTIF(Q380, "田泰安")+COUNTIF(T380, "布文")+COUNTIF(T380, "潘頓")+COUNTIF(T380, "田泰安")</f>
        <v>1</v>
      </c>
    </row>
    <row r="381" spans="1:30" x14ac:dyDescent="0.25">
      <c r="A381" t="s">
        <v>734</v>
      </c>
      <c r="B381" t="s">
        <v>16</v>
      </c>
      <c r="C381">
        <f t="shared" si="50"/>
        <v>2</v>
      </c>
      <c r="D381" t="b">
        <f t="shared" si="51"/>
        <v>0</v>
      </c>
      <c r="E381" t="str">
        <f t="shared" si="52"/>
        <v>夜</v>
      </c>
      <c r="F381" t="s">
        <v>658</v>
      </c>
      <c r="G381" t="s">
        <v>665</v>
      </c>
      <c r="H381" t="s">
        <v>660</v>
      </c>
      <c r="I381" t="s">
        <v>661</v>
      </c>
      <c r="J381" t="s">
        <v>662</v>
      </c>
      <c r="K381" t="s">
        <v>663</v>
      </c>
      <c r="L381">
        <v>2</v>
      </c>
      <c r="M381" t="s">
        <v>491</v>
      </c>
      <c r="N381" t="s">
        <v>11</v>
      </c>
      <c r="O381">
        <v>1</v>
      </c>
      <c r="P381" t="s">
        <v>736</v>
      </c>
      <c r="Q381" t="s">
        <v>18</v>
      </c>
      <c r="R381">
        <v>11</v>
      </c>
      <c r="S381" t="s">
        <v>176</v>
      </c>
      <c r="T381" t="s">
        <v>30</v>
      </c>
      <c r="U381">
        <v>2</v>
      </c>
      <c r="V381">
        <v>0</v>
      </c>
      <c r="W381">
        <v>0</v>
      </c>
      <c r="X381">
        <v>172</v>
      </c>
      <c r="Y381">
        <v>1398.5</v>
      </c>
      <c r="Z381">
        <f t="shared" si="53"/>
        <v>1</v>
      </c>
      <c r="AA381">
        <f t="shared" si="54"/>
        <v>1</v>
      </c>
      <c r="AB381">
        <f t="shared" si="55"/>
        <v>0</v>
      </c>
      <c r="AC381">
        <f t="shared" si="56"/>
        <v>1</v>
      </c>
      <c r="AD381">
        <f t="shared" si="57"/>
        <v>2</v>
      </c>
    </row>
    <row r="382" spans="1:30" x14ac:dyDescent="0.25">
      <c r="A382" t="s">
        <v>734</v>
      </c>
      <c r="B382" t="s">
        <v>23</v>
      </c>
      <c r="C382">
        <f t="shared" si="50"/>
        <v>3</v>
      </c>
      <c r="D382" t="b">
        <f t="shared" si="51"/>
        <v>0</v>
      </c>
      <c r="E382" t="str">
        <f t="shared" si="52"/>
        <v>夜</v>
      </c>
      <c r="F382" t="s">
        <v>664</v>
      </c>
      <c r="G382" t="s">
        <v>665</v>
      </c>
      <c r="H382" t="s">
        <v>666</v>
      </c>
      <c r="I382" t="s">
        <v>667</v>
      </c>
      <c r="J382" t="s">
        <v>662</v>
      </c>
      <c r="K382" t="s">
        <v>663</v>
      </c>
      <c r="L382">
        <v>8</v>
      </c>
      <c r="M382" t="s">
        <v>737</v>
      </c>
      <c r="N382" t="s">
        <v>11</v>
      </c>
      <c r="O382">
        <v>11</v>
      </c>
      <c r="P382" t="s">
        <v>738</v>
      </c>
      <c r="Q382" t="s">
        <v>62</v>
      </c>
      <c r="R382">
        <v>3</v>
      </c>
      <c r="S382" t="s">
        <v>472</v>
      </c>
      <c r="T382" t="s">
        <v>26</v>
      </c>
      <c r="U382">
        <v>0</v>
      </c>
      <c r="V382">
        <v>1</v>
      </c>
      <c r="W382">
        <v>1</v>
      </c>
      <c r="X382">
        <v>112</v>
      </c>
      <c r="Y382">
        <v>2132.5</v>
      </c>
      <c r="Z382">
        <f t="shared" si="53"/>
        <v>1</v>
      </c>
      <c r="AA382">
        <f t="shared" si="54"/>
        <v>2</v>
      </c>
      <c r="AB382">
        <f t="shared" si="55"/>
        <v>0</v>
      </c>
      <c r="AC382">
        <f t="shared" si="56"/>
        <v>1</v>
      </c>
      <c r="AD382">
        <f t="shared" si="57"/>
        <v>2</v>
      </c>
    </row>
    <row r="383" spans="1:30" x14ac:dyDescent="0.25">
      <c r="A383" t="s">
        <v>734</v>
      </c>
      <c r="B383" t="s">
        <v>28</v>
      </c>
      <c r="C383">
        <f t="shared" si="50"/>
        <v>4</v>
      </c>
      <c r="D383" t="b">
        <f t="shared" si="51"/>
        <v>0</v>
      </c>
      <c r="E383" t="str">
        <f t="shared" si="52"/>
        <v>夜</v>
      </c>
      <c r="F383" t="s">
        <v>664</v>
      </c>
      <c r="G383" t="s">
        <v>670</v>
      </c>
      <c r="H383" t="s">
        <v>666</v>
      </c>
      <c r="I383" t="s">
        <v>667</v>
      </c>
      <c r="J383" t="s">
        <v>662</v>
      </c>
      <c r="K383" t="s">
        <v>663</v>
      </c>
      <c r="L383">
        <v>10</v>
      </c>
      <c r="M383" t="s">
        <v>82</v>
      </c>
      <c r="N383" t="s">
        <v>77</v>
      </c>
      <c r="O383">
        <v>2</v>
      </c>
      <c r="P383" t="s">
        <v>497</v>
      </c>
      <c r="Q383" t="s">
        <v>11</v>
      </c>
      <c r="R383">
        <v>8</v>
      </c>
      <c r="S383" t="s">
        <v>443</v>
      </c>
      <c r="T383" t="s">
        <v>33</v>
      </c>
      <c r="U383">
        <v>1</v>
      </c>
      <c r="V383">
        <v>0</v>
      </c>
      <c r="W383">
        <v>1</v>
      </c>
      <c r="X383">
        <v>177</v>
      </c>
      <c r="Y383">
        <v>803.5</v>
      </c>
      <c r="Z383">
        <f t="shared" si="53"/>
        <v>1</v>
      </c>
      <c r="AA383">
        <f t="shared" si="54"/>
        <v>1</v>
      </c>
      <c r="AB383">
        <f t="shared" si="55"/>
        <v>0</v>
      </c>
      <c r="AC383">
        <f t="shared" si="56"/>
        <v>1</v>
      </c>
      <c r="AD383">
        <f t="shared" si="57"/>
        <v>1</v>
      </c>
    </row>
    <row r="384" spans="1:30" x14ac:dyDescent="0.25">
      <c r="A384" t="s">
        <v>734</v>
      </c>
      <c r="B384" t="s">
        <v>34</v>
      </c>
      <c r="C384">
        <f t="shared" si="50"/>
        <v>5</v>
      </c>
      <c r="D384" t="b">
        <f t="shared" si="51"/>
        <v>0</v>
      </c>
      <c r="E384" t="str">
        <f t="shared" si="52"/>
        <v>夜</v>
      </c>
      <c r="F384" t="s">
        <v>664</v>
      </c>
      <c r="G384" t="s">
        <v>678</v>
      </c>
      <c r="H384" t="s">
        <v>666</v>
      </c>
      <c r="I384" t="s">
        <v>667</v>
      </c>
      <c r="J384" t="s">
        <v>662</v>
      </c>
      <c r="K384" t="s">
        <v>663</v>
      </c>
      <c r="L384">
        <v>2</v>
      </c>
      <c r="M384" t="s">
        <v>267</v>
      </c>
      <c r="N384" t="s">
        <v>11</v>
      </c>
      <c r="O384">
        <v>7</v>
      </c>
      <c r="P384" t="s">
        <v>96</v>
      </c>
      <c r="Q384" t="s">
        <v>77</v>
      </c>
      <c r="R384">
        <v>10</v>
      </c>
      <c r="S384" t="s">
        <v>576</v>
      </c>
      <c r="T384" t="s">
        <v>20</v>
      </c>
      <c r="U384">
        <v>1</v>
      </c>
      <c r="V384">
        <v>1</v>
      </c>
      <c r="W384">
        <v>0</v>
      </c>
      <c r="X384">
        <v>66</v>
      </c>
      <c r="Y384">
        <v>257.5</v>
      </c>
      <c r="Z384">
        <f t="shared" si="53"/>
        <v>1</v>
      </c>
      <c r="AA384">
        <f t="shared" si="54"/>
        <v>1</v>
      </c>
      <c r="AB384">
        <f t="shared" si="55"/>
        <v>0</v>
      </c>
      <c r="AC384">
        <f t="shared" si="56"/>
        <v>1</v>
      </c>
      <c r="AD384">
        <f t="shared" si="57"/>
        <v>1</v>
      </c>
    </row>
    <row r="385" spans="1:30" x14ac:dyDescent="0.25">
      <c r="A385" t="s">
        <v>734</v>
      </c>
      <c r="B385" t="s">
        <v>38</v>
      </c>
      <c r="C385">
        <f t="shared" si="50"/>
        <v>6</v>
      </c>
      <c r="D385" t="b">
        <f t="shared" si="51"/>
        <v>0</v>
      </c>
      <c r="E385" t="str">
        <f t="shared" si="52"/>
        <v>夜</v>
      </c>
      <c r="F385" t="s">
        <v>664</v>
      </c>
      <c r="G385" t="s">
        <v>665</v>
      </c>
      <c r="H385" t="s">
        <v>666</v>
      </c>
      <c r="I385" t="s">
        <v>667</v>
      </c>
      <c r="J385" t="s">
        <v>662</v>
      </c>
      <c r="K385" t="s">
        <v>663</v>
      </c>
      <c r="L385">
        <v>3</v>
      </c>
      <c r="M385" t="s">
        <v>739</v>
      </c>
      <c r="N385" t="s">
        <v>11</v>
      </c>
      <c r="O385">
        <v>12</v>
      </c>
      <c r="P385" t="s">
        <v>278</v>
      </c>
      <c r="Q385" t="s">
        <v>55</v>
      </c>
      <c r="R385">
        <v>10</v>
      </c>
      <c r="S385" t="s">
        <v>740</v>
      </c>
      <c r="T385" t="s">
        <v>161</v>
      </c>
      <c r="U385">
        <v>1</v>
      </c>
      <c r="V385">
        <v>0</v>
      </c>
      <c r="W385">
        <v>1</v>
      </c>
      <c r="X385">
        <v>36.5</v>
      </c>
      <c r="Y385">
        <v>1022</v>
      </c>
      <c r="Z385">
        <f t="shared" si="53"/>
        <v>1</v>
      </c>
      <c r="AA385">
        <f t="shared" si="54"/>
        <v>1</v>
      </c>
      <c r="AB385">
        <f t="shared" si="55"/>
        <v>0</v>
      </c>
      <c r="AC385">
        <f t="shared" si="56"/>
        <v>1</v>
      </c>
      <c r="AD385">
        <f t="shared" si="57"/>
        <v>1</v>
      </c>
    </row>
    <row r="386" spans="1:30" x14ac:dyDescent="0.25">
      <c r="A386" t="s">
        <v>734</v>
      </c>
      <c r="B386" t="s">
        <v>43</v>
      </c>
      <c r="C386">
        <f t="shared" si="50"/>
        <v>7</v>
      </c>
      <c r="D386" t="b">
        <f t="shared" si="51"/>
        <v>0</v>
      </c>
      <c r="E386" t="str">
        <f t="shared" si="52"/>
        <v>夜</v>
      </c>
      <c r="F386" t="s">
        <v>671</v>
      </c>
      <c r="G386" t="s">
        <v>665</v>
      </c>
      <c r="H386" t="s">
        <v>673</v>
      </c>
      <c r="I386" t="s">
        <v>674</v>
      </c>
      <c r="J386" t="s">
        <v>662</v>
      </c>
      <c r="K386" t="s">
        <v>663</v>
      </c>
      <c r="L386">
        <v>10</v>
      </c>
      <c r="M386" t="s">
        <v>741</v>
      </c>
      <c r="N386" t="s">
        <v>30</v>
      </c>
      <c r="O386">
        <v>2</v>
      </c>
      <c r="P386" t="s">
        <v>84</v>
      </c>
      <c r="Q386" t="s">
        <v>50</v>
      </c>
      <c r="R386">
        <v>11</v>
      </c>
      <c r="S386" t="s">
        <v>504</v>
      </c>
      <c r="T386" t="s">
        <v>161</v>
      </c>
      <c r="U386">
        <v>1</v>
      </c>
      <c r="V386">
        <v>0</v>
      </c>
      <c r="W386">
        <v>1</v>
      </c>
      <c r="X386">
        <v>109</v>
      </c>
      <c r="Y386">
        <v>1357</v>
      </c>
      <c r="Z386">
        <f t="shared" si="53"/>
        <v>0</v>
      </c>
      <c r="AA386">
        <f t="shared" si="54"/>
        <v>0</v>
      </c>
      <c r="AB386">
        <f t="shared" si="55"/>
        <v>0</v>
      </c>
      <c r="AC386">
        <f t="shared" si="56"/>
        <v>1</v>
      </c>
      <c r="AD386">
        <f t="shared" si="57"/>
        <v>1</v>
      </c>
    </row>
    <row r="387" spans="1:30" x14ac:dyDescent="0.25">
      <c r="A387" t="s">
        <v>734</v>
      </c>
      <c r="B387" t="s">
        <v>47</v>
      </c>
      <c r="C387">
        <f t="shared" si="50"/>
        <v>8</v>
      </c>
      <c r="D387" t="b">
        <f t="shared" si="51"/>
        <v>0</v>
      </c>
      <c r="E387" t="str">
        <f t="shared" si="52"/>
        <v>夜</v>
      </c>
      <c r="F387" t="s">
        <v>671</v>
      </c>
      <c r="G387" t="s">
        <v>665</v>
      </c>
      <c r="H387" t="s">
        <v>673</v>
      </c>
      <c r="I387" t="s">
        <v>674</v>
      </c>
      <c r="J387" t="s">
        <v>662</v>
      </c>
      <c r="K387" t="s">
        <v>663</v>
      </c>
      <c r="L387">
        <v>1</v>
      </c>
      <c r="M387" t="s">
        <v>348</v>
      </c>
      <c r="N387" t="s">
        <v>30</v>
      </c>
      <c r="O387">
        <v>7</v>
      </c>
      <c r="P387" t="s">
        <v>408</v>
      </c>
      <c r="Q387" t="s">
        <v>26</v>
      </c>
      <c r="R387">
        <v>9</v>
      </c>
      <c r="S387" t="s">
        <v>239</v>
      </c>
      <c r="T387" t="s">
        <v>18</v>
      </c>
      <c r="U387">
        <v>1</v>
      </c>
      <c r="V387">
        <v>1</v>
      </c>
      <c r="W387">
        <v>0</v>
      </c>
      <c r="X387">
        <v>111.5</v>
      </c>
      <c r="Y387">
        <v>118.5</v>
      </c>
      <c r="Z387">
        <f t="shared" si="53"/>
        <v>1</v>
      </c>
      <c r="AA387">
        <f t="shared" si="54"/>
        <v>1</v>
      </c>
      <c r="AB387">
        <f t="shared" si="55"/>
        <v>0</v>
      </c>
      <c r="AC387">
        <f t="shared" si="56"/>
        <v>2</v>
      </c>
      <c r="AD387">
        <f t="shared" si="57"/>
        <v>2</v>
      </c>
    </row>
    <row r="388" spans="1:30" x14ac:dyDescent="0.25">
      <c r="A388" t="s">
        <v>734</v>
      </c>
      <c r="B388" t="s">
        <v>52</v>
      </c>
      <c r="C388">
        <f t="shared" si="50"/>
        <v>9</v>
      </c>
      <c r="D388" t="b">
        <f t="shared" si="51"/>
        <v>1</v>
      </c>
      <c r="E388" t="str">
        <f t="shared" si="52"/>
        <v>夜</v>
      </c>
      <c r="F388" t="s">
        <v>671</v>
      </c>
      <c r="G388" t="s">
        <v>678</v>
      </c>
      <c r="H388" t="s">
        <v>673</v>
      </c>
      <c r="I388" t="s">
        <v>674</v>
      </c>
      <c r="J388" t="s">
        <v>662</v>
      </c>
      <c r="K388" t="s">
        <v>663</v>
      </c>
      <c r="L388">
        <v>8</v>
      </c>
      <c r="M388" t="s">
        <v>495</v>
      </c>
      <c r="N388" t="s">
        <v>57</v>
      </c>
      <c r="O388">
        <v>12</v>
      </c>
      <c r="P388" t="s">
        <v>347</v>
      </c>
      <c r="Q388" t="s">
        <v>13</v>
      </c>
      <c r="R388">
        <v>2</v>
      </c>
      <c r="S388" t="s">
        <v>339</v>
      </c>
      <c r="T388" t="s">
        <v>30</v>
      </c>
      <c r="U388">
        <v>0</v>
      </c>
      <c r="V388">
        <v>1</v>
      </c>
      <c r="W388">
        <v>1</v>
      </c>
      <c r="X388">
        <v>20.5</v>
      </c>
      <c r="Y388">
        <v>52</v>
      </c>
      <c r="Z388">
        <f t="shared" si="53"/>
        <v>0</v>
      </c>
      <c r="AA388">
        <f t="shared" si="54"/>
        <v>0</v>
      </c>
      <c r="AB388">
        <f t="shared" si="55"/>
        <v>1</v>
      </c>
      <c r="AC388">
        <f t="shared" si="56"/>
        <v>0</v>
      </c>
      <c r="AD388">
        <f t="shared" si="57"/>
        <v>1</v>
      </c>
    </row>
  </sheetData>
  <autoFilter ref="A1:AB379" xr:uid="{00000000-0001-0000-0000-000000000000}"/>
  <conditionalFormatting sqref="T1">
    <cfRule type="cellIs" dxfId="15" priority="6" operator="equal">
      <formula>"布文"</formula>
    </cfRule>
    <cfRule type="cellIs" dxfId="14" priority="7" operator="equal">
      <formula>"潘頓"</formula>
    </cfRule>
  </conditionalFormatting>
  <conditionalFormatting sqref="T1:T379 T389:T1048576 Y380:Y388">
    <cfRule type="cellIs" dxfId="13" priority="1" operator="equal">
      <formula>"田泰安"</formula>
    </cfRule>
    <cfRule type="cellIs" dxfId="12" priority="2" operator="equal">
      <formula>"潘頓"</formula>
    </cfRule>
    <cfRule type="cellIs" dxfId="11" priority="3" operator="equal">
      <formula>"布文"</formula>
    </cfRule>
  </conditionalFormatting>
  <conditionalFormatting sqref="N1:N1048576 Q1:Q1048576 T1:T1048576">
    <cfRule type="cellIs" dxfId="10" priority="5" operator="equal">
      <formula>"田泰安"</formula>
    </cfRule>
    <cfRule type="cellIs" dxfId="9" priority="11" operator="equal">
      <formula>"布文"</formula>
    </cfRule>
    <cfRule type="cellIs" dxfId="8" priority="13" operator="equal">
      <formula>"潘頓"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班次</vt:lpstr>
      <vt:lpstr>路程</vt:lpstr>
      <vt:lpstr>潘頓布文入Q</vt:lpstr>
      <vt:lpstr>工作表7</vt:lpstr>
      <vt:lpstr>工作表2</vt:lpstr>
      <vt:lpstr>工作表3</vt:lpstr>
      <vt:lpstr>工作表6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2024-01-31T05:40:39Z</dcterms:created>
  <dcterms:modified xsi:type="dcterms:W3CDTF">2024-02-02T07:28:24Z</dcterms:modified>
</cp:coreProperties>
</file>