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erry\Documents\GitHub\download-racing-result\"/>
    </mc:Choice>
  </mc:AlternateContent>
  <xr:revisionPtr revIDLastSave="0" documentId="13_ncr:1_{902B1922-F27F-4D14-9B26-CB211F24315B}" xr6:coauthVersionLast="47" xr6:coauthVersionMax="47" xr10:uidLastSave="{00000000-0000-0000-0000-000000000000}"/>
  <bookViews>
    <workbookView xWindow="-105" yWindow="0" windowWidth="14610" windowHeight="15585" activeTab="11" xr2:uid="{00000000-000D-0000-FFFF-FFFF00000000}"/>
  </bookViews>
  <sheets>
    <sheet name="Race_1" sheetId="1" r:id="rId1"/>
    <sheet name="Race_2" sheetId="2" r:id="rId2"/>
    <sheet name="Race_3" sheetId="3" r:id="rId3"/>
    <sheet name="Race_4" sheetId="4" r:id="rId4"/>
    <sheet name="Race_5" sheetId="5" r:id="rId5"/>
    <sheet name="Race_6" sheetId="6" r:id="rId6"/>
    <sheet name="Race_7" sheetId="7" r:id="rId7"/>
    <sheet name="Race_8" sheetId="8" r:id="rId8"/>
    <sheet name="Race_9" sheetId="9" r:id="rId9"/>
    <sheet name="Race_10" sheetId="10" r:id="rId10"/>
    <sheet name="Race_11" sheetId="11" r:id="rId11"/>
    <sheet name="工作表1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2" i="12" l="1"/>
  <c r="J12" i="12"/>
  <c r="E12" i="12"/>
  <c r="O11" i="12"/>
  <c r="E11" i="12"/>
  <c r="J11" i="12" s="1"/>
  <c r="O10" i="12"/>
  <c r="J10" i="12"/>
  <c r="E10" i="12"/>
  <c r="O9" i="12"/>
  <c r="J9" i="12"/>
  <c r="E9" i="12"/>
  <c r="O8" i="12"/>
  <c r="J8" i="12"/>
  <c r="E8" i="12"/>
  <c r="O7" i="12"/>
  <c r="J7" i="12"/>
  <c r="E7" i="12"/>
  <c r="O6" i="12"/>
  <c r="E6" i="12"/>
  <c r="J6" i="12" s="1"/>
  <c r="O5" i="12"/>
  <c r="E5" i="12"/>
  <c r="J5" i="12" s="1"/>
  <c r="O4" i="12"/>
  <c r="J4" i="12"/>
  <c r="E4" i="12"/>
  <c r="O3" i="12"/>
  <c r="J3" i="12"/>
  <c r="E3" i="12"/>
  <c r="O2" i="12"/>
  <c r="J2" i="12"/>
  <c r="E2" i="12"/>
  <c r="T12" i="12" a="1"/>
  <c r="P12" i="12" a="1"/>
  <c r="I12" i="12"/>
  <c r="S12" i="12" a="1"/>
  <c r="M12" i="12"/>
  <c r="F11" i="12" a="1"/>
  <c r="T10" i="12" a="1"/>
  <c r="P10" i="12" a="1"/>
  <c r="I10" i="12"/>
  <c r="G9" i="12" a="1"/>
  <c r="B9" i="12" a="1"/>
  <c r="Q8" i="12" a="1"/>
  <c r="K8" i="12" a="1"/>
  <c r="H7" i="12"/>
  <c r="C7" i="12" a="1"/>
  <c r="R6" i="12" a="1"/>
  <c r="L6" i="12" a="1"/>
  <c r="D5" i="12"/>
  <c r="S4" i="12" a="1"/>
  <c r="M4" i="12"/>
  <c r="F3" i="12" a="1"/>
  <c r="T2" i="12" a="1"/>
  <c r="P2" i="12" a="1"/>
  <c r="I2" i="12"/>
  <c r="T5" i="12" a="1"/>
  <c r="I5" i="12"/>
  <c r="G4" i="12" a="1"/>
  <c r="Q3" i="12" a="1"/>
  <c r="C2" i="12" a="1"/>
  <c r="S2" i="12" a="1"/>
  <c r="B11" i="12" a="1"/>
  <c r="P4" i="12" a="1"/>
  <c r="G3" i="12" a="1"/>
  <c r="R11" i="12" a="1"/>
  <c r="T7" i="12" a="1"/>
  <c r="L3" i="12" a="1"/>
  <c r="G12" i="12" a="1"/>
  <c r="B12" i="12" a="1"/>
  <c r="Q11" i="12" a="1"/>
  <c r="K11" i="12" a="1"/>
  <c r="H10" i="12"/>
  <c r="C10" i="12" a="1"/>
  <c r="R9" i="12" a="1"/>
  <c r="L9" i="12" a="1"/>
  <c r="D8" i="12"/>
  <c r="S7" i="12" a="1"/>
  <c r="M7" i="12"/>
  <c r="F6" i="12" a="1"/>
  <c r="P5" i="12" a="1"/>
  <c r="B4" i="12" a="1"/>
  <c r="K3" i="12" a="1"/>
  <c r="H2" i="12"/>
  <c r="G11" i="12" a="1"/>
  <c r="M6" i="12"/>
  <c r="I4" i="12"/>
  <c r="C12" i="12" a="1"/>
  <c r="M9" i="12"/>
  <c r="B6" i="12" a="1"/>
  <c r="D2" i="12"/>
  <c r="R12" i="12" a="1"/>
  <c r="L12" i="12" a="1"/>
  <c r="D11" i="12"/>
  <c r="S10" i="12" a="1"/>
  <c r="M10" i="12"/>
  <c r="F9" i="12" a="1"/>
  <c r="T8" i="12" a="1"/>
  <c r="P8" i="12" a="1"/>
  <c r="I8" i="12"/>
  <c r="G7" i="12" a="1"/>
  <c r="B7" i="12" a="1"/>
  <c r="Q6" i="12" a="1"/>
  <c r="K6" i="12" a="1"/>
  <c r="H5" i="12"/>
  <c r="C5" i="12" a="1"/>
  <c r="R4" i="12" a="1"/>
  <c r="L4" i="12" a="1"/>
  <c r="D3" i="12"/>
  <c r="M2" i="12"/>
  <c r="D7" i="12"/>
  <c r="F5" i="12" a="1"/>
  <c r="Q2" i="12" a="1"/>
  <c r="L11" i="12" a="1"/>
  <c r="F8" i="12" a="1"/>
  <c r="Q5" i="12" a="1"/>
  <c r="C4" i="12" a="1"/>
  <c r="F12" i="12" a="1"/>
  <c r="T11" i="12" a="1"/>
  <c r="P11" i="12" a="1"/>
  <c r="I11" i="12"/>
  <c r="G10" i="12" a="1"/>
  <c r="B10" i="12" a="1"/>
  <c r="Q9" i="12" a="1"/>
  <c r="K9" i="12" a="1"/>
  <c r="H8" i="12"/>
  <c r="C8" i="12" a="1"/>
  <c r="R7" i="12" a="1"/>
  <c r="L7" i="12" a="1"/>
  <c r="D6" i="12"/>
  <c r="S5" i="12" a="1"/>
  <c r="M5" i="12"/>
  <c r="F4" i="12" a="1"/>
  <c r="T3" i="12" a="1"/>
  <c r="P3" i="12" a="1"/>
  <c r="I3" i="12"/>
  <c r="G2" i="12" a="1"/>
  <c r="B2" i="12" a="1"/>
  <c r="D12" i="12"/>
  <c r="F10" i="12" a="1"/>
  <c r="P9" i="12" a="1"/>
  <c r="G8" i="12" a="1"/>
  <c r="Q7" i="12" a="1"/>
  <c r="C6" i="12" a="1"/>
  <c r="R5" i="12" a="1"/>
  <c r="D4" i="12"/>
  <c r="K10" i="12" a="1"/>
  <c r="C9" i="12" a="1"/>
  <c r="L8" i="12" a="1"/>
  <c r="S6" i="12" a="1"/>
  <c r="B3" i="12" a="1"/>
  <c r="D10" i="12"/>
  <c r="I7" i="12"/>
  <c r="K5" i="12" a="1"/>
  <c r="R3" i="12" a="1"/>
  <c r="Q12" i="12" a="1"/>
  <c r="K12" i="12" a="1"/>
  <c r="H11" i="12"/>
  <c r="C11" i="12" a="1"/>
  <c r="R10" i="12" a="1"/>
  <c r="L10" i="12" a="1"/>
  <c r="D9" i="12"/>
  <c r="S8" i="12" a="1"/>
  <c r="M8" i="12"/>
  <c r="F7" i="12" a="1"/>
  <c r="T6" i="12" a="1"/>
  <c r="P6" i="12" a="1"/>
  <c r="I6" i="12"/>
  <c r="G5" i="12" a="1"/>
  <c r="B5" i="12" a="1"/>
  <c r="Q4" i="12" a="1"/>
  <c r="K4" i="12" a="1"/>
  <c r="H3" i="12"/>
  <c r="C3" i="12" a="1"/>
  <c r="R2" i="12" a="1"/>
  <c r="L2" i="12" a="1"/>
  <c r="S11" i="12" a="1"/>
  <c r="M11" i="12"/>
  <c r="T9" i="12" a="1"/>
  <c r="I9" i="12"/>
  <c r="B8" i="12" a="1"/>
  <c r="K7" i="12" a="1"/>
  <c r="H6" i="12"/>
  <c r="L5" i="12" a="1"/>
  <c r="S3" i="12" a="1"/>
  <c r="M3" i="12"/>
  <c r="F2" i="12" a="1"/>
  <c r="Q10" i="12" a="1"/>
  <c r="H9" i="12"/>
  <c r="R8" i="12" a="1"/>
  <c r="T4" i="12" a="1"/>
  <c r="K2" i="12" a="1"/>
  <c r="H12" i="12"/>
  <c r="S9" i="12" a="1"/>
  <c r="P7" i="12" a="1"/>
  <c r="G6" i="12" a="1"/>
  <c r="H4" i="12"/>
  <c r="G6" i="12" l="1"/>
  <c r="P7" i="12"/>
  <c r="S9" i="12"/>
  <c r="K2" i="12"/>
  <c r="T4" i="12"/>
  <c r="R8" i="12"/>
  <c r="Q10" i="12"/>
  <c r="F2" i="12"/>
  <c r="S3" i="12"/>
  <c r="L5" i="12"/>
  <c r="K7" i="12"/>
  <c r="B8" i="12"/>
  <c r="T9" i="12"/>
  <c r="S11" i="12"/>
  <c r="L2" i="12"/>
  <c r="R2" i="12"/>
  <c r="C3" i="12"/>
  <c r="K4" i="12"/>
  <c r="Q4" i="12"/>
  <c r="B5" i="12"/>
  <c r="G5" i="12"/>
  <c r="P6" i="12"/>
  <c r="T6" i="12"/>
  <c r="F7" i="12"/>
  <c r="S8" i="12"/>
  <c r="L10" i="12"/>
  <c r="R10" i="12"/>
  <c r="C11" i="12"/>
  <c r="K12" i="12"/>
  <c r="Q12" i="12"/>
  <c r="R3" i="12"/>
  <c r="K5" i="12"/>
  <c r="B3" i="12"/>
  <c r="S6" i="12"/>
  <c r="L8" i="12"/>
  <c r="C9" i="12"/>
  <c r="K10" i="12"/>
  <c r="R5" i="12"/>
  <c r="C6" i="12"/>
  <c r="Q7" i="12"/>
  <c r="G8" i="12"/>
  <c r="P9" i="12"/>
  <c r="F10" i="12"/>
  <c r="B2" i="12"/>
  <c r="G2" i="12"/>
  <c r="P3" i="12"/>
  <c r="T3" i="12"/>
  <c r="F4" i="12"/>
  <c r="S5" i="12"/>
  <c r="L7" i="12"/>
  <c r="R7" i="12"/>
  <c r="C8" i="12"/>
  <c r="K9" i="12"/>
  <c r="Q9" i="12"/>
  <c r="B10" i="12"/>
  <c r="G10" i="12"/>
  <c r="P11" i="12"/>
  <c r="T11" i="12"/>
  <c r="F12" i="12"/>
  <c r="C4" i="12"/>
  <c r="Q5" i="12"/>
  <c r="F8" i="12"/>
  <c r="L11" i="12"/>
  <c r="Q2" i="12"/>
  <c r="F5" i="12"/>
  <c r="L4" i="12"/>
  <c r="R4" i="12"/>
  <c r="C5" i="12"/>
  <c r="K6" i="12"/>
  <c r="Q6" i="12"/>
  <c r="B7" i="12"/>
  <c r="G7" i="12"/>
  <c r="P8" i="12"/>
  <c r="T8" i="12"/>
  <c r="F9" i="12"/>
  <c r="S10" i="12"/>
  <c r="L12" i="12"/>
  <c r="R12" i="12"/>
  <c r="B6" i="12"/>
  <c r="C12" i="12"/>
  <c r="G11" i="12"/>
  <c r="K3" i="12"/>
  <c r="B4" i="12"/>
  <c r="P5" i="12"/>
  <c r="F6" i="12"/>
  <c r="S7" i="12"/>
  <c r="L9" i="12"/>
  <c r="R9" i="12"/>
  <c r="C10" i="12"/>
  <c r="K11" i="12"/>
  <c r="Q11" i="12"/>
  <c r="B12" i="12"/>
  <c r="G12" i="12"/>
  <c r="L3" i="12"/>
  <c r="T7" i="12"/>
  <c r="R11" i="12"/>
  <c r="G3" i="12"/>
  <c r="P4" i="12"/>
  <c r="B11" i="12"/>
  <c r="S2" i="12"/>
  <c r="C2" i="12"/>
  <c r="Q3" i="12"/>
  <c r="G4" i="12"/>
  <c r="T5" i="12"/>
  <c r="P2" i="12"/>
  <c r="T2" i="12"/>
  <c r="F3" i="12"/>
  <c r="S4" i="12"/>
  <c r="L6" i="12"/>
  <c r="R6" i="12"/>
  <c r="C7" i="12"/>
  <c r="K8" i="12"/>
  <c r="Q8" i="12"/>
  <c r="B9" i="12"/>
  <c r="G9" i="12"/>
  <c r="P10" i="12"/>
  <c r="T10" i="12"/>
  <c r="F11" i="12"/>
  <c r="S12" i="12"/>
  <c r="P12" i="12"/>
  <c r="T12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<sst xmlns="http://schemas.openxmlformats.org/spreadsheetml/2006/main" count="5386" uniqueCount="1907">
  <si>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</si>
  <si>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</si>
  <si>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</si>
  <si>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</si>
  <si>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</si>
  <si>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</si>
  <si>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</si>
  <si>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</si>
  <si>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</si>
  <si>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</si>
  <si>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</si>
  <si>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</si>
  <si>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</si>
  <si>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</si>
  <si>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</si>
  <si>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</si>
  <si>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</si>
  <si>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</si>
  <si>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</si>
  <si>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</si>
  <si>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</si>
  <si>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</si>
  <si>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</si>
  <si>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</si>
  <si>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</si>
  <si>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</si>
  <si>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</si>
  <si>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</si>
  <si>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</si>
  <si>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</si>
  <si>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</si>
  <si>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</si>
  <si>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</si>
  <si>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</si>
  <si>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</si>
  <si>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</si>
  <si>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</si>
  <si>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</si>
  <si>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</si>
  <si>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</si>
  <si>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</si>
  <si>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</si>
  <si>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</si>
  <si>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</si>
  <si>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</si>
  <si>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</si>
  <si>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</si>
  <si>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</si>
  <si>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</si>
  <si>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</si>
  <si>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</si>
  <si>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</si>
  <si>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</si>
  <si>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</si>
  <si>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</si>
  <si>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</si>
  <si>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</si>
  <si>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</si>
  <si>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</si>
  <si>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</si>
  <si>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</si>
  <si>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</si>
  <si>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</si>
  <si>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</si>
  <si>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</si>
  <si>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</si>
  <si>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</si>
  <si>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</si>
  <si>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</si>
  <si>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</si>
  <si>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</si>
  <si>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</si>
  <si>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</si>
  <si>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</si>
  <si>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</si>
  <si>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</si>
  <si>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</si>
  <si>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</si>
  <si>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</si>
  <si>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</si>
  <si>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</si>
  <si>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</si>
  <si>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</si>
  <si>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</si>
  <si>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</si>
  <si>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</si>
  <si>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</si>
  <si>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</si>
  <si>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</si>
  <si>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</si>
  <si>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</si>
  <si>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</si>
  <si>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</si>
  <si>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</si>
  <si>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</si>
  <si>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</si>
  <si>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</si>
  <si>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</si>
  <si>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</si>
  <si>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</si>
  <si>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</si>
  <si>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</si>
  <si>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</si>
  <si>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8/6/11/7/3/14</t>
  </si>
  <si>
    <t>美神來</t>
  </si>
  <si>
    <t>J174</t>
  </si>
  <si>
    <t xml:space="preserve">
潘頓
</t>
  </si>
  <si>
    <t>羅富全</t>
  </si>
  <si>
    <t>-</t>
  </si>
  <si>
    <t>1.09.41</t>
  </si>
  <si>
    <t>閹</t>
  </si>
  <si>
    <t>198,900</t>
  </si>
  <si>
    <t>* 1</t>
  </si>
  <si>
    <t>B</t>
  </si>
  <si>
    <t>張敬慧與張敬智</t>
  </si>
  <si>
    <t>Zoustar</t>
  </si>
  <si>
    <t>Summer Girlfriend</t>
  </si>
  <si>
    <t>PP</t>
  </si>
  <si>
    <t>2025/02/09</t>
  </si>
  <si>
    <t xml:space="preserve">第四班 </t>
  </si>
  <si>
    <t>巴度</t>
  </si>
  <si>
    <t>1:09.23</t>
  </si>
  <si>
    <t>1:10.12</t>
  </si>
  <si>
    <t>1:10.24</t>
  </si>
  <si>
    <t>2025/01/12</t>
  </si>
  <si>
    <t>1:09.49</t>
  </si>
  <si>
    <t>1:09.78</t>
  </si>
  <si>
    <t>1:10.21</t>
  </si>
  <si>
    <t>[09/02] 1200 巴度 (7) 15.0</t>
  </si>
  <si>
    <t>[12/01] 1200 巴度 (3) 16.0</t>
  </si>
  <si>
    <t>1:10.22</t>
  </si>
  <si>
    <t>6/4/9/4/2/3</t>
  </si>
  <si>
    <t>勝多多</t>
  </si>
  <si>
    <t>H407</t>
  </si>
  <si>
    <t xml:space="preserve">
布文
</t>
  </si>
  <si>
    <t>韋達</t>
  </si>
  <si>
    <t>1.08.75</t>
  </si>
  <si>
    <t>830,700</t>
  </si>
  <si>
    <t>+ 1</t>
  </si>
  <si>
    <t>賽馬大師團體</t>
  </si>
  <si>
    <t>Divine Prophet</t>
  </si>
  <si>
    <t>The Fairy's Kiss</t>
  </si>
  <si>
    <t>PPG</t>
  </si>
  <si>
    <t>2025/05/04</t>
  </si>
  <si>
    <t>1:09.21</t>
  </si>
  <si>
    <t>1:09.60</t>
  </si>
  <si>
    <t>1:9.9</t>
  </si>
  <si>
    <t>2025/04/06</t>
  </si>
  <si>
    <t>董明朗</t>
  </si>
  <si>
    <t>1:09.54</t>
  </si>
  <si>
    <t>1:09.83</t>
  </si>
  <si>
    <t>1:9.88</t>
  </si>
  <si>
    <t>[04/05] 1200 巴度 (6) 7.5</t>
  </si>
  <si>
    <t>[06/04] 1200 董明朗 (4) 32.0</t>
  </si>
  <si>
    <t>1:9.89</t>
  </si>
  <si>
    <t>8/10/9/10/3/1</t>
  </si>
  <si>
    <t>辣得駕勢</t>
  </si>
  <si>
    <t>G203</t>
  </si>
  <si>
    <t xml:space="preserve">
賀銘年
</t>
  </si>
  <si>
    <t>巫偉傑</t>
  </si>
  <si>
    <t>1.10.49</t>
  </si>
  <si>
    <t>624,550</t>
  </si>
  <si>
    <t>V-/TT</t>
  </si>
  <si>
    <t>吳創木、黃紋與吳少鸞</t>
  </si>
  <si>
    <t>Outreach</t>
  </si>
  <si>
    <t>Bellalicious</t>
  </si>
  <si>
    <t>2024/06/15</t>
  </si>
  <si>
    <t>潘明輝</t>
  </si>
  <si>
    <t>1:09.97</t>
  </si>
  <si>
    <t>1:10.49</t>
  </si>
  <si>
    <t>1:11.19</t>
  </si>
  <si>
    <t>[15/06] 1200 潘明輝 (4) 19.0</t>
  </si>
  <si>
    <t>13/7/11/11/9/9</t>
  </si>
  <si>
    <t>太行美景</t>
  </si>
  <si>
    <t>J314</t>
  </si>
  <si>
    <t xml:space="preserve">
黃智弘 (-7)
</t>
  </si>
  <si>
    <t>沈集成</t>
  </si>
  <si>
    <t>1.09.37</t>
  </si>
  <si>
    <t>0</t>
  </si>
  <si>
    <t>TT</t>
  </si>
  <si>
    <t>桂生悅</t>
  </si>
  <si>
    <t>Pride Of Dubai</t>
  </si>
  <si>
    <t>Allez France</t>
  </si>
  <si>
    <t>2025/05/25</t>
  </si>
  <si>
    <t>班德禮</t>
  </si>
  <si>
    <t>1:09.45</t>
  </si>
  <si>
    <t>1:10.78</t>
  </si>
  <si>
    <t>1:10.57</t>
  </si>
  <si>
    <t>2025/03/15</t>
  </si>
  <si>
    <t>1:08.92</t>
  </si>
  <si>
    <t>1:09.80</t>
  </si>
  <si>
    <t>1:9.78</t>
  </si>
  <si>
    <t>[25/05] 1200 班德禮 (13) 61.0</t>
  </si>
  <si>
    <t>[15/03] 1200 班德禮 (11) 67.0</t>
  </si>
  <si>
    <t>1:10.17</t>
  </si>
  <si>
    <t>5/9/7/10/5/7</t>
  </si>
  <si>
    <t>嘉應威風</t>
  </si>
  <si>
    <t>H169</t>
  </si>
  <si>
    <t xml:space="preserve">
周俊樂 (-2)
</t>
  </si>
  <si>
    <t>容天鵬</t>
  </si>
  <si>
    <t>1.09.91</t>
  </si>
  <si>
    <t>276,325</t>
  </si>
  <si>
    <t>H/B2</t>
  </si>
  <si>
    <t>黃彩霞與梁暐卓</t>
  </si>
  <si>
    <t>Brazen Beau</t>
  </si>
  <si>
    <t>Ambrix</t>
  </si>
  <si>
    <t>周俊樂</t>
  </si>
  <si>
    <t>1:09.52</t>
  </si>
  <si>
    <t>1:09.91</t>
  </si>
  <si>
    <t>1:10.09</t>
  </si>
  <si>
    <t>2024/02/04</t>
  </si>
  <si>
    <t xml:space="preserve">第三班 </t>
  </si>
  <si>
    <t>1:09.16</t>
  </si>
  <si>
    <t>1:10.72</t>
  </si>
  <si>
    <t>1:10.79</t>
  </si>
  <si>
    <t>[09/02] 1200 周俊樂 (5) 13.0</t>
  </si>
  <si>
    <t>[04/02] 1200 巴度 (10) 86.0</t>
  </si>
  <si>
    <t>1:10.44</t>
  </si>
  <si>
    <t>11/11/5/6/6/3</t>
  </si>
  <si>
    <t>太陽昇</t>
  </si>
  <si>
    <t>J134</t>
  </si>
  <si>
    <t xml:space="preserve">
蔡明紹
</t>
  </si>
  <si>
    <t>蘇偉賢</t>
  </si>
  <si>
    <t>1.09.60</t>
  </si>
  <si>
    <t>222,300</t>
  </si>
  <si>
    <t>H/P/TT</t>
  </si>
  <si>
    <t>江永明與江俊文</t>
  </si>
  <si>
    <t>Capitalist</t>
  </si>
  <si>
    <t>Love's Great</t>
  </si>
  <si>
    <t>2024/11/03</t>
  </si>
  <si>
    <t>蔡明紹</t>
  </si>
  <si>
    <t>1:08.94</t>
  </si>
  <si>
    <t>1:9.8</t>
  </si>
  <si>
    <t>2024/10/06</t>
  </si>
  <si>
    <t>1:09.14</t>
  </si>
  <si>
    <t>1:9.72</t>
  </si>
  <si>
    <t>[03/11] 1200 蔡明紹 (6) 39.0</t>
  </si>
  <si>
    <t>[06/10] 1200 蔡明紹 (3) 99.0</t>
  </si>
  <si>
    <t>1:9.76</t>
  </si>
  <si>
    <t>2/10/4/5/2/9</t>
  </si>
  <si>
    <t>謙謙君子</t>
  </si>
  <si>
    <t>G352</t>
  </si>
  <si>
    <t xml:space="preserve">
艾兆禮
</t>
  </si>
  <si>
    <t>葉楚航</t>
  </si>
  <si>
    <t>561,725</t>
  </si>
  <si>
    <t>B/TT</t>
  </si>
  <si>
    <t>藍神團體</t>
  </si>
  <si>
    <t>Slade Power</t>
  </si>
  <si>
    <t>Princess Kyka</t>
  </si>
  <si>
    <t>9/13/6/7/6/12</t>
  </si>
  <si>
    <t>紅海風帆</t>
  </si>
  <si>
    <t>H347</t>
  </si>
  <si>
    <t xml:space="preserve">
黃寶妮 (-10)
</t>
  </si>
  <si>
    <t>文家良</t>
  </si>
  <si>
    <t>40,900</t>
  </si>
  <si>
    <t>B-/TT</t>
  </si>
  <si>
    <t>陳詩坪與羅麗雲</t>
  </si>
  <si>
    <t>Starspangledbanner</t>
  </si>
  <si>
    <t>Mutate</t>
  </si>
  <si>
    <t>2024/03/16</t>
  </si>
  <si>
    <t>艾道拿</t>
  </si>
  <si>
    <t>1:09.02</t>
  </si>
  <si>
    <t>1:9.67</t>
  </si>
  <si>
    <t>2024/01/28</t>
  </si>
  <si>
    <t>1:09.53</t>
  </si>
  <si>
    <t>1:10.29</t>
  </si>
  <si>
    <t>1:10.53</t>
  </si>
  <si>
    <t>[16/03] 1200 艾道拿 (5) 15.0</t>
  </si>
  <si>
    <t>[28/01] 1200 艾道拿 (7) 9.6</t>
  </si>
  <si>
    <t>1:10.1</t>
  </si>
  <si>
    <t>12/9/10/5/4/8</t>
  </si>
  <si>
    <t>全城帶勝</t>
  </si>
  <si>
    <t>H200</t>
  </si>
  <si>
    <t xml:space="preserve">
梁家俊
</t>
  </si>
  <si>
    <t>鄭俊偉</t>
  </si>
  <si>
    <t>1.09.30</t>
  </si>
  <si>
    <t>100,825</t>
  </si>
  <si>
    <t>CP2/TT2</t>
  </si>
  <si>
    <t>鄧觀平</t>
  </si>
  <si>
    <t>Glaze</t>
  </si>
  <si>
    <t xml:space="preserve">第五班 </t>
  </si>
  <si>
    <t>梁家俊</t>
  </si>
  <si>
    <t>1:09.30</t>
  </si>
  <si>
    <t>1:09.95</t>
  </si>
  <si>
    <t>2025/01/31</t>
  </si>
  <si>
    <t>1:10.42</t>
  </si>
  <si>
    <t>[15/03] 1200 梁家俊 (9) 13.0</t>
  </si>
  <si>
    <t>[31/01] 1200 梁家俊 (10) 28.0</t>
  </si>
  <si>
    <t>1:10.31</t>
  </si>
  <si>
    <t>4/10/5/14/1/4</t>
  </si>
  <si>
    <t>隼閣</t>
  </si>
  <si>
    <t>J056</t>
  </si>
  <si>
    <t xml:space="preserve">
田泰安
</t>
  </si>
  <si>
    <t>大衛希斯</t>
  </si>
  <si>
    <t>1.10.21</t>
  </si>
  <si>
    <t>708,750</t>
  </si>
  <si>
    <t>V/TT</t>
  </si>
  <si>
    <t>滙豐團體</t>
  </si>
  <si>
    <t>Deep Field</t>
  </si>
  <si>
    <t>Caliente</t>
  </si>
  <si>
    <t>2025/04/13</t>
  </si>
  <si>
    <t>田泰安</t>
  </si>
  <si>
    <t>1:10.19</t>
  </si>
  <si>
    <t>1:10.80</t>
  </si>
  <si>
    <t>1:10.75</t>
  </si>
  <si>
    <t>2025/03/02</t>
  </si>
  <si>
    <t>馬昆</t>
  </si>
  <si>
    <t>1:09.61</t>
  </si>
  <si>
    <t>1:10.71</t>
  </si>
  <si>
    <t>1:10.64</t>
  </si>
  <si>
    <t>[13/04] 1200 田泰安 (10) 40.0</t>
  </si>
  <si>
    <t>[02/03] 1200 馬昆 (14) 8.1</t>
  </si>
  <si>
    <t>1:10.69</t>
  </si>
  <si>
    <t>3/10/5/3/11/4</t>
  </si>
  <si>
    <t>旋風飛颺</t>
  </si>
  <si>
    <t>J086</t>
  </si>
  <si>
    <t xml:space="preserve">
艾道拿
</t>
  </si>
  <si>
    <t>蔡約翰</t>
  </si>
  <si>
    <t>1.10.41</t>
  </si>
  <si>
    <t>485,625</t>
  </si>
  <si>
    <t>1</t>
  </si>
  <si>
    <t>喜跑團體</t>
  </si>
  <si>
    <t>Dissident</t>
  </si>
  <si>
    <t>Tan Tat Beauty</t>
  </si>
  <si>
    <t>艾兆禮</t>
  </si>
  <si>
    <t>1:09.76</t>
  </si>
  <si>
    <t>1:10.82</t>
  </si>
  <si>
    <t>1:10.96</t>
  </si>
  <si>
    <t>莫雅</t>
  </si>
  <si>
    <t>1:10.41</t>
  </si>
  <si>
    <t>[04/05] 1200 艾兆禮 (10) 10.0</t>
  </si>
  <si>
    <t>[02/03] 1200 莫雅 (11) 4.4</t>
  </si>
  <si>
    <t>7/8/7/6/6/8</t>
  </si>
  <si>
    <t>日新月著</t>
  </si>
  <si>
    <t>G109</t>
  </si>
  <si>
    <t xml:space="preserve">
巴度
</t>
  </si>
  <si>
    <t>賀賢</t>
  </si>
  <si>
    <t>1.10.05</t>
  </si>
  <si>
    <t>雄</t>
  </si>
  <si>
    <t>35,000</t>
  </si>
  <si>
    <t>蒙德揚、蒙淑美與蒙淑菁</t>
  </si>
  <si>
    <t>Adriatic</t>
  </si>
  <si>
    <t>布文</t>
  </si>
  <si>
    <t>1:10.74</t>
  </si>
  <si>
    <t>1:11.60</t>
  </si>
  <si>
    <t>1:11.38</t>
  </si>
  <si>
    <t>2024/03/31</t>
  </si>
  <si>
    <t>1:10.35</t>
  </si>
  <si>
    <t>1:10.23</t>
  </si>
  <si>
    <t>[15/06] 1200 布文 (6) 6.9</t>
  </si>
  <si>
    <t>[31/03] 1200 布文 (4) 5.1</t>
  </si>
  <si>
    <t>1:10.81</t>
  </si>
  <si>
    <t xml:space="preserve"> 第四班</t>
  </si>
  <si>
    <t>12/12/7/8</t>
  </si>
  <si>
    <t>奇異歡星</t>
  </si>
  <si>
    <t>K255</t>
  </si>
  <si>
    <t xml:space="preserve">
希威森
</t>
  </si>
  <si>
    <t>游達榮</t>
  </si>
  <si>
    <t>-2</t>
  </si>
  <si>
    <t>1.08.69</t>
  </si>
  <si>
    <t>21</t>
  </si>
  <si>
    <t>P-/XB/E1/TT</t>
  </si>
  <si>
    <t>何偉文先生及夫人、何家駿與何家驄</t>
  </si>
  <si>
    <t>Oasis Dream</t>
  </si>
  <si>
    <t>Mujadil Lachy</t>
  </si>
  <si>
    <t>2025/03/23</t>
  </si>
  <si>
    <t>1:08.25</t>
  </si>
  <si>
    <t>1:08.69</t>
  </si>
  <si>
    <t>1:8.97</t>
  </si>
  <si>
    <t>[23/03] 1200 田泰安 (8) 85.0</t>
  </si>
  <si>
    <t>10/11/11/10/7/12</t>
  </si>
  <si>
    <t>朗日自強</t>
  </si>
  <si>
    <t>J530</t>
  </si>
  <si>
    <t>-3</t>
  </si>
  <si>
    <t>1.09.35</t>
  </si>
  <si>
    <t>37,200</t>
  </si>
  <si>
    <t>23/24 文家良練馬師賽馬團體</t>
  </si>
  <si>
    <t>Starcraft</t>
  </si>
  <si>
    <t>Don't Tell Clang</t>
  </si>
  <si>
    <t>1:09.35</t>
  </si>
  <si>
    <t>1:9.12</t>
  </si>
  <si>
    <t>1:09.31</t>
  </si>
  <si>
    <t>1:09.66</t>
  </si>
  <si>
    <t>1:9.7</t>
  </si>
  <si>
    <t>[23/03] 1200 潘明輝 (11) 172.0</t>
  </si>
  <si>
    <t>[09/02] 1200 布文 (7) 80.0</t>
  </si>
  <si>
    <t>1:9.41</t>
  </si>
  <si>
    <t>2/9/5/12/12/7</t>
  </si>
  <si>
    <t>手到齊來</t>
  </si>
  <si>
    <t>J531</t>
  </si>
  <si>
    <t xml:space="preserve">
奧爾民
</t>
  </si>
  <si>
    <t>徐雨石</t>
  </si>
  <si>
    <t>2</t>
  </si>
  <si>
    <t>1.09.02</t>
  </si>
  <si>
    <t>351,750</t>
  </si>
  <si>
    <t>+ * 1</t>
  </si>
  <si>
    <t>巨款團體</t>
  </si>
  <si>
    <t>Wangaala</t>
  </si>
  <si>
    <t>2025/05/18</t>
  </si>
  <si>
    <t>奧爾民</t>
  </si>
  <si>
    <t>1:09.01</t>
  </si>
  <si>
    <t>1:09.09</t>
  </si>
  <si>
    <t>1:9.37</t>
  </si>
  <si>
    <t>黃寶妮</t>
  </si>
  <si>
    <t>1:10.02</t>
  </si>
  <si>
    <t>1:10.48</t>
  </si>
  <si>
    <t>[18/05] 1200 奧爾民 (2) 4.5</t>
  </si>
  <si>
    <t>[06/04] 1200 黃寶妮 (12) 30.0</t>
  </si>
  <si>
    <t>1:9.93</t>
  </si>
  <si>
    <t>10</t>
  </si>
  <si>
    <t>皇寶駒</t>
  </si>
  <si>
    <t>K243</t>
  </si>
  <si>
    <t xml:space="preserve">
霍宏聲
</t>
  </si>
  <si>
    <t>18</t>
  </si>
  <si>
    <t>公平團體</t>
  </si>
  <si>
    <t>Shalaa</t>
  </si>
  <si>
    <t>Cosmic Caper</t>
  </si>
  <si>
    <t>渡月橋</t>
  </si>
  <si>
    <t>K334</t>
  </si>
  <si>
    <t>廖康銘</t>
  </si>
  <si>
    <t>陳鳳儀</t>
  </si>
  <si>
    <t>Street Boss</t>
  </si>
  <si>
    <t>Varanasi</t>
  </si>
  <si>
    <t>你知我醒</t>
  </si>
  <si>
    <t>K182</t>
  </si>
  <si>
    <t xml:space="preserve">
鍾易禮 (-3)
</t>
  </si>
  <si>
    <t>姚本輝</t>
  </si>
  <si>
    <t>V1</t>
  </si>
  <si>
    <t>鍾約瑟</t>
  </si>
  <si>
    <t>Extreme Choice</t>
  </si>
  <si>
    <t>Sugar Mummy</t>
  </si>
  <si>
    <t>7</t>
  </si>
  <si>
    <t>臻至辰</t>
  </si>
  <si>
    <t>K238</t>
  </si>
  <si>
    <t xml:space="preserve">
董明朗
</t>
  </si>
  <si>
    <t>1.10.02</t>
  </si>
  <si>
    <t>35</t>
  </si>
  <si>
    <t>蔡睿軒與蔡睿徽</t>
  </si>
  <si>
    <t>Gingerbread Man</t>
  </si>
  <si>
    <t>Sonata</t>
  </si>
  <si>
    <t>1:9.55</t>
  </si>
  <si>
    <t>[04/05] 1200 董明朗 (7) 34.0</t>
  </si>
  <si>
    <t>天天友福</t>
  </si>
  <si>
    <t>K302</t>
  </si>
  <si>
    <t>1.10.10</t>
  </si>
  <si>
    <t>SR-</t>
  </si>
  <si>
    <t>蘇永強</t>
  </si>
  <si>
    <t>Super Seth</t>
  </si>
  <si>
    <t>Savodara</t>
  </si>
  <si>
    <t>湯普新</t>
  </si>
  <si>
    <t>1:10.10</t>
  </si>
  <si>
    <t>1:10.18</t>
  </si>
  <si>
    <t>[04/05] 1200 湯普新 (10) 24.0</t>
  </si>
  <si>
    <t>11/12</t>
  </si>
  <si>
    <t>大眾快駒</t>
  </si>
  <si>
    <t>K140</t>
  </si>
  <si>
    <t xml:space="preserve">
楊明綸
</t>
  </si>
  <si>
    <t>1.10.92</t>
  </si>
  <si>
    <t>74</t>
  </si>
  <si>
    <t>V/TT1</t>
  </si>
  <si>
    <t>楊建山</t>
  </si>
  <si>
    <t>All Too Hard</t>
  </si>
  <si>
    <t>I'm Kate</t>
  </si>
  <si>
    <t>2025/02/16</t>
  </si>
  <si>
    <t>1:08.87</t>
  </si>
  <si>
    <t>1:10.92</t>
  </si>
  <si>
    <t>1:10.61</t>
  </si>
  <si>
    <t>[16/02] 1200 梁家俊 (12) 3.4</t>
  </si>
  <si>
    <t>7/6</t>
  </si>
  <si>
    <t>葳莉非凡</t>
  </si>
  <si>
    <t>K297</t>
  </si>
  <si>
    <t>黎昭昇</t>
  </si>
  <si>
    <t>1.09.78</t>
  </si>
  <si>
    <t>23,400</t>
  </si>
  <si>
    <t>29</t>
  </si>
  <si>
    <t>B1/TT</t>
  </si>
  <si>
    <t>莊友衡</t>
  </si>
  <si>
    <t>Per Incanto</t>
  </si>
  <si>
    <t>Irish Cream</t>
  </si>
  <si>
    <t>2025/05/10</t>
  </si>
  <si>
    <t>1:09.19</t>
  </si>
  <si>
    <t>1:10.03</t>
  </si>
  <si>
    <t>1:09.89</t>
  </si>
  <si>
    <t>1:9.84</t>
  </si>
  <si>
    <t>[10/05] 1200 艾道拿 (7) 4.1</t>
  </si>
  <si>
    <t>[06/04] 1200 艾道拿 (6) 6.7</t>
  </si>
  <si>
    <t>1:9.94</t>
  </si>
  <si>
    <t>9/9/10/10/13/11</t>
  </si>
  <si>
    <t>同得威</t>
  </si>
  <si>
    <t>J019</t>
  </si>
  <si>
    <t xml:space="preserve">
班德禮
</t>
  </si>
  <si>
    <t>丁冠豪</t>
  </si>
  <si>
    <t>1.09.68</t>
  </si>
  <si>
    <t>章日源與姚景存</t>
  </si>
  <si>
    <t>Ribchester</t>
  </si>
  <si>
    <t>Mad Existence</t>
  </si>
  <si>
    <t>2024/10/20</t>
  </si>
  <si>
    <t>1:10.07</t>
  </si>
  <si>
    <t>1:10.34</t>
  </si>
  <si>
    <t>2024/05/26</t>
  </si>
  <si>
    <t xml:space="preserve">新馬賽 </t>
  </si>
  <si>
    <t>1:09.68</t>
  </si>
  <si>
    <t>1:9.73</t>
  </si>
  <si>
    <t>[20/10] 1200 周俊樂 (10) 29.0</t>
  </si>
  <si>
    <t>[26/05] 1200 周俊樂 (1) 2.5</t>
  </si>
  <si>
    <t>9/8/8/13</t>
  </si>
  <si>
    <t>拚搏</t>
  </si>
  <si>
    <t>K024</t>
  </si>
  <si>
    <t>1.10.12</t>
  </si>
  <si>
    <t>95</t>
  </si>
  <si>
    <t>鍾建書</t>
  </si>
  <si>
    <t>Seductive Dream</t>
  </si>
  <si>
    <t>1:10.16</t>
  </si>
  <si>
    <t>2024/12/22</t>
  </si>
  <si>
    <t>1:09.04</t>
  </si>
  <si>
    <t>1:9.96</t>
  </si>
  <si>
    <t>[09/02] 1200 艾道拿 (8) 152.0</t>
  </si>
  <si>
    <t>[22/12] 1200 艾道拿 (13) 67.0</t>
  </si>
  <si>
    <t>1:10.06</t>
  </si>
  <si>
    <t>3/4/4/11/10/8</t>
  </si>
  <si>
    <t>銳一</t>
  </si>
  <si>
    <t>J037</t>
  </si>
  <si>
    <t>1.21.81</t>
  </si>
  <si>
    <t>456,300</t>
  </si>
  <si>
    <t>CP/TT</t>
  </si>
  <si>
    <t>俊團體</t>
  </si>
  <si>
    <t>Proisir</t>
  </si>
  <si>
    <t>Princess Raaj</t>
  </si>
  <si>
    <t>58.18</t>
  </si>
  <si>
    <t>1:21.50</t>
  </si>
  <si>
    <t>1:21.81</t>
  </si>
  <si>
    <t>1:22.01</t>
  </si>
  <si>
    <t>賀銘年</t>
  </si>
  <si>
    <t>1:21.74</t>
  </si>
  <si>
    <t>1:22.17</t>
  </si>
  <si>
    <t>1:22.28</t>
  </si>
  <si>
    <t>[25/05] 1400 潘明輝 (3) 12.0</t>
  </si>
  <si>
    <t>[04/05] 1400 賀銘年 (4) 21.0</t>
  </si>
  <si>
    <t>1:22.15</t>
  </si>
  <si>
    <t>2/6/10/9/8/8</t>
  </si>
  <si>
    <t>志在福星</t>
  </si>
  <si>
    <t>J369</t>
  </si>
  <si>
    <t>1.21.79</t>
  </si>
  <si>
    <t>207,150</t>
  </si>
  <si>
    <t>田曉勃與曾勝利</t>
  </si>
  <si>
    <t>Bridle Lane</t>
  </si>
  <si>
    <t>希威森</t>
  </si>
  <si>
    <t>58.92</t>
  </si>
  <si>
    <t>1:21.70</t>
  </si>
  <si>
    <t>1:21.93</t>
  </si>
  <si>
    <t>1:21.98</t>
  </si>
  <si>
    <t>1:21.27</t>
  </si>
  <si>
    <t>1:21.79</t>
  </si>
  <si>
    <t>1:22.16</t>
  </si>
  <si>
    <t>[18/05] 1400 希威森 (2) 9.9</t>
  </si>
  <si>
    <t>[23/03] 1400 黃寶妮 (6) 91.0</t>
  </si>
  <si>
    <t>1:22.07</t>
  </si>
  <si>
    <t>10/11/5/10/13/7</t>
  </si>
  <si>
    <t>金發銀發</t>
  </si>
  <si>
    <t>G112</t>
  </si>
  <si>
    <t>呂健威</t>
  </si>
  <si>
    <t>1.21.74</t>
  </si>
  <si>
    <t>40,950</t>
  </si>
  <si>
    <t>V</t>
  </si>
  <si>
    <t>羅用冠</t>
  </si>
  <si>
    <t>Iffraaj</t>
  </si>
  <si>
    <t>Kitt Ann Miss</t>
  </si>
  <si>
    <t>杜苑欣</t>
  </si>
  <si>
    <t>57.79</t>
  </si>
  <si>
    <t>1:21.46</t>
  </si>
  <si>
    <t>1:22.77</t>
  </si>
  <si>
    <t>1:23.07</t>
  </si>
  <si>
    <t>何澤堯</t>
  </si>
  <si>
    <t>1:22.38</t>
  </si>
  <si>
    <t>1:22.82</t>
  </si>
  <si>
    <t>1:23.21</t>
  </si>
  <si>
    <t>[16/02] 1400 杜苑欣 (11) 18.0</t>
  </si>
  <si>
    <t>[31/01] 1400 何澤堯 (5) 27.0</t>
  </si>
  <si>
    <t>1:23.14</t>
  </si>
  <si>
    <t>6/9/8/10/3/8</t>
  </si>
  <si>
    <t>競駿天下</t>
  </si>
  <si>
    <t>G272</t>
  </si>
  <si>
    <t>1.22.10</t>
  </si>
  <si>
    <t>1,115,900</t>
  </si>
  <si>
    <t>H-/CP2</t>
  </si>
  <si>
    <t>競駿會有限公司</t>
  </si>
  <si>
    <t>Star Witness</t>
  </si>
  <si>
    <t>Shalimar Sky</t>
  </si>
  <si>
    <t>黃智弘</t>
  </si>
  <si>
    <t>1:22.29</t>
  </si>
  <si>
    <t>1:22.49</t>
  </si>
  <si>
    <t>2024/12/01</t>
  </si>
  <si>
    <t>1:22.76</t>
  </si>
  <si>
    <t>1:22.96</t>
  </si>
  <si>
    <t>[16/02] 1400 黃智弘 (8) 48.0</t>
  </si>
  <si>
    <t>[01/12] 1400 湯普新 (6) 35.0</t>
  </si>
  <si>
    <t>1:22.72</t>
  </si>
  <si>
    <t>11/5/4/1/5/9</t>
  </si>
  <si>
    <t>全神貫注</t>
  </si>
  <si>
    <t>H465</t>
  </si>
  <si>
    <t>1.22.71</t>
  </si>
  <si>
    <t>603,750</t>
  </si>
  <si>
    <t>PC-/TT</t>
  </si>
  <si>
    <t>陳俊寧</t>
  </si>
  <si>
    <t>Hellbent</t>
  </si>
  <si>
    <t>Ivy Blue</t>
  </si>
  <si>
    <t>2024/09/15</t>
  </si>
  <si>
    <t>霍宏聲</t>
  </si>
  <si>
    <t>1:21.92</t>
  </si>
  <si>
    <t>1:23.09</t>
  </si>
  <si>
    <t>2024/07/14</t>
  </si>
  <si>
    <t>1:21.89</t>
  </si>
  <si>
    <t>1:22.99</t>
  </si>
  <si>
    <t>1:22.98</t>
  </si>
  <si>
    <t>[15/09] 1400 霍宏聲 (10) 13.0</t>
  </si>
  <si>
    <t>[14/07] 1400 霍宏聲 (11) 11.0</t>
  </si>
  <si>
    <t>1:23.03</t>
  </si>
  <si>
    <t>10/5/11/2/1/4</t>
  </si>
  <si>
    <t>常常感恩</t>
  </si>
  <si>
    <t>J065</t>
  </si>
  <si>
    <t>1.21.98</t>
  </si>
  <si>
    <t>805,000</t>
  </si>
  <si>
    <t>陳榮光、吳栢漢、李偉才與李耀祥</t>
  </si>
  <si>
    <t>Bukzel</t>
  </si>
  <si>
    <t>潘頓</t>
  </si>
  <si>
    <t>58.36</t>
  </si>
  <si>
    <t>1:22.08</t>
  </si>
  <si>
    <t>1:22.84</t>
  </si>
  <si>
    <t>1:22.8</t>
  </si>
  <si>
    <t>2024/12/29</t>
  </si>
  <si>
    <t>1:22.12</t>
  </si>
  <si>
    <t>1:22.32</t>
  </si>
  <si>
    <t>[06/04] 1400 潘頓 (10) 4.0</t>
  </si>
  <si>
    <t>[29/12] 1400 艾兆禮 (2) 2.3</t>
  </si>
  <si>
    <t>1:22.56</t>
  </si>
  <si>
    <t>11/10/8/7/3/13</t>
  </si>
  <si>
    <t>八正道</t>
  </si>
  <si>
    <t>J149</t>
  </si>
  <si>
    <t xml:space="preserve">
湯普新
</t>
  </si>
  <si>
    <t>1.22.32</t>
  </si>
  <si>
    <t>245,700</t>
  </si>
  <si>
    <t>H-/P2/TT</t>
  </si>
  <si>
    <t>陳國聰</t>
  </si>
  <si>
    <t>Highland Reel</t>
  </si>
  <si>
    <t>Walka Country Mile</t>
  </si>
  <si>
    <t>2025/05/31</t>
  </si>
  <si>
    <t>58.69</t>
  </si>
  <si>
    <t>1:23.43</t>
  </si>
  <si>
    <t>1:23.38</t>
  </si>
  <si>
    <t>1:21.99</t>
  </si>
  <si>
    <t>1:22.48</t>
  </si>
  <si>
    <t>[31/05] 1400 艾兆禮 (11) 15.0</t>
  </si>
  <si>
    <t>[09/02] 1400 巴度 (3) 7.8</t>
  </si>
  <si>
    <t>1:22.93</t>
  </si>
  <si>
    <t>11/10/12/8/10/11</t>
  </si>
  <si>
    <t>鼓浪飛凡</t>
  </si>
  <si>
    <t>H018</t>
  </si>
  <si>
    <t>1.22.78</t>
  </si>
  <si>
    <t>590,625</t>
  </si>
  <si>
    <t>吳亦琳</t>
  </si>
  <si>
    <t>Time Test</t>
  </si>
  <si>
    <t>The Beckett</t>
  </si>
  <si>
    <t>58.59</t>
  </si>
  <si>
    <t>1:22.47</t>
  </si>
  <si>
    <t>1:23.06</t>
  </si>
  <si>
    <t>1:23.04</t>
  </si>
  <si>
    <t>1:22.41</t>
  </si>
  <si>
    <t>1:22.80</t>
  </si>
  <si>
    <t>1:22.69</t>
  </si>
  <si>
    <t>[06/10] 1400 梁家俊 (7) 8.9</t>
  </si>
  <si>
    <t>[15/09] 1400 梁家俊 (3) 16.0</t>
  </si>
  <si>
    <t>1:22.86</t>
  </si>
  <si>
    <t>14/7/6/13/14/6</t>
  </si>
  <si>
    <t>駿先生</t>
  </si>
  <si>
    <t>H180</t>
  </si>
  <si>
    <t>1.23.38</t>
  </si>
  <si>
    <t>181,350</t>
  </si>
  <si>
    <t>V-/B2/TT1</t>
  </si>
  <si>
    <t>史昊洺</t>
  </si>
  <si>
    <t>El Roca</t>
  </si>
  <si>
    <t>Rubi de Lago</t>
  </si>
  <si>
    <t>2025/01/01</t>
  </si>
  <si>
    <t>58.62</t>
  </si>
  <si>
    <t>1:22.19</t>
  </si>
  <si>
    <t>1:23.93</t>
  </si>
  <si>
    <t>1:23.88</t>
  </si>
  <si>
    <t>2024/10/13</t>
  </si>
  <si>
    <t>1:21.62</t>
  </si>
  <si>
    <t>1:23.74</t>
  </si>
  <si>
    <t>1:23.73</t>
  </si>
  <si>
    <t>[01/01] 1400 潘明輝 (13) 115.0</t>
  </si>
  <si>
    <t>[13/10] 1400 巴度 (14) 38.0</t>
  </si>
  <si>
    <t>1:23.81</t>
  </si>
  <si>
    <t>4/11/2/4/9/10</t>
  </si>
  <si>
    <t>漣心星</t>
  </si>
  <si>
    <t>J095</t>
  </si>
  <si>
    <t>方嘉柏</t>
  </si>
  <si>
    <t>436,175</t>
  </si>
  <si>
    <t>關紹文、關敏恒與關俊明</t>
  </si>
  <si>
    <t>Leopard Skin</t>
  </si>
  <si>
    <t>1:23.31</t>
  </si>
  <si>
    <t>##[13/04] 1200 布文 (2) 4.4</t>
  </si>
  <si>
    <t>6/2/8/3/5/12</t>
  </si>
  <si>
    <t>有心意</t>
  </si>
  <si>
    <t>J179</t>
  </si>
  <si>
    <t>1.22.54</t>
  </si>
  <si>
    <t>603,950</t>
  </si>
  <si>
    <t>綠駿團體</t>
  </si>
  <si>
    <t>Merchant Navy</t>
  </si>
  <si>
    <t>Crazyonyou</t>
  </si>
  <si>
    <t>2025/01/26</t>
  </si>
  <si>
    <t>58.44</t>
  </si>
  <si>
    <t>1:22.78</t>
  </si>
  <si>
    <t>1:24.26</t>
  </si>
  <si>
    <t>1:24.1</t>
  </si>
  <si>
    <t>1:22.54</t>
  </si>
  <si>
    <t>1:22.85</t>
  </si>
  <si>
    <t>[26/01] 1400 潘頓 (12) 6.6</t>
  </si>
  <si>
    <t>[03/11] 1400 蔡明紹 (8) 63.0</t>
  </si>
  <si>
    <t>1:23.47</t>
  </si>
  <si>
    <t>5/12/9/4/1/2</t>
  </si>
  <si>
    <t>紅鬃烈馬</t>
  </si>
  <si>
    <t>D087</t>
  </si>
  <si>
    <t>1.21.99</t>
  </si>
  <si>
    <t>809,375</t>
  </si>
  <si>
    <t>CP</t>
  </si>
  <si>
    <t>趙彤</t>
  </si>
  <si>
    <t>Burgundy</t>
  </si>
  <si>
    <t>Lady Winifred</t>
  </si>
  <si>
    <t>鍾易禮</t>
  </si>
  <si>
    <t>1:22.36</t>
  </si>
  <si>
    <t>2024/11/24</t>
  </si>
  <si>
    <t>1:22.64</t>
  </si>
  <si>
    <t>1:22.66</t>
  </si>
  <si>
    <t>[29/12] 1400 鍾易禮 (4) 9.2</t>
  </si>
  <si>
    <t>[24/11] 1400 田泰安 (2) 8.4</t>
  </si>
  <si>
    <t>1:22.61</t>
  </si>
  <si>
    <t>7/14/10/13/7/13</t>
  </si>
  <si>
    <t>英雄本色</t>
  </si>
  <si>
    <t>J112</t>
  </si>
  <si>
    <t>1.22.59</t>
  </si>
  <si>
    <t>入得廚房團體</t>
  </si>
  <si>
    <t>Written Tycoon</t>
  </si>
  <si>
    <t>Noondie</t>
  </si>
  <si>
    <t>58.39</t>
  </si>
  <si>
    <t>1:24.16</t>
  </si>
  <si>
    <t>1:24.12</t>
  </si>
  <si>
    <t>[09/02] 1400 湯普新 (13) 118.0</t>
  </si>
  <si>
    <t>[29/12] 1400 黃寶妮 (13) 110.0</t>
  </si>
  <si>
    <t>1:23.44</t>
  </si>
  <si>
    <t>2/11/6/4/10/10</t>
  </si>
  <si>
    <t>背背龍</t>
  </si>
  <si>
    <t>H374</t>
  </si>
  <si>
    <t>1.22.95</t>
  </si>
  <si>
    <t>253,750</t>
  </si>
  <si>
    <t>BO/TT</t>
  </si>
  <si>
    <t>陳燕玲</t>
  </si>
  <si>
    <t>Smart Missile</t>
  </si>
  <si>
    <t>Lady Mary</t>
  </si>
  <si>
    <t>2025/03/09</t>
  </si>
  <si>
    <t>58.90</t>
  </si>
  <si>
    <t>1:23.3</t>
  </si>
  <si>
    <t>1:22.44</t>
  </si>
  <si>
    <t>1:22.95</t>
  </si>
  <si>
    <t>[09/03] 1400 賀銘年 (11) 31.0</t>
  </si>
  <si>
    <t>[09/02] 1400 霍宏聲 (6) 12.0</t>
  </si>
  <si>
    <t>11/2/5/10/3/1</t>
  </si>
  <si>
    <t>江南勇士</t>
  </si>
  <si>
    <t>H472</t>
  </si>
  <si>
    <t>1.34.15</t>
  </si>
  <si>
    <t>1,755,000</t>
  </si>
  <si>
    <t>劉英健與劉莫婉姬</t>
  </si>
  <si>
    <t>U S Navy Flag</t>
  </si>
  <si>
    <t>Lazaan</t>
  </si>
  <si>
    <t>楊明綸</t>
  </si>
  <si>
    <t>1:34.86</t>
  </si>
  <si>
    <t>1:34.89</t>
  </si>
  <si>
    <t>1:35.14</t>
  </si>
  <si>
    <t>2025/02/23</t>
  </si>
  <si>
    <t>1:34.17</t>
  </si>
  <si>
    <t>1:34.69</t>
  </si>
  <si>
    <t>1:34.96</t>
  </si>
  <si>
    <t>[06/04] 1600 楊明綸 (2) 12.0</t>
  </si>
  <si>
    <t>[23/02] 1600 楊明綸 (5) 15.0</t>
  </si>
  <si>
    <t>1:35.05</t>
  </si>
  <si>
    <t>10/1/6/12/5/6</t>
  </si>
  <si>
    <t>光明傳承</t>
  </si>
  <si>
    <t>J215</t>
  </si>
  <si>
    <t>1.33.28</t>
  </si>
  <si>
    <t>783,950</t>
  </si>
  <si>
    <t>B/SR</t>
  </si>
  <si>
    <t>23/24 葉楚航練馬師賽馬團體</t>
  </si>
  <si>
    <t>Solar Kitty</t>
  </si>
  <si>
    <t>1:10.20</t>
  </si>
  <si>
    <t>1:33.94</t>
  </si>
  <si>
    <t>1:35.18</t>
  </si>
  <si>
    <t>1:35.1</t>
  </si>
  <si>
    <t>2025/04/20</t>
  </si>
  <si>
    <t>1:09.41</t>
  </si>
  <si>
    <t>1:33.28</t>
  </si>
  <si>
    <t>1:33.49</t>
  </si>
  <si>
    <t>[25/05] 1600 霍宏聲 (10) 23.0</t>
  </si>
  <si>
    <t>[20/04] 1600 霍宏聲 (1) 10.0</t>
  </si>
  <si>
    <t>1:34.3</t>
  </si>
  <si>
    <t>5/9/5/10/8/9</t>
  </si>
  <si>
    <t>九因歌</t>
  </si>
  <si>
    <t>J230</t>
  </si>
  <si>
    <t>1.34.80</t>
  </si>
  <si>
    <t>81,900</t>
  </si>
  <si>
    <t>李成業先生及夫人</t>
  </si>
  <si>
    <t>Super Power</t>
  </si>
  <si>
    <t>1:11.06</t>
  </si>
  <si>
    <t>1:34.83</t>
  </si>
  <si>
    <t>1:35.24</t>
  </si>
  <si>
    <t>1:34.94</t>
  </si>
  <si>
    <t>1:35.86</t>
  </si>
  <si>
    <t>1:35.6</t>
  </si>
  <si>
    <t>[04/05] 1600 奧爾民 (5) 61.0</t>
  </si>
  <si>
    <t>[06/04] 1600 湯普新 (9) 34.0</t>
  </si>
  <si>
    <t>1:35.27</t>
  </si>
  <si>
    <t>6/3/2/6/4/3</t>
  </si>
  <si>
    <t>準輝煌</t>
  </si>
  <si>
    <t>J273</t>
  </si>
  <si>
    <t>1.33.58</t>
  </si>
  <si>
    <t>1,298,700</t>
  </si>
  <si>
    <t>藍星賽馬團體</t>
  </si>
  <si>
    <t>Heroic Valour</t>
  </si>
  <si>
    <t>Golden Sunset</t>
  </si>
  <si>
    <t>1:35.48</t>
  </si>
  <si>
    <t>1:33.58</t>
  </si>
  <si>
    <t>1:33.33</t>
  </si>
  <si>
    <t>[04/05] 1600 巴度 (6) 3.4</t>
  </si>
  <si>
    <t>[20/04] 1600 巴度 (3) 4.0</t>
  </si>
  <si>
    <t>4</t>
  </si>
  <si>
    <t>加州陽光</t>
  </si>
  <si>
    <t>J129</t>
  </si>
  <si>
    <t>70,200</t>
  </si>
  <si>
    <t>CP/XB/TT</t>
  </si>
  <si>
    <t>梁舜荇</t>
  </si>
  <si>
    <t>Footstepsinthesand</t>
  </si>
  <si>
    <t>Kune Kune</t>
  </si>
  <si>
    <t>1:22.00</t>
  </si>
  <si>
    <t>1:22.68</t>
  </si>
  <si>
    <t>1:35.61</t>
  </si>
  <si>
    <t>##[10/05] 1400 鍾易禮 (4) 193.0</t>
  </si>
  <si>
    <t>7/11</t>
  </si>
  <si>
    <t>部族高手</t>
  </si>
  <si>
    <t>K307</t>
  </si>
  <si>
    <t>席家宜</t>
  </si>
  <si>
    <t>Tivaci</t>
  </si>
  <si>
    <t>Without Flaw</t>
  </si>
  <si>
    <t>59.17</t>
  </si>
  <si>
    <t>1:22.79</t>
  </si>
  <si>
    <t>1:35.73</t>
  </si>
  <si>
    <t>##[10/05] 1400 霍宏聲 (7) 101.0</t>
  </si>
  <si>
    <t>4/7/1/11/6/11</t>
  </si>
  <si>
    <t>始終如一</t>
  </si>
  <si>
    <t>J392</t>
  </si>
  <si>
    <t>1.35.07</t>
  </si>
  <si>
    <t>748,800</t>
  </si>
  <si>
    <t>陳榮展與李洁</t>
  </si>
  <si>
    <t>War Decree</t>
  </si>
  <si>
    <t>Back Date</t>
  </si>
  <si>
    <t>1:35.07</t>
  </si>
  <si>
    <t>1:35.23</t>
  </si>
  <si>
    <t>2025/01/19</t>
  </si>
  <si>
    <t>1:34.46</t>
  </si>
  <si>
    <t>1:35.71</t>
  </si>
  <si>
    <t>1:35.92</t>
  </si>
  <si>
    <t>[04/05] 1600 董明朗 (4) 24.0</t>
  </si>
  <si>
    <t>[19/01] 1600 董明朗 (11) 54.0</t>
  </si>
  <si>
    <t>1:35.57</t>
  </si>
  <si>
    <t>11/11</t>
  </si>
  <si>
    <t>極靈</t>
  </si>
  <si>
    <t>J425</t>
  </si>
  <si>
    <t>林瑞華、龔文佳與黃韻詩</t>
  </si>
  <si>
    <t>Australia</t>
  </si>
  <si>
    <t>Ultra Appeal</t>
  </si>
  <si>
    <t>ISG</t>
  </si>
  <si>
    <t>59.60</t>
  </si>
  <si>
    <t>1:23.16</t>
  </si>
  <si>
    <t>1:36.14</t>
  </si>
  <si>
    <t>##[18/05] 1400 湯普新 (11) 209.0</t>
  </si>
  <si>
    <t>9/2/2/10/6/12</t>
  </si>
  <si>
    <t>開心宇宙</t>
  </si>
  <si>
    <t>J533</t>
  </si>
  <si>
    <t>1.33.44</t>
  </si>
  <si>
    <t>514,800</t>
  </si>
  <si>
    <t>P</t>
  </si>
  <si>
    <t>開心任務團體</t>
  </si>
  <si>
    <t>Zacinto</t>
  </si>
  <si>
    <t>Kovka</t>
  </si>
  <si>
    <t>1:35.79</t>
  </si>
  <si>
    <t>1:35.95</t>
  </si>
  <si>
    <t>1:33.44</t>
  </si>
  <si>
    <t>1:33.7</t>
  </si>
  <si>
    <t>[04/05] 1600 潘明輝 (9) 5.3</t>
  </si>
  <si>
    <t>[20/04] 1600 班德禮 (2) 9.5</t>
  </si>
  <si>
    <t>12/9/13/7</t>
  </si>
  <si>
    <t>大眾經典</t>
  </si>
  <si>
    <t>J407</t>
  </si>
  <si>
    <t>楊志明與楊晶晶</t>
  </si>
  <si>
    <t>Exosphere</t>
  </si>
  <si>
    <t>Knead The Dough</t>
  </si>
  <si>
    <t>1:23.11</t>
  </si>
  <si>
    <t>1:36.25</t>
  </si>
  <si>
    <t>7/10/12/3/11/9</t>
  </si>
  <si>
    <t>祥勝將軍</t>
  </si>
  <si>
    <t>J509</t>
  </si>
  <si>
    <t>1.36.72</t>
  </si>
  <si>
    <t>134,550</t>
  </si>
  <si>
    <t>B2/TT1</t>
  </si>
  <si>
    <t>陳永鴻</t>
  </si>
  <si>
    <t>Phoenix Of Spain</t>
  </si>
  <si>
    <t>Clarinda</t>
  </si>
  <si>
    <t>1:12.15</t>
  </si>
  <si>
    <t>1:35.46</t>
  </si>
  <si>
    <t>1:36.72</t>
  </si>
  <si>
    <t>1:36.74</t>
  </si>
  <si>
    <t>[01/01] 1600 黃寶妮 (13) 123.0</t>
  </si>
  <si>
    <t>7/5/12/5/12/10</t>
  </si>
  <si>
    <t>勇晉當銳</t>
  </si>
  <si>
    <t>H425</t>
  </si>
  <si>
    <t>XB/TT</t>
  </si>
  <si>
    <t>張廣勇</t>
  </si>
  <si>
    <t>Amberio</t>
  </si>
  <si>
    <t>59.40</t>
  </si>
  <si>
    <t>1:22.87</t>
  </si>
  <si>
    <t>1:23.98</t>
  </si>
  <si>
    <t>1:37.27</t>
  </si>
  <si>
    <t>##[31/03] 1400 董明朗 (13) 12.0</t>
  </si>
  <si>
    <t>1/4/8/9/13/13</t>
  </si>
  <si>
    <t>平海之星</t>
  </si>
  <si>
    <t>H344</t>
  </si>
  <si>
    <t>1.35.80</t>
  </si>
  <si>
    <t>725,400</t>
  </si>
  <si>
    <t>H</t>
  </si>
  <si>
    <t>曾勝利</t>
  </si>
  <si>
    <t>Maurice</t>
  </si>
  <si>
    <t>Vicky</t>
  </si>
  <si>
    <t>1:35.80</t>
  </si>
  <si>
    <t>2024/04/20</t>
  </si>
  <si>
    <t>1:12.55</t>
  </si>
  <si>
    <t>1:35.78</t>
  </si>
  <si>
    <t>1:35.77</t>
  </si>
  <si>
    <t>[06/04] 1600 艾兆禮 (8) 72.0</t>
  </si>
  <si>
    <t>[20/04] 1600 巴度 (4) 42.0</t>
  </si>
  <si>
    <t>1:35.67</t>
  </si>
  <si>
    <t>11/5/2/14/5/4</t>
  </si>
  <si>
    <t>彭玥</t>
  </si>
  <si>
    <t>J447</t>
  </si>
  <si>
    <t>468,000</t>
  </si>
  <si>
    <t>彭志兵</t>
  </si>
  <si>
    <t>Ardrossan</t>
  </si>
  <si>
    <t>Squaw</t>
  </si>
  <si>
    <t>57.64</t>
  </si>
  <si>
    <t>1:21.12</t>
  </si>
  <si>
    <t>1:22.09</t>
  </si>
  <si>
    <t>1:34.9</t>
  </si>
  <si>
    <t>##[04/05] 1400 潘明輝 (11) 24.0</t>
  </si>
  <si>
    <t>舞林寶典</t>
  </si>
  <si>
    <t>J060</t>
  </si>
  <si>
    <t>0.55.57</t>
  </si>
  <si>
    <t>655,200</t>
  </si>
  <si>
    <t>郭富城</t>
  </si>
  <si>
    <t>Press Statement</t>
  </si>
  <si>
    <t>Touchy Greeley</t>
  </si>
  <si>
    <t>55.57</t>
  </si>
  <si>
    <t>0:55.57</t>
  </si>
  <si>
    <t>0:55.71</t>
  </si>
  <si>
    <t>[18/05] 1000 布文 (1) 2.5</t>
  </si>
  <si>
    <t>10/10/1</t>
  </si>
  <si>
    <t>最好玩</t>
  </si>
  <si>
    <t>H442</t>
  </si>
  <si>
    <t>0.56.22</t>
  </si>
  <si>
    <t>H/TT</t>
  </si>
  <si>
    <t>顏志永先生及夫人</t>
  </si>
  <si>
    <t>Queen Of Pop</t>
  </si>
  <si>
    <t>0:56.46</t>
  </si>
  <si>
    <t>0:56.47</t>
  </si>
  <si>
    <t>2024/07/01</t>
  </si>
  <si>
    <t>0:56.22</t>
  </si>
  <si>
    <t>0:56.25</t>
  </si>
  <si>
    <t>[18/05] 1000 周俊樂 (10) 27.0</t>
  </si>
  <si>
    <t>[01/07] 1000 潘頓 (1) 15.0</t>
  </si>
  <si>
    <t>0:56.36</t>
  </si>
  <si>
    <t>1/4</t>
  </si>
  <si>
    <t>穿雲達月</t>
  </si>
  <si>
    <t>K324</t>
  </si>
  <si>
    <t>6</t>
  </si>
  <si>
    <t>0.56.82</t>
  </si>
  <si>
    <t>方元德與方力民</t>
  </si>
  <si>
    <t>Manhattan Rain</t>
  </si>
  <si>
    <t>Riverina's Girl</t>
  </si>
  <si>
    <t>56.82</t>
  </si>
  <si>
    <t>0:56.82</t>
  </si>
  <si>
    <t>0:56.96</t>
  </si>
  <si>
    <t>0:56.88</t>
  </si>
  <si>
    <t>0:57.0</t>
  </si>
  <si>
    <t>[10/05] 1000 梁家俊 (1) 4.7</t>
  </si>
  <si>
    <t>[13/04] 1000 梁家俊 (4) 20.0</t>
  </si>
  <si>
    <t>0:56.98</t>
  </si>
  <si>
    <t>6/5/9/4/7/4</t>
  </si>
  <si>
    <t>不可擋</t>
  </si>
  <si>
    <t>E336</t>
  </si>
  <si>
    <t>-1</t>
  </si>
  <si>
    <t>0.55.76</t>
  </si>
  <si>
    <t>1,188,450</t>
  </si>
  <si>
    <t>駿馬團體</t>
  </si>
  <si>
    <t>Charm Spirit</t>
  </si>
  <si>
    <t>Folies Bergere</t>
  </si>
  <si>
    <t>0:57.10</t>
  </si>
  <si>
    <t>0:56.77</t>
  </si>
  <si>
    <t>[10/05] 1000 希威森 (6) 6.0</t>
  </si>
  <si>
    <t>[15/03] 1000 黃寶妮 (5) 5.7</t>
  </si>
  <si>
    <t>0:56.94</t>
  </si>
  <si>
    <t>3/5</t>
  </si>
  <si>
    <t>拉合爾</t>
  </si>
  <si>
    <t>K043</t>
  </si>
  <si>
    <t>0.56.89</t>
  </si>
  <si>
    <t>175,500</t>
  </si>
  <si>
    <t>CP-/XB/B1/TT</t>
  </si>
  <si>
    <t>Syed Asim Hussain</t>
  </si>
  <si>
    <t>Angasi</t>
  </si>
  <si>
    <t>0:56.89</t>
  </si>
  <si>
    <t>0:56.90</t>
  </si>
  <si>
    <t>0:56.91</t>
  </si>
  <si>
    <t>[10/05] 1000 艾道拿 (3) 10.0</t>
  </si>
  <si>
    <t>[13/04] 1000 艾道拿 (5) 47.0</t>
  </si>
  <si>
    <t>喜行</t>
  </si>
  <si>
    <t>K399</t>
  </si>
  <si>
    <t>CP1/TT1</t>
  </si>
  <si>
    <t>開心計劃團體</t>
  </si>
  <si>
    <t>Anyaas</t>
  </si>
  <si>
    <t>文武全能</t>
  </si>
  <si>
    <t>K402</t>
  </si>
  <si>
    <t>伍鵬志</t>
  </si>
  <si>
    <t>鍾春榮</t>
  </si>
  <si>
    <t>I Got A Rock</t>
  </si>
  <si>
    <t>黃金騎士</t>
  </si>
  <si>
    <t>K341</t>
  </si>
  <si>
    <t>XB1</t>
  </si>
  <si>
    <t>顏炳誠、顏美斯、顏經緯與顏志緯</t>
  </si>
  <si>
    <t>Impending</t>
  </si>
  <si>
    <t>Oratia</t>
  </si>
  <si>
    <t>11/9/10/9/11/13</t>
  </si>
  <si>
    <t>赤霞</t>
  </si>
  <si>
    <t>K267</t>
  </si>
  <si>
    <t>0.57.17</t>
  </si>
  <si>
    <t>雌</t>
  </si>
  <si>
    <t>有款仕團體</t>
  </si>
  <si>
    <t>Buroog</t>
  </si>
  <si>
    <t>56.15</t>
  </si>
  <si>
    <t>0:57.17</t>
  </si>
  <si>
    <t>0:57.29</t>
  </si>
  <si>
    <t>[16/02] 1000 湯普新 (13) 151.0</t>
  </si>
  <si>
    <t>11/4</t>
  </si>
  <si>
    <t>團結勇士</t>
  </si>
  <si>
    <t>K340</t>
  </si>
  <si>
    <t>0.57.06</t>
  </si>
  <si>
    <t>8</t>
  </si>
  <si>
    <t>P-/TT1</t>
  </si>
  <si>
    <t>陳添成與彭慧克</t>
  </si>
  <si>
    <t>Witless</t>
  </si>
  <si>
    <t>0:57.06</t>
  </si>
  <si>
    <t>0:57.22</t>
  </si>
  <si>
    <t>[10/05] 1000 周俊樂 (4) 22.0</t>
  </si>
  <si>
    <t>5/9/3/8</t>
  </si>
  <si>
    <t>首駿</t>
  </si>
  <si>
    <t>K189</t>
  </si>
  <si>
    <t>XB-/TT</t>
  </si>
  <si>
    <t>馬興銓</t>
  </si>
  <si>
    <t>Unite And Conquer</t>
  </si>
  <si>
    <t>Sukhar</t>
  </si>
  <si>
    <t>金誠剛</t>
  </si>
  <si>
    <t>1:08.63</t>
  </si>
  <si>
    <t>1:09.24</t>
  </si>
  <si>
    <t>0:56.68</t>
  </si>
  <si>
    <t>##[23/03] 1200 金誠剛 (8) 125.0</t>
  </si>
  <si>
    <t>9/12/12/9/4</t>
  </si>
  <si>
    <t>藍爵爺</t>
  </si>
  <si>
    <t>J448</t>
  </si>
  <si>
    <t>14</t>
  </si>
  <si>
    <t>方中先生及夫人、方貫威與方貫賢</t>
  </si>
  <si>
    <t>No More My Love</t>
  </si>
  <si>
    <t>1:09.73</t>
  </si>
  <si>
    <t>1:10.51</t>
  </si>
  <si>
    <t>0:57.59</t>
  </si>
  <si>
    <t>##[25/05] 1200 巴度 (9) 32.0</t>
  </si>
  <si>
    <t>6/11/3/12/12/8</t>
  </si>
  <si>
    <t>魅力星</t>
  </si>
  <si>
    <t>K052</t>
  </si>
  <si>
    <t>0.56.03</t>
  </si>
  <si>
    <t>157,950</t>
  </si>
  <si>
    <t>鄧詠琳</t>
  </si>
  <si>
    <t>Toronado</t>
  </si>
  <si>
    <t>Big Spirit</t>
  </si>
  <si>
    <t>0:56.03</t>
  </si>
  <si>
    <t>0:56.02</t>
  </si>
  <si>
    <t>0:57.72</t>
  </si>
  <si>
    <t>0:57.69</t>
  </si>
  <si>
    <t>[18/05] 1000 巴度 (6) 26.0</t>
  </si>
  <si>
    <t>[13/04] 1000 賀銘年 (11) 17.0</t>
  </si>
  <si>
    <t>0:56.86</t>
  </si>
  <si>
    <t>4/9/2/7/11/10</t>
  </si>
  <si>
    <t>東方福寶</t>
  </si>
  <si>
    <t>K115</t>
  </si>
  <si>
    <t>0.55.91</t>
  </si>
  <si>
    <t>315,900</t>
  </si>
  <si>
    <t>H/XB</t>
  </si>
  <si>
    <t>黃錦美與陳富豪</t>
  </si>
  <si>
    <t>Russian Revolution</t>
  </si>
  <si>
    <t>One Mansini</t>
  </si>
  <si>
    <t>0:55.91</t>
  </si>
  <si>
    <t>0:55.8</t>
  </si>
  <si>
    <t>0:57.56</t>
  </si>
  <si>
    <t>0:57.41</t>
  </si>
  <si>
    <t>[18/05] 1000 潘明輝 (4) 26.0</t>
  </si>
  <si>
    <t>[13/04] 1000 潘明輝 (9) 27.0</t>
  </si>
  <si>
    <t>0:56.6</t>
  </si>
  <si>
    <t>3/2/2/2/2/2</t>
  </si>
  <si>
    <t>快樂高球</t>
  </si>
  <si>
    <t>J222</t>
  </si>
  <si>
    <t>1.21.61</t>
  </si>
  <si>
    <t>1,497,600</t>
  </si>
  <si>
    <t>黃進達</t>
  </si>
  <si>
    <t>Pariah</t>
  </si>
  <si>
    <t>Fire Gully</t>
  </si>
  <si>
    <t>2024/10/01</t>
  </si>
  <si>
    <t>58.77</t>
  </si>
  <si>
    <t>1:21.96</t>
  </si>
  <si>
    <t>1:22.67</t>
  </si>
  <si>
    <t>1:21.65</t>
  </si>
  <si>
    <t>1:21.94</t>
  </si>
  <si>
    <t>[01/10] 1400 布文 (7) 4.9</t>
  </si>
  <si>
    <t>[15/09] 1400 布文 (3) 5.1</t>
  </si>
  <si>
    <t>1:22.31</t>
  </si>
  <si>
    <t>6/11/9</t>
  </si>
  <si>
    <t>久久為軍</t>
  </si>
  <si>
    <t>K231</t>
  </si>
  <si>
    <t>告東尼</t>
  </si>
  <si>
    <t>H-/TT</t>
  </si>
  <si>
    <t>何駿杰</t>
  </si>
  <si>
    <t>Safeguard</t>
  </si>
  <si>
    <t>Fairy Nymph</t>
  </si>
  <si>
    <t>5/7/3/4/1/6</t>
  </si>
  <si>
    <t>泰泰精神</t>
  </si>
  <si>
    <t>K007</t>
  </si>
  <si>
    <t>1.21.67</t>
  </si>
  <si>
    <t>965,250</t>
  </si>
  <si>
    <t>方振文、方振強與方素貞</t>
  </si>
  <si>
    <t>Harry Angel</t>
  </si>
  <si>
    <t>Caronia</t>
  </si>
  <si>
    <t>麥道朗</t>
  </si>
  <si>
    <t>1:21.95</t>
  </si>
  <si>
    <t>1:21.91</t>
  </si>
  <si>
    <t>[25/05] 1400 麥道朗 (5) 11.0</t>
  </si>
  <si>
    <t>[04/05] 1400 艾道拿 (7) 11.0</t>
  </si>
  <si>
    <t>2/4/8/6/11/7</t>
  </si>
  <si>
    <t>同心同樂</t>
  </si>
  <si>
    <t>K081</t>
  </si>
  <si>
    <t>1.21.83</t>
  </si>
  <si>
    <t>353,100</t>
  </si>
  <si>
    <t>生日快樂團體</t>
  </si>
  <si>
    <t>Profitable</t>
  </si>
  <si>
    <t>So Funny</t>
  </si>
  <si>
    <t>1:22.30</t>
  </si>
  <si>
    <t>1:22.26</t>
  </si>
  <si>
    <t>2025/04/27</t>
  </si>
  <si>
    <t>1:21.44</t>
  </si>
  <si>
    <t>1:21.83</t>
  </si>
  <si>
    <t>1:21.85</t>
  </si>
  <si>
    <t>[10/05] 1400 艾兆禮 (2) 3.1</t>
  </si>
  <si>
    <t>[27/04] 1400 艾兆禮 (4) 43.0</t>
  </si>
  <si>
    <t>1:22.06</t>
  </si>
  <si>
    <t>4/9/8/9/9/10</t>
  </si>
  <si>
    <t>瑰麗人生</t>
  </si>
  <si>
    <t>H044</t>
  </si>
  <si>
    <t>1.21.87</t>
  </si>
  <si>
    <t>762,600</t>
  </si>
  <si>
    <t>杜炳坤與陳慎</t>
  </si>
  <si>
    <t>Shamexpress</t>
  </si>
  <si>
    <t>Allawara</t>
  </si>
  <si>
    <t>2024/12/08</t>
  </si>
  <si>
    <t>58.61</t>
  </si>
  <si>
    <t>1:21.52</t>
  </si>
  <si>
    <t>2024/07/06</t>
  </si>
  <si>
    <t>1:21.40</t>
  </si>
  <si>
    <t>1:22.02</t>
  </si>
  <si>
    <t>1:22.04</t>
  </si>
  <si>
    <t>[08/12] 1400 何澤堯 (11) 37.0</t>
  </si>
  <si>
    <t>2/5/4/14/14/10</t>
  </si>
  <si>
    <t>翹峯</t>
  </si>
  <si>
    <t>H441</t>
  </si>
  <si>
    <t>1.21.59</t>
  </si>
  <si>
    <t>356,850</t>
  </si>
  <si>
    <t>姚易明與姚吳麗琼</t>
  </si>
  <si>
    <t>Swiss Ace</t>
  </si>
  <si>
    <t>Tessica</t>
  </si>
  <si>
    <t>58.40</t>
  </si>
  <si>
    <t>1:25.09</t>
  </si>
  <si>
    <t>1:24.92</t>
  </si>
  <si>
    <t>1:21.20</t>
  </si>
  <si>
    <t>1:24.47</t>
  </si>
  <si>
    <t>[23/02] 1400 周俊樂 (14) 42.0</t>
  </si>
  <si>
    <t>[01/12] 1400 班德禮 (14) 110.0</t>
  </si>
  <si>
    <t>1:24.69</t>
  </si>
  <si>
    <t>2/2/2/11/2/7</t>
  </si>
  <si>
    <t>勁沙塵</t>
  </si>
  <si>
    <t>J514</t>
  </si>
  <si>
    <t>1.21.37</t>
  </si>
  <si>
    <t>1,006,200</t>
  </si>
  <si>
    <t>吳宇超與杜傲豐</t>
  </si>
  <si>
    <t>Akeed Mofeed</t>
  </si>
  <si>
    <t>New Sensation</t>
  </si>
  <si>
    <t>1:21.68</t>
  </si>
  <si>
    <t>1:21.37</t>
  </si>
  <si>
    <t>[25/05] 1400 布文 (2) 2.8</t>
  </si>
  <si>
    <t>[04/05] 1400 布文 (2) 4.4</t>
  </si>
  <si>
    <t>1:21.57</t>
  </si>
  <si>
    <t>13</t>
  </si>
  <si>
    <t>高將軍</t>
  </si>
  <si>
    <t>H330</t>
  </si>
  <si>
    <t>高陞團體</t>
  </si>
  <si>
    <t>Shaman Ghost</t>
  </si>
  <si>
    <t>She Has Charm</t>
  </si>
  <si>
    <t>9/4</t>
  </si>
  <si>
    <t>嘉應光彩</t>
  </si>
  <si>
    <t>K134</t>
  </si>
  <si>
    <t>23/24 大衛希斯練馬師賽馬團體 (2)</t>
  </si>
  <si>
    <t>Computer</t>
  </si>
  <si>
    <t>1:09.48</t>
  </si>
  <si>
    <t>1:10.15</t>
  </si>
  <si>
    <t>##[31/01] 1200 楊明綸 (9) 5.6</t>
  </si>
  <si>
    <t>7/3/7/3/6</t>
  </si>
  <si>
    <t>飛躍成就</t>
  </si>
  <si>
    <t>K112</t>
  </si>
  <si>
    <t>1.21.93</t>
  </si>
  <si>
    <t>292,500</t>
  </si>
  <si>
    <t>優越團體</t>
  </si>
  <si>
    <t>Contributer</t>
  </si>
  <si>
    <t>Dresden Park</t>
  </si>
  <si>
    <t>1:22.81</t>
  </si>
  <si>
    <t>1:22.59</t>
  </si>
  <si>
    <t>1:21.71</t>
  </si>
  <si>
    <t>1:21.87</t>
  </si>
  <si>
    <t>[18/05] 1400 布文 (7) 8.7</t>
  </si>
  <si>
    <t>[13/04] 1400 布文 (3) 6.7</t>
  </si>
  <si>
    <t>1:22.23</t>
  </si>
  <si>
    <t>12/11</t>
  </si>
  <si>
    <t>籐王駒</t>
  </si>
  <si>
    <t>K143</t>
  </si>
  <si>
    <t>1.23.23</t>
  </si>
  <si>
    <t>王定波</t>
  </si>
  <si>
    <t>Exceed And Excel</t>
  </si>
  <si>
    <t>Barbadine</t>
  </si>
  <si>
    <t>1:23.23</t>
  </si>
  <si>
    <t>1:23.28</t>
  </si>
  <si>
    <t>[18/05] 1400 黃寶妮 (12) 106.0</t>
  </si>
  <si>
    <t>3/5/7/11/5/7</t>
  </si>
  <si>
    <t>多彩多姿</t>
  </si>
  <si>
    <t>J312</t>
  </si>
  <si>
    <t>1.22.14</t>
  </si>
  <si>
    <t>596,700</t>
  </si>
  <si>
    <t>黃宓芝</t>
  </si>
  <si>
    <t>Frosted</t>
  </si>
  <si>
    <t>Highchap Dancer</t>
  </si>
  <si>
    <t>58.71</t>
  </si>
  <si>
    <t>1:22.14</t>
  </si>
  <si>
    <t>1:22.25</t>
  </si>
  <si>
    <t>[04/05] 1400 楊明綸 (3) 9.1</t>
  </si>
  <si>
    <t>13/7/9/12/11/13</t>
  </si>
  <si>
    <t>吉祥寶</t>
  </si>
  <si>
    <t>J376</t>
  </si>
  <si>
    <t>1.21.88</t>
  </si>
  <si>
    <t>林怡仲與賴愛慧</t>
  </si>
  <si>
    <t>Purr Itty Kitty</t>
  </si>
  <si>
    <t>58.06</t>
  </si>
  <si>
    <t>1:23.24</t>
  </si>
  <si>
    <t>1:21.88</t>
  </si>
  <si>
    <t>[13/04] 1400 艾兆禮 (13) 65.0</t>
  </si>
  <si>
    <t>[23/03] 1400 金誠剛 (7) 199.0</t>
  </si>
  <si>
    <t>1:22.55</t>
  </si>
  <si>
    <t>11/11/11/12/11/7</t>
  </si>
  <si>
    <t>宇宙動力</t>
  </si>
  <si>
    <t>H156</t>
  </si>
  <si>
    <t xml:space="preserve">
巫顯東 (-2)
</t>
  </si>
  <si>
    <t>890,350</t>
  </si>
  <si>
    <t>胡偉林</t>
  </si>
  <si>
    <t>Darci Brahma</t>
  </si>
  <si>
    <t>Chant</t>
  </si>
  <si>
    <t xml:space="preserve"> 第二班</t>
  </si>
  <si>
    <t>5/8/2/5/10/13</t>
  </si>
  <si>
    <t>健康愉快</t>
  </si>
  <si>
    <t>D435</t>
  </si>
  <si>
    <t>1.20.82</t>
  </si>
  <si>
    <t>1,278,200</t>
  </si>
  <si>
    <t>單同慶、單煜樂與單煜燊</t>
  </si>
  <si>
    <t>Lady Lakshmi</t>
  </si>
  <si>
    <t xml:space="preserve">第二班 </t>
  </si>
  <si>
    <t>1:21.69</t>
  </si>
  <si>
    <t>1:21.72</t>
  </si>
  <si>
    <t>1:19.92</t>
  </si>
  <si>
    <t>1:22.57</t>
  </si>
  <si>
    <t>1:22.74</t>
  </si>
  <si>
    <t>[27/04] 1400 梁家俊 (5) 29.0</t>
  </si>
  <si>
    <t>[23/03] 1400 黃寶妮 (8) 12.0</t>
  </si>
  <si>
    <t>3/8/2/1/6/2</t>
  </si>
  <si>
    <t>競駿輝煌</t>
  </si>
  <si>
    <t>J195</t>
  </si>
  <si>
    <t>1.20.02</t>
  </si>
  <si>
    <t>3,365,400</t>
  </si>
  <si>
    <t>Sharliyna</t>
  </si>
  <si>
    <t>1:21.21</t>
  </si>
  <si>
    <t>1:21.42</t>
  </si>
  <si>
    <t>1:22.05</t>
  </si>
  <si>
    <t>[25/05] 1400 艾道拿 (3) 10.0</t>
  </si>
  <si>
    <t>[27/04] 1400 艾道拿 (8) 7.1</t>
  </si>
  <si>
    <t>9/3/7/2/4/3</t>
  </si>
  <si>
    <t>飛鷹翱翔</t>
  </si>
  <si>
    <t>H117</t>
  </si>
  <si>
    <t>1.20.53</t>
  </si>
  <si>
    <t>3,397,200</t>
  </si>
  <si>
    <t>馬鏡澄、馬博文與馬約禮</t>
  </si>
  <si>
    <t>Drombeg Dawn</t>
  </si>
  <si>
    <t xml:space="preserve">第一班 </t>
  </si>
  <si>
    <t>1:20.69</t>
  </si>
  <si>
    <t>1:21.64</t>
  </si>
  <si>
    <t>1:21.29</t>
  </si>
  <si>
    <t>[13/04] 1400 艾兆禮 (9) 7.7</t>
  </si>
  <si>
    <t>[31/01] 1400 黃寶妮 (7) 7.0</t>
  </si>
  <si>
    <t>1:21.77</t>
  </si>
  <si>
    <t>7/1/1/1/11</t>
  </si>
  <si>
    <t>笑傲江湖</t>
  </si>
  <si>
    <t>K168</t>
  </si>
  <si>
    <t>1.21.46</t>
  </si>
  <si>
    <t>6,673,600</t>
  </si>
  <si>
    <t>笑傲江湖賽馬團體</t>
  </si>
  <si>
    <t>I Am Invincible</t>
  </si>
  <si>
    <t>Pierro Moss</t>
  </si>
  <si>
    <t>韋紀力</t>
  </si>
  <si>
    <t>[27/04] 1400 韋紀力 (1) 2.7</t>
  </si>
  <si>
    <t>4/5/5/4/4/3</t>
  </si>
  <si>
    <t>潮州精神</t>
  </si>
  <si>
    <t>H175</t>
  </si>
  <si>
    <t>1.20.48</t>
  </si>
  <si>
    <t>2,855,600</t>
  </si>
  <si>
    <t>林良成與林有勤</t>
  </si>
  <si>
    <t>Pearl Star</t>
  </si>
  <si>
    <t>1:20.48</t>
  </si>
  <si>
    <t>1:20.45</t>
  </si>
  <si>
    <t>1:20.91</t>
  </si>
  <si>
    <t>1:21.34</t>
  </si>
  <si>
    <t>1:21.15</t>
  </si>
  <si>
    <t>[23/03] 1400 梁家俊 (5) 7.6</t>
  </si>
  <si>
    <t>[02/03] 1400 梁家俊 (5) 10.0</t>
  </si>
  <si>
    <t>1:20.8</t>
  </si>
  <si>
    <t>2/6/6/4/3/3</t>
  </si>
  <si>
    <t>舞林密碼</t>
  </si>
  <si>
    <t>G365</t>
  </si>
  <si>
    <t>1.20.33</t>
  </si>
  <si>
    <t>2,901,800</t>
  </si>
  <si>
    <t>Panzer Division</t>
  </si>
  <si>
    <t>Parraay</t>
  </si>
  <si>
    <t>1:21.32</t>
  </si>
  <si>
    <t>1:21.28</t>
  </si>
  <si>
    <t>[25/05] 1400 湯普新 (2) 6.8</t>
  </si>
  <si>
    <t>[27/04] 1400 黃智弘 (6) 14.0</t>
  </si>
  <si>
    <t>1:21.59</t>
  </si>
  <si>
    <t>1/2/3/1/3/4</t>
  </si>
  <si>
    <t>光年魅力</t>
  </si>
  <si>
    <t>K130</t>
  </si>
  <si>
    <t>1.21.22</t>
  </si>
  <si>
    <t>4,600,150</t>
  </si>
  <si>
    <t>XB</t>
  </si>
  <si>
    <t>趙國明與肖冰</t>
  </si>
  <si>
    <t>Rubick</t>
  </si>
  <si>
    <t>Dancer's Rose</t>
  </si>
  <si>
    <t>1:21.73</t>
  </si>
  <si>
    <t>1:21.61</t>
  </si>
  <si>
    <t>1:21.19</t>
  </si>
  <si>
    <t>1:21.22</t>
  </si>
  <si>
    <t>1:20.98</t>
  </si>
  <si>
    <t>[10/05] 1400 潘頓 (1) 1.5</t>
  </si>
  <si>
    <t>[13/04] 1400 潘頓 (2) 1.9</t>
  </si>
  <si>
    <t>1:21.3</t>
  </si>
  <si>
    <t>4/4/8/14/10/5</t>
  </si>
  <si>
    <t>米奇</t>
  </si>
  <si>
    <t>K082</t>
  </si>
  <si>
    <t>1.21.55</t>
  </si>
  <si>
    <t>3,800,400</t>
  </si>
  <si>
    <t>蕭劍平</t>
  </si>
  <si>
    <t>Soldier's Call</t>
  </si>
  <si>
    <t>Parle Moi</t>
  </si>
  <si>
    <t>1:21.55</t>
  </si>
  <si>
    <t>1:21.5</t>
  </si>
  <si>
    <t>[25/05] 1400 韋紀力 (4) 7.1</t>
  </si>
  <si>
    <t>[24/11] 1400 布文 (4) 17.0</t>
  </si>
  <si>
    <t xml:space="preserve"> 第三班</t>
  </si>
  <si>
    <t>6/1/4/1/1/2</t>
  </si>
  <si>
    <t>神馳</t>
  </si>
  <si>
    <t>J321</t>
  </si>
  <si>
    <t>1.20.81</t>
  </si>
  <si>
    <t>3,390,000</t>
  </si>
  <si>
    <t>榮智健</t>
  </si>
  <si>
    <t>Fun In Flight</t>
  </si>
  <si>
    <t>58.12</t>
  </si>
  <si>
    <t>1:21.25</t>
  </si>
  <si>
    <t>1:21.66</t>
  </si>
  <si>
    <t>1:21.82</t>
  </si>
  <si>
    <t>[04/05] 1400 艾道拿 (6) 5.1</t>
  </si>
  <si>
    <t>[06/04] 1400 艾道拿 (1) 2.6</t>
  </si>
  <si>
    <t>8/13/14/8/11/7</t>
  </si>
  <si>
    <t>壯志凌雲</t>
  </si>
  <si>
    <t>J249</t>
  </si>
  <si>
    <t>1.22.03</t>
  </si>
  <si>
    <t>577,800</t>
  </si>
  <si>
    <t>李西廷</t>
  </si>
  <si>
    <t>Angel Child</t>
  </si>
  <si>
    <t>58.97</t>
  </si>
  <si>
    <t>1:22.42</t>
  </si>
  <si>
    <t>1:22.34</t>
  </si>
  <si>
    <t>1:22.03</t>
  </si>
  <si>
    <t>1:22.0</t>
  </si>
  <si>
    <t>[10/05] 1400 艾兆禮 (8) 45.0</t>
  </si>
  <si>
    <t>[01/10] 1400 潘頓 (2) 6.6</t>
  </si>
  <si>
    <t>11/7/9</t>
  </si>
  <si>
    <t>奇異果</t>
  </si>
  <si>
    <t>K285</t>
  </si>
  <si>
    <t>開心一齊團體</t>
  </si>
  <si>
    <t>Almanzor</t>
  </si>
  <si>
    <t>Nucleonic</t>
  </si>
  <si>
    <t>蘇銘倫</t>
  </si>
  <si>
    <t>1:08.81</t>
  </si>
  <si>
    <t>1:21.35</t>
  </si>
  <si>
    <t>##[23/03] 1200 蘇銘倫 (9) 17.0</t>
  </si>
  <si>
    <t>7/10/9/5/13/2</t>
  </si>
  <si>
    <t>巴閉仔</t>
  </si>
  <si>
    <t>H298</t>
  </si>
  <si>
    <t>1.22.02</t>
  </si>
  <si>
    <t>麥耀熙先生及夫人</t>
  </si>
  <si>
    <t>Sebring</t>
  </si>
  <si>
    <t>Snitzel's Jewel</t>
  </si>
  <si>
    <t>2025/03/30</t>
  </si>
  <si>
    <t>58.88</t>
  </si>
  <si>
    <t>2024/06/23</t>
  </si>
  <si>
    <t>1:21.86</t>
  </si>
  <si>
    <t>1:22.2</t>
  </si>
  <si>
    <t>[30/03] 1400 鍾易禮 (9) 49.0</t>
  </si>
  <si>
    <t>[23/06] 1400 班德禮 (5) 16.0</t>
  </si>
  <si>
    <t>11/10/12/8/1/1</t>
  </si>
  <si>
    <t>觀天下</t>
  </si>
  <si>
    <t>J348</t>
  </si>
  <si>
    <t>1.21.96</t>
  </si>
  <si>
    <t>2,463,150</t>
  </si>
  <si>
    <t>鄭應炎</t>
  </si>
  <si>
    <t>Derryn</t>
  </si>
  <si>
    <t>Gossiping</t>
  </si>
  <si>
    <t>2024/11/17</t>
  </si>
  <si>
    <t>1:21.63</t>
  </si>
  <si>
    <t>1:22.24</t>
  </si>
  <si>
    <t>[17/11] 1400 何澤堯 (5) 7.5</t>
  </si>
  <si>
    <t>[03/11] 1400 潘頓 (4) 4.5</t>
  </si>
  <si>
    <t>7/14/12/8/1/3</t>
  </si>
  <si>
    <t>皇仁歡星</t>
  </si>
  <si>
    <t>J278</t>
  </si>
  <si>
    <t>1.21.73</t>
  </si>
  <si>
    <t>2,224,400</t>
  </si>
  <si>
    <t>皇仁賽馬團體</t>
  </si>
  <si>
    <t>Saxon Warrior</t>
  </si>
  <si>
    <t>Ashara</t>
  </si>
  <si>
    <t>58.96</t>
  </si>
  <si>
    <t>1:22.35</t>
  </si>
  <si>
    <t>1:22.18</t>
  </si>
  <si>
    <t>[01/01] 1400 潘頓 (3) 3.4</t>
  </si>
  <si>
    <t>[01/12] 1400 布文 (1) 2.8</t>
  </si>
  <si>
    <t>1:22.11</t>
  </si>
  <si>
    <t>8/5/2/2/13/11</t>
  </si>
  <si>
    <t>光年八十</t>
  </si>
  <si>
    <t>H170</t>
  </si>
  <si>
    <t>1.21.71</t>
  </si>
  <si>
    <t>846,300</t>
  </si>
  <si>
    <t>Dream Ahead</t>
  </si>
  <si>
    <t>Blue Ocean</t>
  </si>
  <si>
    <t>56.93</t>
  </si>
  <si>
    <t>1:20.85</t>
  </si>
  <si>
    <t>1:21.6</t>
  </si>
  <si>
    <t>[25/05] 1400 湯普新 (8) 15.0</t>
  </si>
  <si>
    <t>[27/04] 1400 潘頓 (5) 14.0</t>
  </si>
  <si>
    <t>1:21.78</t>
  </si>
  <si>
    <t>逍遙騎士</t>
  </si>
  <si>
    <t>K370</t>
  </si>
  <si>
    <t>施克敏與方遠</t>
  </si>
  <si>
    <t>Fastbrook</t>
  </si>
  <si>
    <t>3/6/10/9/11/2</t>
  </si>
  <si>
    <t>自力更生</t>
  </si>
  <si>
    <t>G209</t>
  </si>
  <si>
    <t>818,400</t>
  </si>
  <si>
    <t>陳志光</t>
  </si>
  <si>
    <t>Shamus Award</t>
  </si>
  <si>
    <t>Tear Gas</t>
  </si>
  <si>
    <t>1:20.81</t>
  </si>
  <si>
    <t>1:21.84</t>
  </si>
  <si>
    <t>[10/05] 1400 賀銘年 (3) 30.0</t>
  </si>
  <si>
    <t>[23/02] 1400 董明朗 (9) 38.0</t>
  </si>
  <si>
    <t>1:21.9</t>
  </si>
  <si>
    <t>6/7/5/3/2/3</t>
  </si>
  <si>
    <t>本領輝煌</t>
  </si>
  <si>
    <t>K062</t>
  </si>
  <si>
    <t>1.21.54</t>
  </si>
  <si>
    <t>1,383,500</t>
  </si>
  <si>
    <t>63</t>
  </si>
  <si>
    <t>薛麗娟</t>
  </si>
  <si>
    <t>When You're Smilin</t>
  </si>
  <si>
    <t>57.97</t>
  </si>
  <si>
    <t>1:21.48</t>
  </si>
  <si>
    <t>1:21.54</t>
  </si>
  <si>
    <t>1:21.67</t>
  </si>
  <si>
    <t>[22/12] 1400 艾兆禮 (3) 6.1</t>
  </si>
  <si>
    <t>[24/11] 1400 艾兆禮 (2) 22.0</t>
  </si>
  <si>
    <t>9/13/12</t>
  </si>
  <si>
    <t>八駿福昇</t>
  </si>
  <si>
    <t>K086</t>
  </si>
  <si>
    <t>1.21.89</t>
  </si>
  <si>
    <t>李鍵威先生及夫人</t>
  </si>
  <si>
    <t>No Nay Never</t>
  </si>
  <si>
    <t>Hermosa</t>
  </si>
  <si>
    <t>1:22.94</t>
  </si>
  <si>
    <t>[25/05] 1400 巴度 (9) 185.0</t>
  </si>
  <si>
    <t>[27/04] 1400 奧爾民 (13) 65.0</t>
  </si>
  <si>
    <t>1:22.37</t>
  </si>
  <si>
    <t>6/8/9/8</t>
  </si>
  <si>
    <t>榮利雙收</t>
  </si>
  <si>
    <t>K382</t>
  </si>
  <si>
    <t>陳錦榮、何詩雅、梁均棠與李觀勝</t>
  </si>
  <si>
    <t>Granada</t>
  </si>
  <si>
    <t>1:08.74</t>
  </si>
  <si>
    <t>1:09.15</t>
  </si>
  <si>
    <t>##[18/05] 1200 奧爾民 (8) 145.0</t>
  </si>
  <si>
    <t>4/11/9/2/9/6</t>
  </si>
  <si>
    <t>勁好運</t>
  </si>
  <si>
    <t>H481</t>
  </si>
  <si>
    <t>1.22.20</t>
  </si>
  <si>
    <t>2,185,225</t>
  </si>
  <si>
    <t>李子彬</t>
  </si>
  <si>
    <t>Savabeel</t>
  </si>
  <si>
    <t>Lovetessa</t>
  </si>
  <si>
    <t>2024/05/19</t>
  </si>
  <si>
    <t>58.22</t>
  </si>
  <si>
    <t>1:22.73</t>
  </si>
  <si>
    <t>1:21.56</t>
  </si>
  <si>
    <t>1:22.20</t>
  </si>
  <si>
    <t>1:22.1</t>
  </si>
  <si>
    <t>[19/05] 1400 何澤堯 (3) 9.9</t>
  </si>
  <si>
    <t>[20/04] 1400 梁家俊 (5) 28.0</t>
  </si>
  <si>
    <t>3/13/10/11/1/11</t>
  </si>
  <si>
    <t>定數</t>
  </si>
  <si>
    <t>H438</t>
  </si>
  <si>
    <t>1.21.53</t>
  </si>
  <si>
    <t>869,100</t>
  </si>
  <si>
    <t>B/XB/TT</t>
  </si>
  <si>
    <t>陳汝安</t>
  </si>
  <si>
    <t>Satono Aladdin</t>
  </si>
  <si>
    <t>Gardenier</t>
  </si>
  <si>
    <t>1:21.53</t>
  </si>
  <si>
    <t>1:20.93</t>
  </si>
  <si>
    <t>1:21.8</t>
  </si>
  <si>
    <t>[04/05] 1400 希威森 (3) 39.0</t>
  </si>
  <si>
    <t>[23/02] 1400 班德禮 (10) 22.0</t>
  </si>
  <si>
    <t>3/2/4/12/10/6</t>
  </si>
  <si>
    <t>英雄豪傑</t>
  </si>
  <si>
    <t>G207</t>
  </si>
  <si>
    <t>0.56.18</t>
  </si>
  <si>
    <t>213,900</t>
  </si>
  <si>
    <t>英記會團體</t>
  </si>
  <si>
    <t>Headwater</t>
  </si>
  <si>
    <t>Kinsella</t>
  </si>
  <si>
    <t>57.40</t>
  </si>
  <si>
    <t>0:57.78</t>
  </si>
  <si>
    <t>0:57.97</t>
  </si>
  <si>
    <t>0:56.18</t>
  </si>
  <si>
    <t>0:56.4</t>
  </si>
  <si>
    <t>[25/05] 1000 布文 (3) 16.0</t>
  </si>
  <si>
    <t>[01/07] 1000 鍾易禮 (2) 18.0</t>
  </si>
  <si>
    <t>0:57.19</t>
  </si>
  <si>
    <t>1/1/7/1/2</t>
  </si>
  <si>
    <t>超力量</t>
  </si>
  <si>
    <t>J285</t>
  </si>
  <si>
    <t>0.56.57</t>
  </si>
  <si>
    <t>1,696,800</t>
  </si>
  <si>
    <t>S I Huma</t>
  </si>
  <si>
    <t>Minetti</t>
  </si>
  <si>
    <t>56.61</t>
  </si>
  <si>
    <t>0:56.61</t>
  </si>
  <si>
    <t>0:56.73</t>
  </si>
  <si>
    <t>0:56.60</t>
  </si>
  <si>
    <t>0:56.56</t>
  </si>
  <si>
    <t>[30/03] 1000 潘頓 (1) 2.5</t>
  </si>
  <si>
    <t>[09/02] 1000 潘頓 (1) 7.3</t>
  </si>
  <si>
    <t>0:56.64</t>
  </si>
  <si>
    <t>12/1/10/7/10/9</t>
  </si>
  <si>
    <t>實現夢想</t>
  </si>
  <si>
    <t>H308</t>
  </si>
  <si>
    <t>0.55.14</t>
  </si>
  <si>
    <t>1,041,600</t>
  </si>
  <si>
    <t>蘇凱欣</t>
  </si>
  <si>
    <t>Longbeach Lucy</t>
  </si>
  <si>
    <t>0:58.30</t>
  </si>
  <si>
    <t>0:58.41</t>
  </si>
  <si>
    <t>0:56.75</t>
  </si>
  <si>
    <t>0:56.78</t>
  </si>
  <si>
    <t>[25/05] 1000 周俊樂 (12) 8.2</t>
  </si>
  <si>
    <t>[13/04] 1000 周俊樂 (1) 66.0</t>
  </si>
  <si>
    <t>10/7/6/12/1/8</t>
  </si>
  <si>
    <t>會長之寶</t>
  </si>
  <si>
    <t>J295</t>
  </si>
  <si>
    <t>0.56.99</t>
  </si>
  <si>
    <t>2,578,800</t>
  </si>
  <si>
    <t>SR</t>
  </si>
  <si>
    <t>香港聖約翰會長會團體</t>
  </si>
  <si>
    <t>Ten Sovereigns</t>
  </si>
  <si>
    <t>Ballyalla</t>
  </si>
  <si>
    <t>56.75</t>
  </si>
  <si>
    <t>0:57.25</t>
  </si>
  <si>
    <t>0:57.18</t>
  </si>
  <si>
    <t>0:57.13</t>
  </si>
  <si>
    <t>0:57.08</t>
  </si>
  <si>
    <t>[13/04] 1000 奧爾民 (7) 36.0</t>
  </si>
  <si>
    <t>[30/03] 1000 奧爾民 (6) 41.0</t>
  </si>
  <si>
    <t>7/7/2/1/2/9</t>
  </si>
  <si>
    <t>新力好</t>
  </si>
  <si>
    <t>J118</t>
  </si>
  <si>
    <t>1,291,500</t>
  </si>
  <si>
    <t>黃良柏</t>
  </si>
  <si>
    <t>Artemis</t>
  </si>
  <si>
    <t>1:10.01</t>
  </si>
  <si>
    <t>0:57.16</t>
  </si>
  <si>
    <t>##[30/03] 1200 潘頓 (7) 10.0</t>
  </si>
  <si>
    <t>赤壁</t>
  </si>
  <si>
    <t>K092</t>
  </si>
  <si>
    <t>0.58.20</t>
  </si>
  <si>
    <t>TT1</t>
  </si>
  <si>
    <t>梁冠華</t>
  </si>
  <si>
    <t>Victory Cry</t>
  </si>
  <si>
    <t>56.71</t>
  </si>
  <si>
    <t>0:58.20</t>
  </si>
  <si>
    <t>0:58.22</t>
  </si>
  <si>
    <t>[01/12] 1000 鍾易禮 (14) 74.0</t>
  </si>
  <si>
    <t>2/6/3/9/6/4</t>
  </si>
  <si>
    <t>英勇快車</t>
  </si>
  <si>
    <t>J244</t>
  </si>
  <si>
    <t>0.56.58</t>
  </si>
  <si>
    <t>2,412,600</t>
  </si>
  <si>
    <t>E</t>
  </si>
  <si>
    <t>Unassailed</t>
  </si>
  <si>
    <t>0:56.58</t>
  </si>
  <si>
    <t>0:56.57</t>
  </si>
  <si>
    <t>2024/09/22</t>
  </si>
  <si>
    <t>0:57.02</t>
  </si>
  <si>
    <t>[16/02] 1000 艾道拿 (6) 2.8</t>
  </si>
  <si>
    <t>[22/09] 1000 布文 (2) 43.0</t>
  </si>
  <si>
    <t>0:56.7</t>
  </si>
  <si>
    <t>精彩福星</t>
  </si>
  <si>
    <t>K408</t>
  </si>
  <si>
    <t>0.57.73</t>
  </si>
  <si>
    <t>390,600</t>
  </si>
  <si>
    <t>CP1</t>
  </si>
  <si>
    <t>城市之光團體</t>
  </si>
  <si>
    <t>Overshare</t>
  </si>
  <si>
    <t>Vegeta</t>
  </si>
  <si>
    <t>0:57.73</t>
  </si>
  <si>
    <t>0:57.64</t>
  </si>
  <si>
    <t>[25/05] 1000 湯普新 (2) 12.0</t>
  </si>
  <si>
    <t>7/3/7/4/3</t>
  </si>
  <si>
    <t>飛來閃耀</t>
  </si>
  <si>
    <t>K175</t>
  </si>
  <si>
    <t>0.56.48</t>
  </si>
  <si>
    <t>539,400</t>
  </si>
  <si>
    <t>飛來好友團體</t>
  </si>
  <si>
    <t>Notre Dame</t>
  </si>
  <si>
    <t>0:56.95</t>
  </si>
  <si>
    <t>0:57.09</t>
  </si>
  <si>
    <t>0:56.48</t>
  </si>
  <si>
    <t>0:56.5</t>
  </si>
  <si>
    <t>[13/04] 1000 艾道拿 (3) 22.0</t>
  </si>
  <si>
    <t>[16/02] 1000 巴度 (4) 21.0</t>
  </si>
  <si>
    <t>0:56.8</t>
  </si>
  <si>
    <t>12/2/14/12</t>
  </si>
  <si>
    <t>駿皇金</t>
  </si>
  <si>
    <t>J329</t>
  </si>
  <si>
    <t>0.56.93</t>
  </si>
  <si>
    <t>譚少強</t>
  </si>
  <si>
    <t>Hallowed Crown</t>
  </si>
  <si>
    <t>Emma Kate</t>
  </si>
  <si>
    <t>0:56.93</t>
  </si>
  <si>
    <t>0:58.37</t>
  </si>
  <si>
    <t>0:58.3</t>
  </si>
  <si>
    <t>[13/04] 1000 黃寶妮 (2) 103.0</t>
  </si>
  <si>
    <t>[29/12] 1000 蔡明紹 (14) 120.0</t>
  </si>
  <si>
    <t>0:57.68</t>
  </si>
  <si>
    <t>4/3/1/2/2/1</t>
  </si>
  <si>
    <t>勝萬金</t>
  </si>
  <si>
    <t>H405</t>
  </si>
  <si>
    <t>0.56.83</t>
  </si>
  <si>
    <t>3,086,535</t>
  </si>
  <si>
    <t>何國成、方富源、方奕聰與劉樺曄</t>
  </si>
  <si>
    <t>National Anthem</t>
  </si>
  <si>
    <t>56.83</t>
  </si>
  <si>
    <t>0:56.83</t>
  </si>
  <si>
    <t>0:56.53</t>
  </si>
  <si>
    <t>2024/09/08</t>
  </si>
  <si>
    <t>0:57.14</t>
  </si>
  <si>
    <t>[13/04] 1000 鍾易禮 (1) 10.0</t>
  </si>
  <si>
    <t>[08/09] 1000 鍾易禮 (8) 14.0</t>
  </si>
  <si>
    <t>0:56.84</t>
  </si>
  <si>
    <t>9/5</t>
  </si>
  <si>
    <t>枕頭之星</t>
  </si>
  <si>
    <t>K207</t>
  </si>
  <si>
    <t>0.57.12</t>
  </si>
  <si>
    <t>65,100</t>
  </si>
  <si>
    <t>許思偉</t>
  </si>
  <si>
    <t>What A Winter</t>
  </si>
  <si>
    <t>Esterel</t>
  </si>
  <si>
    <t>0:57.12</t>
  </si>
  <si>
    <t>[30/03] 1000 霍宏聲 (5) 14.0</t>
  </si>
  <si>
    <t>8/4/1/3/10/13</t>
  </si>
  <si>
    <t>旌鷹</t>
  </si>
  <si>
    <t>E346</t>
  </si>
  <si>
    <t>0.56.36</t>
  </si>
  <si>
    <t>1,055,100</t>
  </si>
  <si>
    <t>鄭俊基</t>
  </si>
  <si>
    <t>Helmet</t>
  </si>
  <si>
    <t>Miramont</t>
  </si>
  <si>
    <t>2024/04/14</t>
  </si>
  <si>
    <t>55.53</t>
  </si>
  <si>
    <t>0:56.43</t>
  </si>
  <si>
    <t>[14/04] 1000 艾兆禮 (7) 18.0</t>
  </si>
  <si>
    <t>2/5/6/4/3/7</t>
  </si>
  <si>
    <t>中環精英</t>
  </si>
  <si>
    <t>J042</t>
  </si>
  <si>
    <t>0.55.70</t>
  </si>
  <si>
    <t>1,459,500</t>
  </si>
  <si>
    <t>專業精英團體</t>
  </si>
  <si>
    <t>Intendment</t>
  </si>
  <si>
    <t>0:55.70</t>
  </si>
  <si>
    <t>0:55.28</t>
  </si>
  <si>
    <t>0:57.20</t>
  </si>
  <si>
    <t>[18/05] 1000 潘頓 (2) 3.3</t>
  </si>
  <si>
    <t>[13/04] 1000 希威森 (6) 13.0</t>
  </si>
  <si>
    <t>0:56.12</t>
  </si>
  <si>
    <t>1/1/4/8/4/3</t>
  </si>
  <si>
    <t>營造組裝</t>
  </si>
  <si>
    <t>H127</t>
  </si>
  <si>
    <t>1.08.46</t>
  </si>
  <si>
    <t>2,194,800</t>
  </si>
  <si>
    <t>林健榮先生及夫人、林治平與林治勉</t>
  </si>
  <si>
    <t>Spring Burst</t>
  </si>
  <si>
    <t>1:8.48</t>
  </si>
  <si>
    <t>1:08.46</t>
  </si>
  <si>
    <t>1:8.35</t>
  </si>
  <si>
    <t>[18/05] 1200 希威森 (1) 11.0</t>
  </si>
  <si>
    <t>[20/04] 1200 希威森 (1) 10.0</t>
  </si>
  <si>
    <t>1:8.41</t>
  </si>
  <si>
    <t>5/2/1/2/2/9</t>
  </si>
  <si>
    <t>健康快車</t>
  </si>
  <si>
    <t>H439</t>
  </si>
  <si>
    <t>1.08.44</t>
  </si>
  <si>
    <t>3,226,350</t>
  </si>
  <si>
    <t>方正博士與方黃吉雯</t>
  </si>
  <si>
    <t>Shooting To Win</t>
  </si>
  <si>
    <t>La Comedienne</t>
  </si>
  <si>
    <t>1:09.56</t>
  </si>
  <si>
    <t>1:9.28</t>
  </si>
  <si>
    <t>1:9.29</t>
  </si>
  <si>
    <t>[06/04] 1200 艾兆禮 (2) 3.4</t>
  </si>
  <si>
    <t>7/7/3/4/3/9</t>
  </si>
  <si>
    <t>鈁糖武士</t>
  </si>
  <si>
    <t>G016</t>
  </si>
  <si>
    <t>1.09.40</t>
  </si>
  <si>
    <t>1,692,600</t>
  </si>
  <si>
    <t>田啟文</t>
  </si>
  <si>
    <t>Star Turn</t>
  </si>
  <si>
    <t>In The Moment</t>
  </si>
  <si>
    <t>1:09.65</t>
  </si>
  <si>
    <t>1:09.82</t>
  </si>
  <si>
    <t>1:10.25</t>
  </si>
  <si>
    <t>2024/01/01</t>
  </si>
  <si>
    <t>1:09.12</t>
  </si>
  <si>
    <t>1:10.04</t>
  </si>
  <si>
    <t>[22/09] 1200 布文 (4) 27.0</t>
  </si>
  <si>
    <t>[01/01] 1200 何澤堯 (8) 70.0</t>
  </si>
  <si>
    <t>1:10.14</t>
  </si>
  <si>
    <t>7/4/3/1/7/4</t>
  </si>
  <si>
    <t>風再起時</t>
  </si>
  <si>
    <t>J534</t>
  </si>
  <si>
    <t>1.08.58</t>
  </si>
  <si>
    <t>3,267,000</t>
  </si>
  <si>
    <t>V-/XB/B2/TT</t>
  </si>
  <si>
    <t>戴煥成</t>
  </si>
  <si>
    <t>Justify</t>
  </si>
  <si>
    <t>Fine Scent</t>
  </si>
  <si>
    <t>1:09.47</t>
  </si>
  <si>
    <t>1:9.65</t>
  </si>
  <si>
    <t>1:08.58</t>
  </si>
  <si>
    <t>1:8.66</t>
  </si>
  <si>
    <t>[10/05] 1200 梁家俊 (4) 7.2</t>
  </si>
  <si>
    <t>[20/04] 1200 梁家俊 (3) 10.0</t>
  </si>
  <si>
    <t>1:9.16</t>
  </si>
  <si>
    <t>4/10/14/10/3/6</t>
  </si>
  <si>
    <t>競駿先鋒</t>
  </si>
  <si>
    <t>J400</t>
  </si>
  <si>
    <t>1.08.57</t>
  </si>
  <si>
    <t>1,683,300</t>
  </si>
  <si>
    <t>Rich Pickings</t>
  </si>
  <si>
    <t>1:08.95</t>
  </si>
  <si>
    <t>1:9.22</t>
  </si>
  <si>
    <t>1:09.57</t>
  </si>
  <si>
    <t>[18/05] 1200 鍾易禮 (4) 29.0</t>
  </si>
  <si>
    <t>[20/04] 1200 鍾易禮 (10) 11.0</t>
  </si>
  <si>
    <t>1:9.5</t>
  </si>
  <si>
    <t>4/6/11/1/6/2</t>
  </si>
  <si>
    <t>友愛心得</t>
  </si>
  <si>
    <t>J537</t>
  </si>
  <si>
    <t>1.09.49</t>
  </si>
  <si>
    <t>3,620,400</t>
  </si>
  <si>
    <t>CP2</t>
  </si>
  <si>
    <t>23/24 大衛希斯練馬師賽馬團體</t>
  </si>
  <si>
    <t>Remlaps Jewel</t>
  </si>
  <si>
    <t>1:09.50</t>
  </si>
  <si>
    <t>1:9.62</t>
  </si>
  <si>
    <t>1:09.29</t>
  </si>
  <si>
    <t>1:9.85</t>
  </si>
  <si>
    <t>[01/01] 1200 潘頓 (2) 6.9</t>
  </si>
  <si>
    <t>[22/12] 1200 潘頓 (4) 8.7</t>
  </si>
  <si>
    <t>9/8</t>
  </si>
  <si>
    <t>百威多贏</t>
  </si>
  <si>
    <t>K261</t>
  </si>
  <si>
    <t>1.09.94</t>
  </si>
  <si>
    <t>吳世振博士及夫人、吳洛汶與吳景文</t>
  </si>
  <si>
    <t>One World</t>
  </si>
  <si>
    <t>Durban Bourbon</t>
  </si>
  <si>
    <t>1:09.94</t>
  </si>
  <si>
    <t>1:9.59</t>
  </si>
  <si>
    <t>[10/05] 1200 潘頓 (9) 18.0</t>
  </si>
  <si>
    <t>1/1</t>
  </si>
  <si>
    <t>小鳥天堂</t>
  </si>
  <si>
    <t>K246</t>
  </si>
  <si>
    <t>1.09.19</t>
  </si>
  <si>
    <t>1,310,400</t>
  </si>
  <si>
    <t>高金沛</t>
  </si>
  <si>
    <t>Devil In Her Heart</t>
  </si>
  <si>
    <t>1:8.84</t>
  </si>
  <si>
    <t>1:8.83</t>
  </si>
  <si>
    <t>[10/05] 1200 霍宏聲 (1) 2.6</t>
  </si>
  <si>
    <t>[30/03] 1200 霍宏聲 (1) 3.3</t>
  </si>
  <si>
    <t>9</t>
  </si>
  <si>
    <t>超勁赤兔</t>
  </si>
  <si>
    <t>K312</t>
  </si>
  <si>
    <t>E/TT</t>
  </si>
  <si>
    <t>羅豫西、羅兆茹、李寧與李小寧</t>
  </si>
  <si>
    <t>Sebring Sun</t>
  </si>
  <si>
    <t>In Unison</t>
  </si>
  <si>
    <t>2/1/4/2</t>
  </si>
  <si>
    <t>魅影戈飛</t>
  </si>
  <si>
    <t>K183</t>
  </si>
  <si>
    <t>1.09.01</t>
  </si>
  <si>
    <t>1,361,700</t>
  </si>
  <si>
    <t>譚國章先生及夫人</t>
  </si>
  <si>
    <t>Belhamage</t>
  </si>
  <si>
    <t>1:09.33</t>
  </si>
  <si>
    <t>1:9.42</t>
  </si>
  <si>
    <t>1:8.7</t>
  </si>
  <si>
    <t>[10/05] 1200 艾兆禮 (2) 1.9</t>
  </si>
  <si>
    <t>[13/04] 1200 艾兆禮 (1) 5.3</t>
  </si>
  <si>
    <t>1:9.06</t>
  </si>
  <si>
    <t>5/4/10/1/5/7</t>
  </si>
  <si>
    <t>暴風之子</t>
  </si>
  <si>
    <t>K176</t>
  </si>
  <si>
    <t>1.08.98</t>
  </si>
  <si>
    <t>864,075</t>
  </si>
  <si>
    <t>麥林鳳琼</t>
  </si>
  <si>
    <t>The Autumn Sun</t>
  </si>
  <si>
    <t>Miss Marielle</t>
  </si>
  <si>
    <t>1:08.84</t>
  </si>
  <si>
    <t>1:08.98</t>
  </si>
  <si>
    <t>1:8.67</t>
  </si>
  <si>
    <t>1:09.72</t>
  </si>
  <si>
    <t>1:9.48</t>
  </si>
  <si>
    <t>[04/05] 1200 周俊樂 (4) 37.0</t>
  </si>
  <si>
    <t>[31/01] 1200 希威森 (8) 150.0</t>
  </si>
  <si>
    <t>1:9.08</t>
  </si>
  <si>
    <t>6/13/9/5/3/8</t>
  </si>
  <si>
    <t>實力派</t>
  </si>
  <si>
    <t>E447</t>
  </si>
  <si>
    <t>1.08.34</t>
  </si>
  <si>
    <t>316,200</t>
  </si>
  <si>
    <t>Adam Bin Hassan</t>
  </si>
  <si>
    <t>Sweynesse</t>
  </si>
  <si>
    <t>Ultra Explosive</t>
  </si>
  <si>
    <t>1:09.05</t>
  </si>
  <si>
    <t>1:9.0</t>
  </si>
  <si>
    <t>[18/05] 1200 潘明輝 (6) 20.0</t>
  </si>
  <si>
    <t>[22/12] 1200 巴度 (8) 18.0</t>
  </si>
  <si>
    <t>1:9.45</t>
  </si>
  <si>
    <t>兩場平均</t>
  </si>
  <si>
    <t>兩次較快</t>
  </si>
  <si>
    <t>上場最快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</si>
</sst>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5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1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104</v>
      </c>
      <c r="K2" t="s">
        <v>105</v>
      </c>
      <c r="L2">
        <v>135</v>
      </c>
      <c r="M2" t="s">
        <v>106</v>
      </c>
      <c r="O2">
        <v>7</v>
      </c>
      <c r="P2" t="s">
        <v>107</v>
      </c>
      <c r="R2">
        <v>40</v>
      </c>
      <c r="S2">
        <v>-2</v>
      </c>
      <c r="U2" t="s">
        <v>108</v>
      </c>
      <c r="V2" t="s">
        <v>109</v>
      </c>
      <c r="W2">
        <v>4</v>
      </c>
      <c r="Y2" t="s">
        <v>110</v>
      </c>
      <c r="Z2" t="s">
        <v>111</v>
      </c>
      <c r="AA2" t="s">
        <v>112</v>
      </c>
      <c r="AB2">
        <v>25</v>
      </c>
      <c r="AC2" t="s">
        <v>113</v>
      </c>
      <c r="AD2" t="s">
        <v>114</v>
      </c>
      <c r="AE2" t="s">
        <v>115</v>
      </c>
      <c r="AF2" t="s">
        <v>116</v>
      </c>
      <c r="AG2" t="s">
        <v>117</v>
      </c>
      <c r="AH2">
        <v>2024412</v>
      </c>
      <c r="AI2" t="s">
        <v>118</v>
      </c>
      <c r="AJ2" t="s">
        <v>119</v>
      </c>
      <c r="AK2">
        <v>1200</v>
      </c>
      <c r="AL2">
        <v>7</v>
      </c>
      <c r="AM2" t="s">
        <v>120</v>
      </c>
      <c r="AN2">
        <v>15</v>
      </c>
      <c r="AO2">
        <v>124</v>
      </c>
      <c r="AP2">
        <v>11</v>
      </c>
      <c r="AQ2">
        <v>8</v>
      </c>
      <c r="AR2">
        <v>-1</v>
      </c>
      <c r="AS2">
        <v>23.95</v>
      </c>
      <c r="AT2">
        <v>46.08</v>
      </c>
      <c r="AU2" t="s">
        <v>121</v>
      </c>
      <c r="AY2" t="s">
        <v>122</v>
      </c>
      <c r="BG2">
        <v>0.123</v>
      </c>
      <c r="BI2" t="s">
        <v>123</v>
      </c>
      <c r="BJ2">
        <v>2024340</v>
      </c>
      <c r="BK2" t="s">
        <v>124</v>
      </c>
      <c r="BL2" t="s">
        <v>119</v>
      </c>
      <c r="BM2">
        <v>1200</v>
      </c>
      <c r="BN2">
        <v>3</v>
      </c>
      <c r="BO2" t="s">
        <v>120</v>
      </c>
      <c r="BP2">
        <v>16</v>
      </c>
      <c r="BQ2">
        <v>123</v>
      </c>
      <c r="BR2">
        <v>12</v>
      </c>
      <c r="BS2">
        <v>1</v>
      </c>
      <c r="BT2">
        <v>6</v>
      </c>
      <c r="BU2">
        <v>23.55</v>
      </c>
      <c r="BV2">
        <v>45.76</v>
      </c>
      <c r="BW2" t="s">
        <v>125</v>
      </c>
      <c r="CA2" t="s">
        <v>126</v>
      </c>
      <c r="CI2">
        <v>0.432</v>
      </c>
      <c r="CK2" t="s">
        <v>127</v>
      </c>
      <c r="CL2" t="s">
        <v>104</v>
      </c>
      <c r="CM2" t="s">
        <v>123</v>
      </c>
      <c r="CN2" t="s">
        <v>128</v>
      </c>
      <c r="CO2" t="s">
        <v>127</v>
      </c>
      <c r="CP2" t="s">
        <v>129</v>
      </c>
      <c r="CQ2" t="s">
        <v>130</v>
      </c>
      <c r="CR2">
        <v>70.239999999999995</v>
      </c>
      <c r="CS2">
        <v>70.210000000000008</v>
      </c>
      <c r="CT2">
        <v>70.22</v>
      </c>
      <c r="CU2">
        <v>70.210000000000008</v>
      </c>
    </row>
    <row r="3" spans="1:99" x14ac:dyDescent="0.25">
      <c r="A3" s="2">
        <v>45816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131</v>
      </c>
      <c r="J3" t="s">
        <v>132</v>
      </c>
      <c r="K3" t="s">
        <v>133</v>
      </c>
      <c r="L3">
        <v>134</v>
      </c>
      <c r="M3" t="s">
        <v>134</v>
      </c>
      <c r="O3">
        <v>6</v>
      </c>
      <c r="P3" t="s">
        <v>135</v>
      </c>
      <c r="R3">
        <v>39</v>
      </c>
      <c r="S3">
        <v>-1</v>
      </c>
      <c r="U3" t="s">
        <v>108</v>
      </c>
      <c r="V3" t="s">
        <v>136</v>
      </c>
      <c r="W3">
        <v>5</v>
      </c>
      <c r="Y3" t="s">
        <v>110</v>
      </c>
      <c r="Z3" t="s">
        <v>137</v>
      </c>
      <c r="AA3" t="s">
        <v>138</v>
      </c>
      <c r="AB3">
        <v>35</v>
      </c>
      <c r="AC3" t="s">
        <v>113</v>
      </c>
      <c r="AD3" t="s">
        <v>139</v>
      </c>
      <c r="AE3" t="s">
        <v>140</v>
      </c>
      <c r="AF3" t="s">
        <v>141</v>
      </c>
      <c r="AG3" t="s">
        <v>142</v>
      </c>
      <c r="AH3">
        <v>2024641</v>
      </c>
      <c r="AI3" t="s">
        <v>143</v>
      </c>
      <c r="AJ3" t="s">
        <v>119</v>
      </c>
      <c r="AK3">
        <v>1200</v>
      </c>
      <c r="AL3">
        <v>6</v>
      </c>
      <c r="AM3" t="s">
        <v>120</v>
      </c>
      <c r="AN3">
        <v>7.5</v>
      </c>
      <c r="AO3">
        <v>117</v>
      </c>
      <c r="AP3">
        <v>17</v>
      </c>
      <c r="AQ3">
        <v>5</v>
      </c>
      <c r="AR3">
        <v>1</v>
      </c>
      <c r="AS3">
        <v>24.46</v>
      </c>
      <c r="AT3">
        <v>46.77</v>
      </c>
      <c r="AU3" t="s">
        <v>144</v>
      </c>
      <c r="AY3" t="s">
        <v>145</v>
      </c>
      <c r="BG3">
        <v>0.29699999999999999</v>
      </c>
      <c r="BI3" t="s">
        <v>146</v>
      </c>
      <c r="BJ3">
        <v>2024564</v>
      </c>
      <c r="BK3" t="s">
        <v>147</v>
      </c>
      <c r="BL3" t="s">
        <v>119</v>
      </c>
      <c r="BM3">
        <v>1200</v>
      </c>
      <c r="BN3">
        <v>4</v>
      </c>
      <c r="BO3" t="s">
        <v>148</v>
      </c>
      <c r="BP3">
        <v>32</v>
      </c>
      <c r="BQ3">
        <v>117</v>
      </c>
      <c r="BR3">
        <v>17</v>
      </c>
      <c r="BS3">
        <v>11</v>
      </c>
      <c r="BT3">
        <v>-5</v>
      </c>
      <c r="BU3">
        <v>24.17</v>
      </c>
      <c r="BV3">
        <v>46.9</v>
      </c>
      <c r="BW3" t="s">
        <v>149</v>
      </c>
      <c r="CA3" t="s">
        <v>150</v>
      </c>
      <c r="CI3">
        <v>4.4999999999999978E-2</v>
      </c>
      <c r="CK3" t="s">
        <v>151</v>
      </c>
      <c r="CL3" t="s">
        <v>132</v>
      </c>
      <c r="CM3" t="s">
        <v>146</v>
      </c>
      <c r="CN3" t="s">
        <v>152</v>
      </c>
      <c r="CO3" t="s">
        <v>151</v>
      </c>
      <c r="CP3" t="s">
        <v>153</v>
      </c>
      <c r="CQ3" t="s">
        <v>154</v>
      </c>
      <c r="CR3">
        <v>69.900000000000006</v>
      </c>
      <c r="CS3">
        <v>69.88</v>
      </c>
      <c r="CT3">
        <v>69.89</v>
      </c>
      <c r="CU3">
        <v>69.88</v>
      </c>
    </row>
    <row r="4" spans="1:99" x14ac:dyDescent="0.25">
      <c r="A4" s="2">
        <v>45816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155</v>
      </c>
      <c r="J4" t="s">
        <v>156</v>
      </c>
      <c r="K4" t="s">
        <v>157</v>
      </c>
      <c r="L4">
        <v>134</v>
      </c>
      <c r="M4" t="s">
        <v>158</v>
      </c>
      <c r="O4">
        <v>11</v>
      </c>
      <c r="P4" t="s">
        <v>159</v>
      </c>
      <c r="R4">
        <v>39</v>
      </c>
      <c r="S4">
        <v>-1</v>
      </c>
      <c r="U4" t="s">
        <v>108</v>
      </c>
      <c r="V4" t="s">
        <v>160</v>
      </c>
      <c r="W4">
        <v>5</v>
      </c>
      <c r="Y4" t="s">
        <v>110</v>
      </c>
      <c r="Z4" t="s">
        <v>161</v>
      </c>
      <c r="AA4" t="s">
        <v>138</v>
      </c>
      <c r="AB4">
        <v>53</v>
      </c>
      <c r="AC4" t="s">
        <v>162</v>
      </c>
      <c r="AD4" t="s">
        <v>163</v>
      </c>
      <c r="AE4" t="s">
        <v>164</v>
      </c>
      <c r="AF4" t="s">
        <v>165</v>
      </c>
      <c r="AG4" t="s">
        <v>142</v>
      </c>
      <c r="AH4">
        <v>2023754</v>
      </c>
      <c r="AI4" t="s">
        <v>166</v>
      </c>
      <c r="AJ4" t="s">
        <v>119</v>
      </c>
      <c r="AK4">
        <v>1200</v>
      </c>
      <c r="AL4">
        <v>4</v>
      </c>
      <c r="AM4" t="s">
        <v>167</v>
      </c>
      <c r="AN4">
        <v>19</v>
      </c>
      <c r="AO4">
        <v>115</v>
      </c>
      <c r="AP4">
        <v>19</v>
      </c>
      <c r="AQ4">
        <v>1</v>
      </c>
      <c r="AR4">
        <v>10</v>
      </c>
      <c r="AS4">
        <v>23.79</v>
      </c>
      <c r="AT4">
        <v>46.59</v>
      </c>
      <c r="AU4" t="s">
        <v>168</v>
      </c>
      <c r="AY4" t="s">
        <v>169</v>
      </c>
      <c r="AZ4">
        <v>23.95</v>
      </c>
      <c r="BA4">
        <v>22.84</v>
      </c>
      <c r="BB4">
        <v>23.7</v>
      </c>
      <c r="BF4">
        <v>46.54</v>
      </c>
      <c r="BG4">
        <v>0.70500000000000007</v>
      </c>
      <c r="BH4">
        <v>47.244999999999997</v>
      </c>
      <c r="BI4" t="s">
        <v>170</v>
      </c>
      <c r="CL4" t="s">
        <v>156</v>
      </c>
      <c r="CM4" t="s">
        <v>170</v>
      </c>
      <c r="CN4" t="s">
        <v>171</v>
      </c>
      <c r="CQ4" t="s">
        <v>170</v>
      </c>
      <c r="CR4">
        <v>71.19</v>
      </c>
      <c r="CT4">
        <v>71.19</v>
      </c>
      <c r="CU4">
        <v>71.19</v>
      </c>
    </row>
    <row r="5" spans="1:99" x14ac:dyDescent="0.25">
      <c r="A5" s="2">
        <v>45816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172</v>
      </c>
      <c r="J5" t="s">
        <v>173</v>
      </c>
      <c r="K5" t="s">
        <v>174</v>
      </c>
      <c r="L5">
        <v>133</v>
      </c>
      <c r="M5" t="s">
        <v>175</v>
      </c>
      <c r="O5">
        <v>3</v>
      </c>
      <c r="P5" t="s">
        <v>176</v>
      </c>
      <c r="R5">
        <v>38</v>
      </c>
      <c r="S5">
        <v>-3</v>
      </c>
      <c r="U5" t="s">
        <v>108</v>
      </c>
      <c r="V5" t="s">
        <v>177</v>
      </c>
      <c r="W5">
        <v>4</v>
      </c>
      <c r="Y5" t="s">
        <v>110</v>
      </c>
      <c r="Z5" t="s">
        <v>178</v>
      </c>
      <c r="AA5" t="s">
        <v>138</v>
      </c>
      <c r="AB5">
        <v>14</v>
      </c>
      <c r="AC5" t="s">
        <v>179</v>
      </c>
      <c r="AD5" t="s">
        <v>180</v>
      </c>
      <c r="AE5" t="s">
        <v>181</v>
      </c>
      <c r="AF5" t="s">
        <v>182</v>
      </c>
      <c r="AG5" t="s">
        <v>142</v>
      </c>
      <c r="AH5">
        <v>2024698</v>
      </c>
      <c r="AI5" t="s">
        <v>183</v>
      </c>
      <c r="AJ5" t="s">
        <v>119</v>
      </c>
      <c r="AK5">
        <v>1200</v>
      </c>
      <c r="AL5">
        <v>13</v>
      </c>
      <c r="AM5" t="s">
        <v>184</v>
      </c>
      <c r="AN5">
        <v>61</v>
      </c>
      <c r="AO5">
        <v>116</v>
      </c>
      <c r="AP5">
        <v>17</v>
      </c>
      <c r="AQ5">
        <v>14</v>
      </c>
      <c r="AR5">
        <v>-11</v>
      </c>
      <c r="AS5">
        <v>23.18</v>
      </c>
      <c r="AT5">
        <v>45.42</v>
      </c>
      <c r="AU5" t="s">
        <v>185</v>
      </c>
      <c r="AY5" t="s">
        <v>186</v>
      </c>
      <c r="BG5">
        <v>-0.20699999999999999</v>
      </c>
      <c r="BI5" t="s">
        <v>187</v>
      </c>
      <c r="BJ5">
        <v>2024508</v>
      </c>
      <c r="BK5" t="s">
        <v>188</v>
      </c>
      <c r="BL5" t="s">
        <v>119</v>
      </c>
      <c r="BM5">
        <v>1200</v>
      </c>
      <c r="BN5">
        <v>11</v>
      </c>
      <c r="BO5" t="s">
        <v>184</v>
      </c>
      <c r="BP5">
        <v>67</v>
      </c>
      <c r="BQ5">
        <v>120</v>
      </c>
      <c r="BR5">
        <v>13</v>
      </c>
      <c r="BS5">
        <v>8</v>
      </c>
      <c r="BT5">
        <v>-5</v>
      </c>
      <c r="BU5">
        <v>23.88</v>
      </c>
      <c r="BV5">
        <v>46.26</v>
      </c>
      <c r="BW5" t="s">
        <v>189</v>
      </c>
      <c r="CA5" t="s">
        <v>190</v>
      </c>
      <c r="CI5">
        <v>-1.500000000000001E-2</v>
      </c>
      <c r="CK5" t="s">
        <v>191</v>
      </c>
      <c r="CL5" t="s">
        <v>173</v>
      </c>
      <c r="CM5" t="s">
        <v>187</v>
      </c>
      <c r="CN5" t="s">
        <v>192</v>
      </c>
      <c r="CO5" t="s">
        <v>191</v>
      </c>
      <c r="CP5" t="s">
        <v>193</v>
      </c>
      <c r="CQ5" t="s">
        <v>194</v>
      </c>
      <c r="CR5">
        <v>70.569999999999993</v>
      </c>
      <c r="CS5">
        <v>69.78</v>
      </c>
      <c r="CT5">
        <v>70.17</v>
      </c>
      <c r="CU5">
        <v>69.78</v>
      </c>
    </row>
    <row r="6" spans="1:99" x14ac:dyDescent="0.25">
      <c r="A6" s="2">
        <v>45816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195</v>
      </c>
      <c r="J6" t="s">
        <v>196</v>
      </c>
      <c r="K6" t="s">
        <v>197</v>
      </c>
      <c r="L6">
        <v>132</v>
      </c>
      <c r="M6" t="s">
        <v>198</v>
      </c>
      <c r="O6">
        <v>5</v>
      </c>
      <c r="P6" t="s">
        <v>199</v>
      </c>
      <c r="R6">
        <v>37</v>
      </c>
      <c r="S6">
        <v>-2</v>
      </c>
      <c r="U6" t="s">
        <v>108</v>
      </c>
      <c r="V6" t="s">
        <v>200</v>
      </c>
      <c r="W6">
        <v>5</v>
      </c>
      <c r="Y6" t="s">
        <v>110</v>
      </c>
      <c r="Z6" t="s">
        <v>201</v>
      </c>
      <c r="AA6" t="s">
        <v>138</v>
      </c>
      <c r="AB6">
        <v>21</v>
      </c>
      <c r="AC6" t="s">
        <v>202</v>
      </c>
      <c r="AD6" t="s">
        <v>203</v>
      </c>
      <c r="AE6" t="s">
        <v>204</v>
      </c>
      <c r="AF6" t="s">
        <v>205</v>
      </c>
      <c r="AG6" t="s">
        <v>117</v>
      </c>
      <c r="AH6">
        <v>2024411</v>
      </c>
      <c r="AI6" t="s">
        <v>118</v>
      </c>
      <c r="AJ6" t="s">
        <v>119</v>
      </c>
      <c r="AK6">
        <v>1200</v>
      </c>
      <c r="AL6">
        <v>5</v>
      </c>
      <c r="AM6" t="s">
        <v>206</v>
      </c>
      <c r="AN6">
        <v>13</v>
      </c>
      <c r="AO6">
        <v>120</v>
      </c>
      <c r="AP6">
        <v>12</v>
      </c>
      <c r="AQ6">
        <v>5</v>
      </c>
      <c r="AR6">
        <v>0</v>
      </c>
      <c r="AS6">
        <v>23.91</v>
      </c>
      <c r="AT6">
        <v>46.19</v>
      </c>
      <c r="AU6" t="s">
        <v>207</v>
      </c>
      <c r="AY6" t="s">
        <v>208</v>
      </c>
      <c r="BG6">
        <v>0.18</v>
      </c>
      <c r="BI6" t="s">
        <v>209</v>
      </c>
      <c r="BJ6">
        <v>2023390</v>
      </c>
      <c r="BK6" t="s">
        <v>210</v>
      </c>
      <c r="BL6" t="s">
        <v>211</v>
      </c>
      <c r="BM6">
        <v>1200</v>
      </c>
      <c r="BN6">
        <v>10</v>
      </c>
      <c r="BO6" t="s">
        <v>120</v>
      </c>
      <c r="BP6">
        <v>86</v>
      </c>
      <c r="BQ6">
        <v>116</v>
      </c>
      <c r="BR6">
        <v>16</v>
      </c>
      <c r="BS6">
        <v>9</v>
      </c>
      <c r="BT6">
        <v>-4</v>
      </c>
      <c r="BU6">
        <v>23.83</v>
      </c>
      <c r="BV6">
        <v>45.95</v>
      </c>
      <c r="BW6" t="s">
        <v>212</v>
      </c>
      <c r="CA6" t="s">
        <v>213</v>
      </c>
      <c r="CB6">
        <v>24.27</v>
      </c>
      <c r="CC6">
        <v>22.36</v>
      </c>
      <c r="CD6">
        <v>24.09</v>
      </c>
      <c r="CH6">
        <v>46.45</v>
      </c>
      <c r="CI6">
        <v>7.1999999999999981E-2</v>
      </c>
      <c r="CJ6">
        <v>46.522000000000013</v>
      </c>
      <c r="CK6" t="s">
        <v>214</v>
      </c>
      <c r="CL6" t="s">
        <v>196</v>
      </c>
      <c r="CM6" t="s">
        <v>209</v>
      </c>
      <c r="CN6" t="s">
        <v>215</v>
      </c>
      <c r="CO6" t="s">
        <v>214</v>
      </c>
      <c r="CP6" t="s">
        <v>216</v>
      </c>
      <c r="CQ6" t="s">
        <v>217</v>
      </c>
      <c r="CR6">
        <v>70.09</v>
      </c>
      <c r="CS6">
        <v>70.789999999999992</v>
      </c>
      <c r="CT6">
        <v>70.44</v>
      </c>
      <c r="CU6">
        <v>70.09</v>
      </c>
    </row>
    <row r="7" spans="1:99" x14ac:dyDescent="0.25">
      <c r="A7" s="2">
        <v>45816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218</v>
      </c>
      <c r="J7" t="s">
        <v>219</v>
      </c>
      <c r="K7" t="s">
        <v>220</v>
      </c>
      <c r="L7">
        <v>130</v>
      </c>
      <c r="M7" t="s">
        <v>221</v>
      </c>
      <c r="O7">
        <v>1</v>
      </c>
      <c r="P7" t="s">
        <v>222</v>
      </c>
      <c r="R7">
        <v>35</v>
      </c>
      <c r="S7">
        <v>-3</v>
      </c>
      <c r="U7" t="s">
        <v>108</v>
      </c>
      <c r="V7" t="s">
        <v>223</v>
      </c>
      <c r="W7">
        <v>5</v>
      </c>
      <c r="Y7" t="s">
        <v>110</v>
      </c>
      <c r="Z7" t="s">
        <v>224</v>
      </c>
      <c r="AA7" t="s">
        <v>112</v>
      </c>
      <c r="AB7">
        <v>53</v>
      </c>
      <c r="AC7" t="s">
        <v>225</v>
      </c>
      <c r="AD7" t="s">
        <v>226</v>
      </c>
      <c r="AE7" t="s">
        <v>227</v>
      </c>
      <c r="AF7" t="s">
        <v>228</v>
      </c>
      <c r="AG7" t="s">
        <v>117</v>
      </c>
      <c r="AH7">
        <v>2024148</v>
      </c>
      <c r="AI7" t="s">
        <v>229</v>
      </c>
      <c r="AJ7" t="s">
        <v>119</v>
      </c>
      <c r="AK7">
        <v>1200</v>
      </c>
      <c r="AL7">
        <v>6</v>
      </c>
      <c r="AM7" t="s">
        <v>230</v>
      </c>
      <c r="AN7">
        <v>39</v>
      </c>
      <c r="AO7">
        <v>121</v>
      </c>
      <c r="AP7">
        <v>9</v>
      </c>
      <c r="AQ7">
        <v>5</v>
      </c>
      <c r="AR7">
        <v>-4</v>
      </c>
      <c r="AS7">
        <v>23.54</v>
      </c>
      <c r="AT7">
        <v>45.76</v>
      </c>
      <c r="AU7" t="s">
        <v>231</v>
      </c>
      <c r="AY7" t="s">
        <v>150</v>
      </c>
      <c r="BG7">
        <v>-3.3000000000000002E-2</v>
      </c>
      <c r="BI7" t="s">
        <v>232</v>
      </c>
      <c r="BJ7">
        <v>2024079</v>
      </c>
      <c r="BK7" t="s">
        <v>233</v>
      </c>
      <c r="BL7" t="s">
        <v>119</v>
      </c>
      <c r="BM7">
        <v>1200</v>
      </c>
      <c r="BN7">
        <v>3</v>
      </c>
      <c r="BO7" t="s">
        <v>230</v>
      </c>
      <c r="BP7">
        <v>99</v>
      </c>
      <c r="BQ7">
        <v>122</v>
      </c>
      <c r="BR7">
        <v>8</v>
      </c>
      <c r="BS7">
        <v>1</v>
      </c>
      <c r="BT7">
        <v>0</v>
      </c>
      <c r="BU7">
        <v>23.78</v>
      </c>
      <c r="BV7">
        <v>46.48</v>
      </c>
      <c r="BW7" t="s">
        <v>234</v>
      </c>
      <c r="CA7" t="s">
        <v>145</v>
      </c>
      <c r="CI7">
        <v>0.12</v>
      </c>
      <c r="CK7" t="s">
        <v>235</v>
      </c>
      <c r="CL7" t="s">
        <v>219</v>
      </c>
      <c r="CM7" t="s">
        <v>232</v>
      </c>
      <c r="CN7" t="s">
        <v>236</v>
      </c>
      <c r="CO7" t="s">
        <v>235</v>
      </c>
      <c r="CP7" t="s">
        <v>237</v>
      </c>
      <c r="CQ7" t="s">
        <v>238</v>
      </c>
      <c r="CR7">
        <v>69.8</v>
      </c>
      <c r="CS7">
        <v>69.72</v>
      </c>
      <c r="CT7">
        <v>69.760000000000005</v>
      </c>
      <c r="CU7">
        <v>69.72</v>
      </c>
    </row>
    <row r="8" spans="1:99" x14ac:dyDescent="0.25">
      <c r="A8" s="2">
        <v>45816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239</v>
      </c>
      <c r="J8" t="s">
        <v>240</v>
      </c>
      <c r="K8" t="s">
        <v>241</v>
      </c>
      <c r="L8">
        <v>129</v>
      </c>
      <c r="M8" t="s">
        <v>242</v>
      </c>
      <c r="O8">
        <v>2</v>
      </c>
      <c r="P8" t="s">
        <v>243</v>
      </c>
      <c r="R8">
        <v>34</v>
      </c>
      <c r="S8">
        <v>0</v>
      </c>
      <c r="U8" t="s">
        <v>108</v>
      </c>
      <c r="W8">
        <v>6</v>
      </c>
      <c r="Y8" t="s">
        <v>110</v>
      </c>
      <c r="Z8" t="s">
        <v>244</v>
      </c>
      <c r="AA8" t="s">
        <v>138</v>
      </c>
      <c r="AB8">
        <v>32</v>
      </c>
      <c r="AC8" t="s">
        <v>245</v>
      </c>
      <c r="AD8" t="s">
        <v>246</v>
      </c>
      <c r="AE8" t="s">
        <v>247</v>
      </c>
      <c r="AF8" t="s">
        <v>248</v>
      </c>
      <c r="AG8" t="s">
        <v>117</v>
      </c>
      <c r="CL8" t="s">
        <v>240</v>
      </c>
    </row>
    <row r="9" spans="1:99" x14ac:dyDescent="0.25">
      <c r="A9" s="2">
        <v>45816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249</v>
      </c>
      <c r="J9" t="s">
        <v>250</v>
      </c>
      <c r="K9" t="s">
        <v>251</v>
      </c>
      <c r="L9">
        <v>129</v>
      </c>
      <c r="M9" t="s">
        <v>252</v>
      </c>
      <c r="O9">
        <v>8</v>
      </c>
      <c r="P9" t="s">
        <v>253</v>
      </c>
      <c r="R9">
        <v>34</v>
      </c>
      <c r="S9">
        <v>-1</v>
      </c>
      <c r="U9" t="s">
        <v>108</v>
      </c>
      <c r="V9" t="s">
        <v>223</v>
      </c>
      <c r="W9">
        <v>4</v>
      </c>
      <c r="Y9" t="s">
        <v>110</v>
      </c>
      <c r="Z9" t="s">
        <v>254</v>
      </c>
      <c r="AA9" t="s">
        <v>138</v>
      </c>
      <c r="AB9">
        <v>32</v>
      </c>
      <c r="AC9" t="s">
        <v>255</v>
      </c>
      <c r="AD9" t="s">
        <v>256</v>
      </c>
      <c r="AE9" t="s">
        <v>257</v>
      </c>
      <c r="AF9" t="s">
        <v>258</v>
      </c>
      <c r="AG9" t="s">
        <v>142</v>
      </c>
      <c r="AH9">
        <v>2023505</v>
      </c>
      <c r="AI9" t="s">
        <v>259</v>
      </c>
      <c r="AJ9" t="s">
        <v>119</v>
      </c>
      <c r="AK9">
        <v>1200</v>
      </c>
      <c r="AL9">
        <v>5</v>
      </c>
      <c r="AM9" t="s">
        <v>260</v>
      </c>
      <c r="AN9">
        <v>15</v>
      </c>
      <c r="AO9">
        <v>124</v>
      </c>
      <c r="AP9">
        <v>5</v>
      </c>
      <c r="AQ9">
        <v>8</v>
      </c>
      <c r="AR9">
        <v>0</v>
      </c>
      <c r="AS9">
        <v>23.42</v>
      </c>
      <c r="AT9">
        <v>45.38</v>
      </c>
      <c r="AU9" t="s">
        <v>261</v>
      </c>
      <c r="AY9" t="s">
        <v>145</v>
      </c>
      <c r="AZ9">
        <v>23.62</v>
      </c>
      <c r="BA9">
        <v>22.08</v>
      </c>
      <c r="BB9">
        <v>23.9</v>
      </c>
      <c r="BF9">
        <v>45.98</v>
      </c>
      <c r="BG9">
        <v>7.4999999999999997E-2</v>
      </c>
      <c r="BH9">
        <v>46.055</v>
      </c>
      <c r="BI9" t="s">
        <v>262</v>
      </c>
      <c r="BJ9">
        <v>2023374</v>
      </c>
      <c r="BK9" t="s">
        <v>263</v>
      </c>
      <c r="BL9" t="s">
        <v>119</v>
      </c>
      <c r="BM9">
        <v>1200</v>
      </c>
      <c r="BN9">
        <v>7</v>
      </c>
      <c r="BO9" t="s">
        <v>260</v>
      </c>
      <c r="BP9">
        <v>9.6</v>
      </c>
      <c r="BQ9">
        <v>127</v>
      </c>
      <c r="BR9">
        <v>2</v>
      </c>
      <c r="BS9">
        <v>3</v>
      </c>
      <c r="BT9">
        <v>5</v>
      </c>
      <c r="BU9">
        <v>24.05</v>
      </c>
      <c r="BV9">
        <v>46.94</v>
      </c>
      <c r="BW9" t="s">
        <v>264</v>
      </c>
      <c r="CA9" t="s">
        <v>265</v>
      </c>
      <c r="CB9">
        <v>24.29</v>
      </c>
      <c r="CC9">
        <v>22.81</v>
      </c>
      <c r="CD9">
        <v>23.19</v>
      </c>
      <c r="CH9">
        <v>46</v>
      </c>
      <c r="CI9">
        <v>0.24</v>
      </c>
      <c r="CJ9">
        <v>46.24</v>
      </c>
      <c r="CK9" t="s">
        <v>266</v>
      </c>
      <c r="CL9" t="s">
        <v>250</v>
      </c>
      <c r="CM9" t="s">
        <v>262</v>
      </c>
      <c r="CN9" t="s">
        <v>267</v>
      </c>
      <c r="CO9" t="s">
        <v>266</v>
      </c>
      <c r="CP9" t="s">
        <v>268</v>
      </c>
      <c r="CQ9" t="s">
        <v>269</v>
      </c>
      <c r="CR9">
        <v>69.67</v>
      </c>
      <c r="CS9">
        <v>70.53</v>
      </c>
      <c r="CT9">
        <v>70.099999999999994</v>
      </c>
      <c r="CU9">
        <v>69.67</v>
      </c>
    </row>
    <row r="10" spans="1:99" x14ac:dyDescent="0.25">
      <c r="A10" s="2">
        <v>45816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270</v>
      </c>
      <c r="J10" t="s">
        <v>271</v>
      </c>
      <c r="K10" t="s">
        <v>272</v>
      </c>
      <c r="L10">
        <v>127</v>
      </c>
      <c r="M10" t="s">
        <v>273</v>
      </c>
      <c r="O10">
        <v>12</v>
      </c>
      <c r="P10" t="s">
        <v>274</v>
      </c>
      <c r="R10">
        <v>32</v>
      </c>
      <c r="S10">
        <v>-3</v>
      </c>
      <c r="U10" t="s">
        <v>108</v>
      </c>
      <c r="V10" t="s">
        <v>275</v>
      </c>
      <c r="W10">
        <v>5</v>
      </c>
      <c r="Y10" t="s">
        <v>110</v>
      </c>
      <c r="Z10" t="s">
        <v>276</v>
      </c>
      <c r="AA10" t="s">
        <v>138</v>
      </c>
      <c r="AB10">
        <v>53</v>
      </c>
      <c r="AC10" t="s">
        <v>277</v>
      </c>
      <c r="AD10" t="s">
        <v>278</v>
      </c>
      <c r="AE10" t="s">
        <v>140</v>
      </c>
      <c r="AF10" t="s">
        <v>279</v>
      </c>
      <c r="AG10" t="s">
        <v>142</v>
      </c>
      <c r="AH10">
        <v>2024505</v>
      </c>
      <c r="AI10" t="s">
        <v>188</v>
      </c>
      <c r="AJ10" t="s">
        <v>280</v>
      </c>
      <c r="AK10">
        <v>1200</v>
      </c>
      <c r="AL10">
        <v>9</v>
      </c>
      <c r="AM10" t="s">
        <v>281</v>
      </c>
      <c r="AN10">
        <v>13</v>
      </c>
      <c r="AO10">
        <v>132</v>
      </c>
      <c r="AP10">
        <v>-5</v>
      </c>
      <c r="AQ10">
        <v>4</v>
      </c>
      <c r="AR10">
        <v>8</v>
      </c>
      <c r="AS10">
        <v>24.12</v>
      </c>
      <c r="AT10">
        <v>46.42</v>
      </c>
      <c r="AU10" t="s">
        <v>282</v>
      </c>
      <c r="AY10" t="s">
        <v>283</v>
      </c>
      <c r="BG10">
        <v>0.26100000000000001</v>
      </c>
      <c r="BI10" t="s">
        <v>127</v>
      </c>
      <c r="BJ10">
        <v>2024387</v>
      </c>
      <c r="BK10" t="s">
        <v>284</v>
      </c>
      <c r="BL10" t="s">
        <v>280</v>
      </c>
      <c r="BM10">
        <v>1200</v>
      </c>
      <c r="BN10">
        <v>10</v>
      </c>
      <c r="BO10" t="s">
        <v>281</v>
      </c>
      <c r="BP10">
        <v>28</v>
      </c>
      <c r="BQ10">
        <v>134</v>
      </c>
      <c r="BR10">
        <v>-7</v>
      </c>
      <c r="BS10">
        <v>13</v>
      </c>
      <c r="BT10">
        <v>-1</v>
      </c>
      <c r="BU10">
        <v>23.75</v>
      </c>
      <c r="BV10">
        <v>46.21</v>
      </c>
      <c r="BW10" t="s">
        <v>209</v>
      </c>
      <c r="CA10" t="s">
        <v>187</v>
      </c>
      <c r="CI10">
        <v>-0.14699999999999999</v>
      </c>
      <c r="CK10" t="s">
        <v>285</v>
      </c>
      <c r="CL10" t="s">
        <v>271</v>
      </c>
      <c r="CM10" t="s">
        <v>127</v>
      </c>
      <c r="CN10" t="s">
        <v>286</v>
      </c>
      <c r="CO10" t="s">
        <v>285</v>
      </c>
      <c r="CP10" t="s">
        <v>287</v>
      </c>
      <c r="CQ10" t="s">
        <v>288</v>
      </c>
      <c r="CR10">
        <v>70.210000000000008</v>
      </c>
      <c r="CS10">
        <v>70.42</v>
      </c>
      <c r="CT10">
        <v>70.31</v>
      </c>
      <c r="CU10">
        <v>70.210000000000008</v>
      </c>
    </row>
    <row r="11" spans="1:99" x14ac:dyDescent="0.25">
      <c r="A11" s="2">
        <v>45816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289</v>
      </c>
      <c r="J11" t="s">
        <v>290</v>
      </c>
      <c r="K11" t="s">
        <v>291</v>
      </c>
      <c r="L11">
        <v>126</v>
      </c>
      <c r="M11" t="s">
        <v>292</v>
      </c>
      <c r="O11">
        <v>4</v>
      </c>
      <c r="P11" t="s">
        <v>293</v>
      </c>
      <c r="R11">
        <v>31</v>
      </c>
      <c r="S11">
        <v>-2</v>
      </c>
      <c r="U11" t="s">
        <v>108</v>
      </c>
      <c r="V11" t="s">
        <v>294</v>
      </c>
      <c r="W11">
        <v>5</v>
      </c>
      <c r="Y11" t="s">
        <v>110</v>
      </c>
      <c r="Z11" t="s">
        <v>295</v>
      </c>
      <c r="AA11" t="s">
        <v>112</v>
      </c>
      <c r="AB11">
        <v>21</v>
      </c>
      <c r="AC11" t="s">
        <v>296</v>
      </c>
      <c r="AD11" t="s">
        <v>297</v>
      </c>
      <c r="AE11" t="s">
        <v>298</v>
      </c>
      <c r="AF11" t="s">
        <v>299</v>
      </c>
      <c r="AG11" t="s">
        <v>142</v>
      </c>
      <c r="AH11">
        <v>2024583</v>
      </c>
      <c r="AI11" t="s">
        <v>300</v>
      </c>
      <c r="AJ11" t="s">
        <v>280</v>
      </c>
      <c r="AK11">
        <v>1200</v>
      </c>
      <c r="AL11">
        <v>10</v>
      </c>
      <c r="AM11" t="s">
        <v>301</v>
      </c>
      <c r="AN11">
        <v>40</v>
      </c>
      <c r="AO11">
        <v>129</v>
      </c>
      <c r="AP11">
        <v>-3</v>
      </c>
      <c r="AQ11">
        <v>4</v>
      </c>
      <c r="AR11">
        <v>0</v>
      </c>
      <c r="AS11">
        <v>24.75</v>
      </c>
      <c r="AT11">
        <v>47.68</v>
      </c>
      <c r="AU11" t="s">
        <v>302</v>
      </c>
      <c r="AY11" t="s">
        <v>303</v>
      </c>
      <c r="BG11">
        <v>-4.4999999999999998E-2</v>
      </c>
      <c r="BI11" t="s">
        <v>304</v>
      </c>
      <c r="BJ11">
        <v>2024467</v>
      </c>
      <c r="BK11" t="s">
        <v>305</v>
      </c>
      <c r="BL11" t="s">
        <v>280</v>
      </c>
      <c r="BM11">
        <v>1200</v>
      </c>
      <c r="BN11">
        <v>14</v>
      </c>
      <c r="BO11" t="s">
        <v>306</v>
      </c>
      <c r="BP11">
        <v>8.1</v>
      </c>
      <c r="BQ11">
        <v>131</v>
      </c>
      <c r="BR11">
        <v>-5</v>
      </c>
      <c r="BS11">
        <v>4</v>
      </c>
      <c r="BT11">
        <v>0</v>
      </c>
      <c r="BU11">
        <v>24.28</v>
      </c>
      <c r="BV11">
        <v>46.85</v>
      </c>
      <c r="BW11" t="s">
        <v>307</v>
      </c>
      <c r="CA11" t="s">
        <v>308</v>
      </c>
      <c r="CI11">
        <v>-7.4999999999999997E-2</v>
      </c>
      <c r="CK11" t="s">
        <v>309</v>
      </c>
      <c r="CL11" t="s">
        <v>290</v>
      </c>
      <c r="CM11" t="s">
        <v>304</v>
      </c>
      <c r="CN11" t="s">
        <v>310</v>
      </c>
      <c r="CO11" t="s">
        <v>309</v>
      </c>
      <c r="CP11" t="s">
        <v>311</v>
      </c>
      <c r="CQ11" t="s">
        <v>312</v>
      </c>
      <c r="CR11">
        <v>70.75</v>
      </c>
      <c r="CS11">
        <v>70.64</v>
      </c>
      <c r="CT11">
        <v>70.69</v>
      </c>
      <c r="CU11">
        <v>70.64</v>
      </c>
    </row>
    <row r="12" spans="1:99" x14ac:dyDescent="0.25">
      <c r="A12" s="2">
        <v>45816</v>
      </c>
      <c r="B12" t="s">
        <v>99</v>
      </c>
      <c r="C12">
        <v>1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313</v>
      </c>
      <c r="J12" t="s">
        <v>314</v>
      </c>
      <c r="K12" t="s">
        <v>315</v>
      </c>
      <c r="L12">
        <v>122</v>
      </c>
      <c r="M12" t="s">
        <v>316</v>
      </c>
      <c r="O12">
        <v>9</v>
      </c>
      <c r="P12" t="s">
        <v>317</v>
      </c>
      <c r="R12">
        <v>27</v>
      </c>
      <c r="S12">
        <v>0</v>
      </c>
      <c r="U12" t="s">
        <v>108</v>
      </c>
      <c r="V12" t="s">
        <v>318</v>
      </c>
      <c r="W12">
        <v>4</v>
      </c>
      <c r="Y12" t="s">
        <v>110</v>
      </c>
      <c r="Z12" t="s">
        <v>319</v>
      </c>
      <c r="AA12" t="s">
        <v>320</v>
      </c>
      <c r="AB12">
        <v>11</v>
      </c>
      <c r="AD12" t="s">
        <v>321</v>
      </c>
      <c r="AE12" t="s">
        <v>322</v>
      </c>
      <c r="AF12" t="s">
        <v>323</v>
      </c>
      <c r="AG12" t="s">
        <v>142</v>
      </c>
      <c r="AH12">
        <v>2024640</v>
      </c>
      <c r="AI12" t="s">
        <v>143</v>
      </c>
      <c r="AJ12" t="s">
        <v>280</v>
      </c>
      <c r="AK12">
        <v>1200</v>
      </c>
      <c r="AL12">
        <v>10</v>
      </c>
      <c r="AM12" t="s">
        <v>324</v>
      </c>
      <c r="AN12">
        <v>10</v>
      </c>
      <c r="AO12">
        <v>124</v>
      </c>
      <c r="AP12">
        <v>-2</v>
      </c>
      <c r="AQ12">
        <v>5</v>
      </c>
      <c r="AR12">
        <v>4</v>
      </c>
      <c r="AS12">
        <v>24.41</v>
      </c>
      <c r="AT12">
        <v>47.04</v>
      </c>
      <c r="AU12" t="s">
        <v>325</v>
      </c>
      <c r="AY12" t="s">
        <v>326</v>
      </c>
      <c r="BG12">
        <v>0.13800000000000001</v>
      </c>
      <c r="BI12" t="s">
        <v>327</v>
      </c>
      <c r="BJ12">
        <v>2024467</v>
      </c>
      <c r="BK12" t="s">
        <v>305</v>
      </c>
      <c r="BL12" t="s">
        <v>280</v>
      </c>
      <c r="BM12">
        <v>1200</v>
      </c>
      <c r="BN12">
        <v>11</v>
      </c>
      <c r="BO12" t="s">
        <v>328</v>
      </c>
      <c r="BP12">
        <v>4.4000000000000004</v>
      </c>
      <c r="BQ12">
        <v>131</v>
      </c>
      <c r="BR12">
        <v>-9</v>
      </c>
      <c r="BS12">
        <v>3</v>
      </c>
      <c r="BT12">
        <v>6</v>
      </c>
      <c r="BU12">
        <v>24.28</v>
      </c>
      <c r="BV12">
        <v>46.85</v>
      </c>
      <c r="BW12" t="s">
        <v>307</v>
      </c>
      <c r="CA12" t="s">
        <v>329</v>
      </c>
      <c r="CI12">
        <v>0.11700000000000001</v>
      </c>
      <c r="CK12" t="s">
        <v>266</v>
      </c>
      <c r="CL12" t="s">
        <v>314</v>
      </c>
      <c r="CM12" t="s">
        <v>327</v>
      </c>
      <c r="CN12" t="s">
        <v>330</v>
      </c>
      <c r="CO12" t="s">
        <v>266</v>
      </c>
      <c r="CP12" t="s">
        <v>331</v>
      </c>
      <c r="CQ12" t="s">
        <v>304</v>
      </c>
      <c r="CR12">
        <v>70.960000000000008</v>
      </c>
      <c r="CS12">
        <v>70.53</v>
      </c>
      <c r="CT12">
        <v>70.75</v>
      </c>
      <c r="CU12">
        <v>70.53</v>
      </c>
    </row>
    <row r="13" spans="1:99" x14ac:dyDescent="0.25">
      <c r="A13" s="2">
        <v>45816</v>
      </c>
      <c r="B13" t="s">
        <v>99</v>
      </c>
      <c r="C13">
        <v>1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332</v>
      </c>
      <c r="J13" t="s">
        <v>333</v>
      </c>
      <c r="K13" t="s">
        <v>334</v>
      </c>
      <c r="L13">
        <v>121</v>
      </c>
      <c r="M13" t="s">
        <v>335</v>
      </c>
      <c r="O13">
        <v>10</v>
      </c>
      <c r="P13" t="s">
        <v>336</v>
      </c>
      <c r="R13">
        <v>26</v>
      </c>
      <c r="S13">
        <v>-2</v>
      </c>
      <c r="U13" t="s">
        <v>108</v>
      </c>
      <c r="V13" t="s">
        <v>337</v>
      </c>
      <c r="W13">
        <v>6</v>
      </c>
      <c r="Y13" t="s">
        <v>338</v>
      </c>
      <c r="Z13" t="s">
        <v>339</v>
      </c>
      <c r="AA13" t="s">
        <v>138</v>
      </c>
      <c r="AB13">
        <v>21</v>
      </c>
      <c r="AC13" t="s">
        <v>296</v>
      </c>
      <c r="AD13" t="s">
        <v>340</v>
      </c>
      <c r="AE13" t="s">
        <v>164</v>
      </c>
      <c r="AF13" t="s">
        <v>341</v>
      </c>
      <c r="AG13" t="s">
        <v>142</v>
      </c>
      <c r="AH13">
        <v>2023752</v>
      </c>
      <c r="AI13" t="s">
        <v>166</v>
      </c>
      <c r="AJ13" t="s">
        <v>280</v>
      </c>
      <c r="AK13">
        <v>1200</v>
      </c>
      <c r="AL13">
        <v>6</v>
      </c>
      <c r="AM13" t="s">
        <v>342</v>
      </c>
      <c r="AN13">
        <v>6.9</v>
      </c>
      <c r="AO13">
        <v>130</v>
      </c>
      <c r="AP13">
        <v>-9</v>
      </c>
      <c r="AQ13">
        <v>12</v>
      </c>
      <c r="AR13">
        <v>-2</v>
      </c>
      <c r="AS13">
        <v>24.34</v>
      </c>
      <c r="AT13">
        <v>47.52</v>
      </c>
      <c r="AU13" t="s">
        <v>343</v>
      </c>
      <c r="AY13" t="s">
        <v>344</v>
      </c>
      <c r="AZ13">
        <v>25.18</v>
      </c>
      <c r="BA13">
        <v>23.1</v>
      </c>
      <c r="BB13">
        <v>23.32</v>
      </c>
      <c r="BF13">
        <v>46.42</v>
      </c>
      <c r="BG13">
        <v>-0.219</v>
      </c>
      <c r="BH13">
        <v>46.201000000000001</v>
      </c>
      <c r="BI13" t="s">
        <v>345</v>
      </c>
      <c r="BJ13">
        <v>2023542</v>
      </c>
      <c r="BK13" t="s">
        <v>346</v>
      </c>
      <c r="BL13" t="s">
        <v>280</v>
      </c>
      <c r="BM13">
        <v>1200</v>
      </c>
      <c r="BN13">
        <v>4</v>
      </c>
      <c r="BO13" t="s">
        <v>342</v>
      </c>
      <c r="BP13">
        <v>5.0999999999999996</v>
      </c>
      <c r="BQ13">
        <v>129</v>
      </c>
      <c r="BR13">
        <v>-8</v>
      </c>
      <c r="BS13">
        <v>10</v>
      </c>
      <c r="BT13">
        <v>0</v>
      </c>
      <c r="BU13">
        <v>24.17</v>
      </c>
      <c r="BV13">
        <v>46.7</v>
      </c>
      <c r="BW13" t="s">
        <v>150</v>
      </c>
      <c r="CA13" t="s">
        <v>347</v>
      </c>
      <c r="CB13">
        <v>25.41</v>
      </c>
      <c r="CC13">
        <v>22.41</v>
      </c>
      <c r="CD13">
        <v>22.53</v>
      </c>
      <c r="CH13">
        <v>44.94</v>
      </c>
      <c r="CI13">
        <v>-0.12</v>
      </c>
      <c r="CJ13">
        <v>44.82</v>
      </c>
      <c r="CK13" t="s">
        <v>348</v>
      </c>
      <c r="CL13" t="s">
        <v>333</v>
      </c>
      <c r="CM13" t="s">
        <v>345</v>
      </c>
      <c r="CN13" t="s">
        <v>349</v>
      </c>
      <c r="CO13" t="s">
        <v>348</v>
      </c>
      <c r="CP13" t="s">
        <v>350</v>
      </c>
      <c r="CQ13" t="s">
        <v>351</v>
      </c>
      <c r="CR13">
        <v>71.38</v>
      </c>
      <c r="CS13">
        <v>70.23</v>
      </c>
      <c r="CT13">
        <v>70.81</v>
      </c>
      <c r="CU13">
        <v>70.23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2</v>
      </c>
      <c r="D2" t="s">
        <v>100</v>
      </c>
      <c r="E2" t="s">
        <v>101</v>
      </c>
      <c r="F2" t="s">
        <v>352</v>
      </c>
      <c r="G2">
        <v>1200</v>
      </c>
      <c r="H2">
        <v>1</v>
      </c>
      <c r="I2" t="s">
        <v>353</v>
      </c>
      <c r="J2" t="s">
        <v>354</v>
      </c>
      <c r="K2" t="s">
        <v>355</v>
      </c>
      <c r="L2">
        <v>132</v>
      </c>
      <c r="M2" t="s">
        <v>356</v>
      </c>
      <c r="O2">
        <v>11</v>
      </c>
      <c r="P2" t="s">
        <v>357</v>
      </c>
      <c r="R2">
        <v>58</v>
      </c>
      <c r="S2" t="s">
        <v>358</v>
      </c>
      <c r="U2" t="s">
        <v>108</v>
      </c>
      <c r="V2" t="s">
        <v>359</v>
      </c>
      <c r="W2">
        <v>4</v>
      </c>
      <c r="Y2" t="s">
        <v>110</v>
      </c>
      <c r="Z2" t="s">
        <v>178</v>
      </c>
      <c r="AA2" t="s">
        <v>112</v>
      </c>
      <c r="AB2" t="s">
        <v>360</v>
      </c>
      <c r="AC2" t="s">
        <v>361</v>
      </c>
      <c r="AD2" t="s">
        <v>362</v>
      </c>
      <c r="AE2" t="s">
        <v>363</v>
      </c>
      <c r="AF2" t="s">
        <v>364</v>
      </c>
      <c r="AG2" t="s">
        <v>117</v>
      </c>
      <c r="AH2">
        <v>2024531</v>
      </c>
      <c r="AI2" t="s">
        <v>365</v>
      </c>
      <c r="AJ2" t="s">
        <v>211</v>
      </c>
      <c r="AK2">
        <v>1200</v>
      </c>
      <c r="AL2">
        <v>8</v>
      </c>
      <c r="AM2" t="s">
        <v>301</v>
      </c>
      <c r="AN2">
        <v>85</v>
      </c>
      <c r="AO2">
        <v>119</v>
      </c>
      <c r="AP2">
        <v>13</v>
      </c>
      <c r="AQ2">
        <v>9</v>
      </c>
      <c r="AR2">
        <v>2</v>
      </c>
      <c r="AS2">
        <v>23.71</v>
      </c>
      <c r="AT2">
        <v>45.73</v>
      </c>
      <c r="AU2" t="s">
        <v>366</v>
      </c>
      <c r="AY2" t="s">
        <v>367</v>
      </c>
      <c r="BG2">
        <v>0.27900000000000003</v>
      </c>
      <c r="BI2" t="s">
        <v>368</v>
      </c>
      <c r="CL2" t="s">
        <v>354</v>
      </c>
      <c r="CM2" t="s">
        <v>368</v>
      </c>
      <c r="CN2" t="s">
        <v>369</v>
      </c>
      <c r="CQ2" t="s">
        <v>368</v>
      </c>
      <c r="CR2">
        <v>68.97</v>
      </c>
      <c r="CT2">
        <v>68.97</v>
      </c>
      <c r="CU2">
        <v>68.97</v>
      </c>
    </row>
    <row r="3" spans="1:99" x14ac:dyDescent="0.25">
      <c r="A3" s="2">
        <v>45816</v>
      </c>
      <c r="B3" t="s">
        <v>99</v>
      </c>
      <c r="C3">
        <v>2</v>
      </c>
      <c r="D3" t="s">
        <v>100</v>
      </c>
      <c r="E3" t="s">
        <v>101</v>
      </c>
      <c r="F3" t="s">
        <v>352</v>
      </c>
      <c r="G3">
        <v>1200</v>
      </c>
      <c r="H3">
        <v>2</v>
      </c>
      <c r="I3" t="s">
        <v>370</v>
      </c>
      <c r="J3" t="s">
        <v>371</v>
      </c>
      <c r="K3" t="s">
        <v>372</v>
      </c>
      <c r="L3">
        <v>131</v>
      </c>
      <c r="M3" t="s">
        <v>252</v>
      </c>
      <c r="O3">
        <v>3</v>
      </c>
      <c r="P3" t="s">
        <v>253</v>
      </c>
      <c r="R3">
        <v>57</v>
      </c>
      <c r="S3" t="s">
        <v>373</v>
      </c>
      <c r="U3" t="s">
        <v>108</v>
      </c>
      <c r="V3" t="s">
        <v>374</v>
      </c>
      <c r="W3">
        <v>5</v>
      </c>
      <c r="Y3" t="s">
        <v>110</v>
      </c>
      <c r="Z3" t="s">
        <v>375</v>
      </c>
      <c r="AA3" t="s">
        <v>112</v>
      </c>
      <c r="AB3" t="s">
        <v>360</v>
      </c>
      <c r="AC3" t="s">
        <v>245</v>
      </c>
      <c r="AD3" t="s">
        <v>376</v>
      </c>
      <c r="AE3" t="s">
        <v>377</v>
      </c>
      <c r="AF3" t="s">
        <v>378</v>
      </c>
      <c r="AG3" t="s">
        <v>117</v>
      </c>
      <c r="AH3">
        <v>2024531</v>
      </c>
      <c r="AI3" t="s">
        <v>365</v>
      </c>
      <c r="AJ3" t="s">
        <v>211</v>
      </c>
      <c r="AK3">
        <v>1200</v>
      </c>
      <c r="AL3">
        <v>11</v>
      </c>
      <c r="AM3" t="s">
        <v>167</v>
      </c>
      <c r="AN3">
        <v>172</v>
      </c>
      <c r="AO3">
        <v>121</v>
      </c>
      <c r="AP3">
        <v>10</v>
      </c>
      <c r="AQ3">
        <v>12</v>
      </c>
      <c r="AR3">
        <v>-9</v>
      </c>
      <c r="AS3">
        <v>23.71</v>
      </c>
      <c r="AT3">
        <v>45.73</v>
      </c>
      <c r="AU3" t="s">
        <v>366</v>
      </c>
      <c r="AY3" t="s">
        <v>379</v>
      </c>
      <c r="BG3">
        <v>-0.22800000000000001</v>
      </c>
      <c r="BI3" t="s">
        <v>380</v>
      </c>
      <c r="BJ3">
        <v>2024416</v>
      </c>
      <c r="BK3" t="s">
        <v>118</v>
      </c>
      <c r="BL3" t="s">
        <v>211</v>
      </c>
      <c r="BM3">
        <v>1200</v>
      </c>
      <c r="BN3">
        <v>7</v>
      </c>
      <c r="BO3" t="s">
        <v>342</v>
      </c>
      <c r="BP3">
        <v>80</v>
      </c>
      <c r="BQ3">
        <v>128</v>
      </c>
      <c r="BR3">
        <v>3</v>
      </c>
      <c r="BS3">
        <v>3</v>
      </c>
      <c r="BT3">
        <v>0</v>
      </c>
      <c r="BU3">
        <v>24.09</v>
      </c>
      <c r="BV3">
        <v>46.45</v>
      </c>
      <c r="BW3" t="s">
        <v>381</v>
      </c>
      <c r="CA3" t="s">
        <v>382</v>
      </c>
      <c r="CI3">
        <v>4.4999999999999998E-2</v>
      </c>
      <c r="CK3" t="s">
        <v>383</v>
      </c>
      <c r="CL3" t="s">
        <v>371</v>
      </c>
      <c r="CM3" t="s">
        <v>380</v>
      </c>
      <c r="CN3" t="s">
        <v>384</v>
      </c>
      <c r="CO3" t="s">
        <v>383</v>
      </c>
      <c r="CP3" t="s">
        <v>385</v>
      </c>
      <c r="CQ3" t="s">
        <v>386</v>
      </c>
      <c r="CR3">
        <v>69.12</v>
      </c>
      <c r="CS3">
        <v>69.7</v>
      </c>
      <c r="CT3">
        <v>69.41</v>
      </c>
      <c r="CU3">
        <v>69.12</v>
      </c>
    </row>
    <row r="4" spans="1:99" x14ac:dyDescent="0.25">
      <c r="A4" s="2">
        <v>45816</v>
      </c>
      <c r="B4" t="s">
        <v>99</v>
      </c>
      <c r="C4">
        <v>2</v>
      </c>
      <c r="D4" t="s">
        <v>100</v>
      </c>
      <c r="E4" t="s">
        <v>101</v>
      </c>
      <c r="F4" t="s">
        <v>352</v>
      </c>
      <c r="G4">
        <v>1200</v>
      </c>
      <c r="H4">
        <v>3</v>
      </c>
      <c r="I4" t="s">
        <v>387</v>
      </c>
      <c r="J4" t="s">
        <v>388</v>
      </c>
      <c r="K4" t="s">
        <v>389</v>
      </c>
      <c r="L4">
        <v>131</v>
      </c>
      <c r="M4" t="s">
        <v>390</v>
      </c>
      <c r="O4">
        <v>8</v>
      </c>
      <c r="P4" t="s">
        <v>391</v>
      </c>
      <c r="R4">
        <v>57</v>
      </c>
      <c r="S4" t="s">
        <v>392</v>
      </c>
      <c r="U4" t="s">
        <v>108</v>
      </c>
      <c r="V4" t="s">
        <v>393</v>
      </c>
      <c r="W4">
        <v>5</v>
      </c>
      <c r="Y4" t="s">
        <v>110</v>
      </c>
      <c r="Z4" t="s">
        <v>394</v>
      </c>
      <c r="AA4" t="s">
        <v>395</v>
      </c>
      <c r="AB4" t="s">
        <v>360</v>
      </c>
      <c r="AC4" t="s">
        <v>113</v>
      </c>
      <c r="AD4" t="s">
        <v>396</v>
      </c>
      <c r="AE4" t="s">
        <v>257</v>
      </c>
      <c r="AF4" t="s">
        <v>397</v>
      </c>
      <c r="AG4" t="s">
        <v>117</v>
      </c>
      <c r="AH4">
        <v>2024683</v>
      </c>
      <c r="AI4" t="s">
        <v>398</v>
      </c>
      <c r="AJ4" t="s">
        <v>119</v>
      </c>
      <c r="AK4">
        <v>1200</v>
      </c>
      <c r="AL4">
        <v>2</v>
      </c>
      <c r="AM4" t="s">
        <v>399</v>
      </c>
      <c r="AN4">
        <v>4.5</v>
      </c>
      <c r="AO4">
        <v>129</v>
      </c>
      <c r="AP4">
        <v>2</v>
      </c>
      <c r="AQ4">
        <v>2</v>
      </c>
      <c r="AR4">
        <v>6</v>
      </c>
      <c r="AS4">
        <v>23.75</v>
      </c>
      <c r="AT4">
        <v>45.83</v>
      </c>
      <c r="AU4" t="s">
        <v>400</v>
      </c>
      <c r="AY4" t="s">
        <v>401</v>
      </c>
      <c r="BG4">
        <v>0.28199999999999997</v>
      </c>
      <c r="BI4" t="s">
        <v>402</v>
      </c>
      <c r="BJ4">
        <v>2024567</v>
      </c>
      <c r="BK4" t="s">
        <v>147</v>
      </c>
      <c r="BL4" t="s">
        <v>211</v>
      </c>
      <c r="BM4">
        <v>1200</v>
      </c>
      <c r="BN4">
        <v>12</v>
      </c>
      <c r="BO4" t="s">
        <v>403</v>
      </c>
      <c r="BP4">
        <v>30</v>
      </c>
      <c r="BQ4">
        <v>109</v>
      </c>
      <c r="BR4">
        <v>22</v>
      </c>
      <c r="BS4">
        <v>5</v>
      </c>
      <c r="BT4">
        <v>3</v>
      </c>
      <c r="BU4">
        <v>23.96</v>
      </c>
      <c r="BV4">
        <v>46.22</v>
      </c>
      <c r="BW4" t="s">
        <v>231</v>
      </c>
      <c r="CA4" t="s">
        <v>404</v>
      </c>
      <c r="CI4">
        <v>0.45600000000000002</v>
      </c>
      <c r="CK4" t="s">
        <v>405</v>
      </c>
      <c r="CL4" t="s">
        <v>388</v>
      </c>
      <c r="CM4" t="s">
        <v>402</v>
      </c>
      <c r="CN4" t="s">
        <v>406</v>
      </c>
      <c r="CO4" t="s">
        <v>405</v>
      </c>
      <c r="CP4" t="s">
        <v>407</v>
      </c>
      <c r="CQ4" t="s">
        <v>408</v>
      </c>
      <c r="CR4">
        <v>69.37</v>
      </c>
      <c r="CS4">
        <v>70.48</v>
      </c>
      <c r="CT4">
        <v>69.930000000000007</v>
      </c>
      <c r="CU4">
        <v>69.37</v>
      </c>
    </row>
    <row r="5" spans="1:99" x14ac:dyDescent="0.25">
      <c r="A5" s="2">
        <v>45816</v>
      </c>
      <c r="B5" t="s">
        <v>99</v>
      </c>
      <c r="C5">
        <v>2</v>
      </c>
      <c r="D5" t="s">
        <v>100</v>
      </c>
      <c r="E5" t="s">
        <v>101</v>
      </c>
      <c r="F5" t="s">
        <v>352</v>
      </c>
      <c r="G5">
        <v>1200</v>
      </c>
      <c r="H5">
        <v>4</v>
      </c>
      <c r="I5" t="s">
        <v>409</v>
      </c>
      <c r="J5" t="s">
        <v>410</v>
      </c>
      <c r="K5" t="s">
        <v>411</v>
      </c>
      <c r="L5">
        <v>126</v>
      </c>
      <c r="M5" t="s">
        <v>412</v>
      </c>
      <c r="O5">
        <v>7</v>
      </c>
      <c r="P5" t="s">
        <v>293</v>
      </c>
      <c r="R5">
        <v>52</v>
      </c>
      <c r="S5" t="s">
        <v>178</v>
      </c>
      <c r="U5" t="s">
        <v>108</v>
      </c>
      <c r="W5">
        <v>3</v>
      </c>
      <c r="Y5" t="s">
        <v>110</v>
      </c>
      <c r="Z5" t="s">
        <v>178</v>
      </c>
      <c r="AA5" t="s">
        <v>112</v>
      </c>
      <c r="AB5" t="s">
        <v>413</v>
      </c>
      <c r="AC5" t="s">
        <v>179</v>
      </c>
      <c r="AD5" t="s">
        <v>414</v>
      </c>
      <c r="AE5" t="s">
        <v>415</v>
      </c>
      <c r="AF5" t="s">
        <v>416</v>
      </c>
      <c r="AG5" t="s">
        <v>142</v>
      </c>
      <c r="CL5" t="s">
        <v>410</v>
      </c>
    </row>
    <row r="6" spans="1:99" x14ac:dyDescent="0.25">
      <c r="A6" s="2">
        <v>45816</v>
      </c>
      <c r="B6" t="s">
        <v>99</v>
      </c>
      <c r="C6">
        <v>2</v>
      </c>
      <c r="D6" t="s">
        <v>100</v>
      </c>
      <c r="E6" t="s">
        <v>101</v>
      </c>
      <c r="F6" t="s">
        <v>352</v>
      </c>
      <c r="G6">
        <v>1200</v>
      </c>
      <c r="H6">
        <v>5</v>
      </c>
      <c r="I6" t="s">
        <v>108</v>
      </c>
      <c r="J6" t="s">
        <v>417</v>
      </c>
      <c r="K6" t="s">
        <v>418</v>
      </c>
      <c r="L6">
        <v>126</v>
      </c>
      <c r="M6" t="s">
        <v>106</v>
      </c>
      <c r="O6">
        <v>4</v>
      </c>
      <c r="P6" t="s">
        <v>419</v>
      </c>
      <c r="R6">
        <v>52</v>
      </c>
      <c r="S6" t="s">
        <v>108</v>
      </c>
      <c r="U6" t="s">
        <v>108</v>
      </c>
      <c r="W6">
        <v>3</v>
      </c>
      <c r="Y6" t="s">
        <v>110</v>
      </c>
      <c r="Z6" t="s">
        <v>178</v>
      </c>
      <c r="AA6" t="s">
        <v>112</v>
      </c>
      <c r="AB6" t="s">
        <v>108</v>
      </c>
      <c r="AD6" t="s">
        <v>420</v>
      </c>
      <c r="AE6" t="s">
        <v>421</v>
      </c>
      <c r="AF6" t="s">
        <v>422</v>
      </c>
      <c r="AG6" t="s">
        <v>142</v>
      </c>
      <c r="CL6" t="s">
        <v>417</v>
      </c>
    </row>
    <row r="7" spans="1:99" x14ac:dyDescent="0.25">
      <c r="A7" s="2">
        <v>45816</v>
      </c>
      <c r="B7" t="s">
        <v>99</v>
      </c>
      <c r="C7">
        <v>2</v>
      </c>
      <c r="D7" t="s">
        <v>100</v>
      </c>
      <c r="E7" t="s">
        <v>101</v>
      </c>
      <c r="F7" t="s">
        <v>352</v>
      </c>
      <c r="G7">
        <v>1200</v>
      </c>
      <c r="H7">
        <v>6</v>
      </c>
      <c r="I7" t="s">
        <v>108</v>
      </c>
      <c r="J7" t="s">
        <v>423</v>
      </c>
      <c r="K7" t="s">
        <v>424</v>
      </c>
      <c r="L7">
        <v>126</v>
      </c>
      <c r="M7" t="s">
        <v>425</v>
      </c>
      <c r="O7">
        <v>5</v>
      </c>
      <c r="P7" t="s">
        <v>426</v>
      </c>
      <c r="R7">
        <v>52</v>
      </c>
      <c r="S7" t="s">
        <v>108</v>
      </c>
      <c r="U7" t="s">
        <v>108</v>
      </c>
      <c r="W7">
        <v>3</v>
      </c>
      <c r="Y7" t="s">
        <v>110</v>
      </c>
      <c r="Z7" t="s">
        <v>178</v>
      </c>
      <c r="AA7" t="s">
        <v>112</v>
      </c>
      <c r="AB7" t="s">
        <v>108</v>
      </c>
      <c r="AC7" t="s">
        <v>427</v>
      </c>
      <c r="AD7" t="s">
        <v>428</v>
      </c>
      <c r="AE7" t="s">
        <v>429</v>
      </c>
      <c r="AF7" t="s">
        <v>430</v>
      </c>
      <c r="AG7" t="s">
        <v>142</v>
      </c>
      <c r="CL7" t="s">
        <v>423</v>
      </c>
    </row>
    <row r="8" spans="1:99" x14ac:dyDescent="0.25">
      <c r="A8" s="2">
        <v>45816</v>
      </c>
      <c r="B8" t="s">
        <v>99</v>
      </c>
      <c r="C8">
        <v>2</v>
      </c>
      <c r="D8" t="s">
        <v>100</v>
      </c>
      <c r="E8" t="s">
        <v>101</v>
      </c>
      <c r="F8" t="s">
        <v>352</v>
      </c>
      <c r="G8">
        <v>1200</v>
      </c>
      <c r="H8">
        <v>7</v>
      </c>
      <c r="I8" t="s">
        <v>431</v>
      </c>
      <c r="J8" t="s">
        <v>432</v>
      </c>
      <c r="K8" t="s">
        <v>433</v>
      </c>
      <c r="L8">
        <v>126</v>
      </c>
      <c r="M8" t="s">
        <v>434</v>
      </c>
      <c r="O8">
        <v>1</v>
      </c>
      <c r="P8" t="s">
        <v>222</v>
      </c>
      <c r="R8">
        <v>52</v>
      </c>
      <c r="S8" t="s">
        <v>178</v>
      </c>
      <c r="U8" t="s">
        <v>108</v>
      </c>
      <c r="V8" t="s">
        <v>435</v>
      </c>
      <c r="W8">
        <v>3</v>
      </c>
      <c r="Y8" t="s">
        <v>110</v>
      </c>
      <c r="Z8" t="s">
        <v>178</v>
      </c>
      <c r="AA8" t="s">
        <v>112</v>
      </c>
      <c r="AB8" t="s">
        <v>436</v>
      </c>
      <c r="AD8" t="s">
        <v>437</v>
      </c>
      <c r="AE8" t="s">
        <v>438</v>
      </c>
      <c r="AF8" t="s">
        <v>439</v>
      </c>
      <c r="AG8" t="s">
        <v>142</v>
      </c>
      <c r="AH8">
        <v>2024641</v>
      </c>
      <c r="AI8" t="s">
        <v>143</v>
      </c>
      <c r="AJ8" t="s">
        <v>119</v>
      </c>
      <c r="AK8">
        <v>1200</v>
      </c>
      <c r="AL8">
        <v>7</v>
      </c>
      <c r="AM8" t="s">
        <v>148</v>
      </c>
      <c r="AN8">
        <v>34</v>
      </c>
      <c r="AO8">
        <v>129</v>
      </c>
      <c r="AP8">
        <v>-3</v>
      </c>
      <c r="AQ8">
        <v>11</v>
      </c>
      <c r="AR8">
        <v>-10</v>
      </c>
      <c r="AS8">
        <v>24.46</v>
      </c>
      <c r="AT8">
        <v>46.77</v>
      </c>
      <c r="AU8" t="s">
        <v>144</v>
      </c>
      <c r="AY8" t="s">
        <v>404</v>
      </c>
      <c r="BG8">
        <v>-0.46500000000000002</v>
      </c>
      <c r="BI8" t="s">
        <v>440</v>
      </c>
      <c r="CL8" t="s">
        <v>432</v>
      </c>
      <c r="CM8" t="s">
        <v>440</v>
      </c>
      <c r="CN8" t="s">
        <v>441</v>
      </c>
      <c r="CQ8" t="s">
        <v>440</v>
      </c>
      <c r="CR8">
        <v>69.55</v>
      </c>
      <c r="CT8">
        <v>69.55</v>
      </c>
      <c r="CU8">
        <v>69.55</v>
      </c>
    </row>
    <row r="9" spans="1:99" x14ac:dyDescent="0.25">
      <c r="A9" s="2">
        <v>45816</v>
      </c>
      <c r="B9" t="s">
        <v>99</v>
      </c>
      <c r="C9">
        <v>2</v>
      </c>
      <c r="D9" t="s">
        <v>100</v>
      </c>
      <c r="E9" t="s">
        <v>101</v>
      </c>
      <c r="F9" t="s">
        <v>352</v>
      </c>
      <c r="G9">
        <v>1200</v>
      </c>
      <c r="H9">
        <v>8</v>
      </c>
      <c r="I9" t="s">
        <v>409</v>
      </c>
      <c r="J9" t="s">
        <v>442</v>
      </c>
      <c r="K9" t="s">
        <v>443</v>
      </c>
      <c r="L9">
        <v>126</v>
      </c>
      <c r="M9" t="s">
        <v>292</v>
      </c>
      <c r="O9">
        <v>6</v>
      </c>
      <c r="P9" t="s">
        <v>274</v>
      </c>
      <c r="R9">
        <v>52</v>
      </c>
      <c r="S9" t="s">
        <v>178</v>
      </c>
      <c r="U9" t="s">
        <v>108</v>
      </c>
      <c r="V9" t="s">
        <v>444</v>
      </c>
      <c r="W9">
        <v>3</v>
      </c>
      <c r="Y9" t="s">
        <v>110</v>
      </c>
      <c r="Z9" t="s">
        <v>178</v>
      </c>
      <c r="AA9" t="s">
        <v>112</v>
      </c>
      <c r="AB9" t="s">
        <v>436</v>
      </c>
      <c r="AC9" t="s">
        <v>445</v>
      </c>
      <c r="AD9" t="s">
        <v>446</v>
      </c>
      <c r="AE9" t="s">
        <v>447</v>
      </c>
      <c r="AF9" t="s">
        <v>448</v>
      </c>
      <c r="AG9" t="s">
        <v>142</v>
      </c>
      <c r="AH9">
        <v>2024641</v>
      </c>
      <c r="AI9" t="s">
        <v>143</v>
      </c>
      <c r="AJ9" t="s">
        <v>119</v>
      </c>
      <c r="AK9">
        <v>1200</v>
      </c>
      <c r="AL9">
        <v>10</v>
      </c>
      <c r="AM9" t="s">
        <v>449</v>
      </c>
      <c r="AN9">
        <v>24</v>
      </c>
      <c r="AO9">
        <v>129</v>
      </c>
      <c r="AP9">
        <v>-3</v>
      </c>
      <c r="AQ9">
        <v>3</v>
      </c>
      <c r="AR9">
        <v>3</v>
      </c>
      <c r="AS9">
        <v>24.46</v>
      </c>
      <c r="AT9">
        <v>46.77</v>
      </c>
      <c r="AU9" t="s">
        <v>144</v>
      </c>
      <c r="AY9" t="s">
        <v>450</v>
      </c>
      <c r="BG9">
        <v>8.1000000000000003E-2</v>
      </c>
      <c r="BI9" t="s">
        <v>451</v>
      </c>
      <c r="CL9" t="s">
        <v>442</v>
      </c>
      <c r="CM9" t="s">
        <v>451</v>
      </c>
      <c r="CN9" t="s">
        <v>452</v>
      </c>
      <c r="CQ9" t="s">
        <v>451</v>
      </c>
      <c r="CR9">
        <v>70.180000000000007</v>
      </c>
      <c r="CT9">
        <v>70.180000000000007</v>
      </c>
      <c r="CU9">
        <v>70.180000000000007</v>
      </c>
    </row>
    <row r="10" spans="1:99" x14ac:dyDescent="0.25">
      <c r="A10" s="2">
        <v>45816</v>
      </c>
      <c r="B10" t="s">
        <v>99</v>
      </c>
      <c r="C10">
        <v>2</v>
      </c>
      <c r="D10" t="s">
        <v>100</v>
      </c>
      <c r="E10" t="s">
        <v>101</v>
      </c>
      <c r="F10" t="s">
        <v>352</v>
      </c>
      <c r="G10">
        <v>1200</v>
      </c>
      <c r="H10">
        <v>9</v>
      </c>
      <c r="I10" t="s">
        <v>453</v>
      </c>
      <c r="J10" t="s">
        <v>454</v>
      </c>
      <c r="K10" t="s">
        <v>455</v>
      </c>
      <c r="L10">
        <v>124</v>
      </c>
      <c r="M10" t="s">
        <v>456</v>
      </c>
      <c r="O10">
        <v>2</v>
      </c>
      <c r="P10" t="s">
        <v>107</v>
      </c>
      <c r="R10">
        <v>50</v>
      </c>
      <c r="S10" t="s">
        <v>358</v>
      </c>
      <c r="U10" t="s">
        <v>108</v>
      </c>
      <c r="V10" t="s">
        <v>457</v>
      </c>
      <c r="W10">
        <v>3</v>
      </c>
      <c r="Y10" t="s">
        <v>110</v>
      </c>
      <c r="Z10" t="s">
        <v>178</v>
      </c>
      <c r="AA10" t="s">
        <v>112</v>
      </c>
      <c r="AB10" t="s">
        <v>458</v>
      </c>
      <c r="AC10" t="s">
        <v>459</v>
      </c>
      <c r="AD10" t="s">
        <v>460</v>
      </c>
      <c r="AE10" t="s">
        <v>461</v>
      </c>
      <c r="AF10" t="s">
        <v>462</v>
      </c>
      <c r="AG10" t="s">
        <v>142</v>
      </c>
      <c r="AH10">
        <v>2024429</v>
      </c>
      <c r="AI10" t="s">
        <v>463</v>
      </c>
      <c r="AJ10" t="s">
        <v>119</v>
      </c>
      <c r="AK10">
        <v>1200</v>
      </c>
      <c r="AL10">
        <v>12</v>
      </c>
      <c r="AM10" t="s">
        <v>281</v>
      </c>
      <c r="AN10">
        <v>3.4</v>
      </c>
      <c r="AO10">
        <v>128</v>
      </c>
      <c r="AP10">
        <v>-4</v>
      </c>
      <c r="AQ10">
        <v>8</v>
      </c>
      <c r="AR10">
        <v>-6</v>
      </c>
      <c r="AS10">
        <v>23.42</v>
      </c>
      <c r="AT10">
        <v>45.85</v>
      </c>
      <c r="AU10" t="s">
        <v>464</v>
      </c>
      <c r="AY10" t="s">
        <v>465</v>
      </c>
      <c r="BG10">
        <v>-0.312</v>
      </c>
      <c r="BI10" t="s">
        <v>466</v>
      </c>
      <c r="CL10" t="s">
        <v>454</v>
      </c>
      <c r="CM10" t="s">
        <v>466</v>
      </c>
      <c r="CN10" t="s">
        <v>467</v>
      </c>
      <c r="CQ10" t="s">
        <v>466</v>
      </c>
      <c r="CR10">
        <v>70.61</v>
      </c>
      <c r="CT10">
        <v>70.61</v>
      </c>
      <c r="CU10">
        <v>70.61</v>
      </c>
    </row>
    <row r="11" spans="1:99" x14ac:dyDescent="0.25">
      <c r="A11" s="2">
        <v>45816</v>
      </c>
      <c r="B11" t="s">
        <v>99</v>
      </c>
      <c r="C11">
        <v>2</v>
      </c>
      <c r="D11" t="s">
        <v>100</v>
      </c>
      <c r="E11" t="s">
        <v>101</v>
      </c>
      <c r="F11" t="s">
        <v>352</v>
      </c>
      <c r="G11">
        <v>1200</v>
      </c>
      <c r="H11">
        <v>10</v>
      </c>
      <c r="I11" t="s">
        <v>468</v>
      </c>
      <c r="J11" t="s">
        <v>469</v>
      </c>
      <c r="K11" t="s">
        <v>470</v>
      </c>
      <c r="L11">
        <v>124</v>
      </c>
      <c r="M11" t="s">
        <v>316</v>
      </c>
      <c r="O11">
        <v>10</v>
      </c>
      <c r="P11" t="s">
        <v>471</v>
      </c>
      <c r="R11">
        <v>50</v>
      </c>
      <c r="S11" t="s">
        <v>358</v>
      </c>
      <c r="U11" t="s">
        <v>108</v>
      </c>
      <c r="V11" t="s">
        <v>472</v>
      </c>
      <c r="W11">
        <v>3</v>
      </c>
      <c r="Y11" t="s">
        <v>110</v>
      </c>
      <c r="Z11" t="s">
        <v>473</v>
      </c>
      <c r="AA11" t="s">
        <v>395</v>
      </c>
      <c r="AB11" t="s">
        <v>474</v>
      </c>
      <c r="AC11" t="s">
        <v>475</v>
      </c>
      <c r="AD11" t="s">
        <v>476</v>
      </c>
      <c r="AE11" t="s">
        <v>477</v>
      </c>
      <c r="AF11" t="s">
        <v>478</v>
      </c>
      <c r="AG11" t="s">
        <v>142</v>
      </c>
      <c r="AH11">
        <v>2024664</v>
      </c>
      <c r="AI11" t="s">
        <v>479</v>
      </c>
      <c r="AJ11" t="s">
        <v>119</v>
      </c>
      <c r="AK11">
        <v>1200</v>
      </c>
      <c r="AL11">
        <v>7</v>
      </c>
      <c r="AM11" t="s">
        <v>260</v>
      </c>
      <c r="AN11">
        <v>4.0999999999999996</v>
      </c>
      <c r="AO11">
        <v>127</v>
      </c>
      <c r="AP11">
        <v>-3</v>
      </c>
      <c r="AQ11">
        <v>3</v>
      </c>
      <c r="AR11">
        <v>7</v>
      </c>
      <c r="AS11">
        <v>23.52</v>
      </c>
      <c r="AT11">
        <v>45.66</v>
      </c>
      <c r="AU11" t="s">
        <v>480</v>
      </c>
      <c r="AY11" t="s">
        <v>126</v>
      </c>
      <c r="BG11">
        <v>0.24900000000000011</v>
      </c>
      <c r="BI11" t="s">
        <v>481</v>
      </c>
      <c r="BJ11">
        <v>2024564</v>
      </c>
      <c r="BK11" t="s">
        <v>147</v>
      </c>
      <c r="BL11" t="s">
        <v>119</v>
      </c>
      <c r="BM11">
        <v>1200</v>
      </c>
      <c r="BN11">
        <v>6</v>
      </c>
      <c r="BO11" t="s">
        <v>260</v>
      </c>
      <c r="BP11">
        <v>6.7</v>
      </c>
      <c r="BQ11">
        <v>127</v>
      </c>
      <c r="BR11">
        <v>-3</v>
      </c>
      <c r="BS11">
        <v>10</v>
      </c>
      <c r="BT11">
        <v>0</v>
      </c>
      <c r="BU11">
        <v>24.17</v>
      </c>
      <c r="BV11">
        <v>46.9</v>
      </c>
      <c r="BW11" t="s">
        <v>149</v>
      </c>
      <c r="CA11" t="s">
        <v>482</v>
      </c>
      <c r="CI11">
        <v>-4.4999999999999998E-2</v>
      </c>
      <c r="CK11" t="s">
        <v>483</v>
      </c>
      <c r="CL11" t="s">
        <v>469</v>
      </c>
      <c r="CM11" t="s">
        <v>481</v>
      </c>
      <c r="CN11" t="s">
        <v>484</v>
      </c>
      <c r="CO11" t="s">
        <v>483</v>
      </c>
      <c r="CP11" t="s">
        <v>485</v>
      </c>
      <c r="CQ11" t="s">
        <v>486</v>
      </c>
      <c r="CR11">
        <v>70.03</v>
      </c>
      <c r="CS11">
        <v>69.84</v>
      </c>
      <c r="CT11">
        <v>69.94</v>
      </c>
      <c r="CU11">
        <v>69.84</v>
      </c>
    </row>
    <row r="12" spans="1:99" x14ac:dyDescent="0.25">
      <c r="A12" s="2">
        <v>45816</v>
      </c>
      <c r="B12" t="s">
        <v>99</v>
      </c>
      <c r="C12">
        <v>2</v>
      </c>
      <c r="D12" t="s">
        <v>100</v>
      </c>
      <c r="E12" t="s">
        <v>101</v>
      </c>
      <c r="F12" t="s">
        <v>352</v>
      </c>
      <c r="G12">
        <v>1200</v>
      </c>
      <c r="H12">
        <v>11</v>
      </c>
      <c r="I12" t="s">
        <v>487</v>
      </c>
      <c r="J12" t="s">
        <v>488</v>
      </c>
      <c r="K12" t="s">
        <v>489</v>
      </c>
      <c r="L12">
        <v>123</v>
      </c>
      <c r="M12" t="s">
        <v>490</v>
      </c>
      <c r="O12">
        <v>9</v>
      </c>
      <c r="P12" t="s">
        <v>491</v>
      </c>
      <c r="R12">
        <v>49</v>
      </c>
      <c r="S12" t="s">
        <v>358</v>
      </c>
      <c r="U12" t="s">
        <v>108</v>
      </c>
      <c r="V12" t="s">
        <v>492</v>
      </c>
      <c r="W12">
        <v>4</v>
      </c>
      <c r="Y12" t="s">
        <v>110</v>
      </c>
      <c r="Z12" t="s">
        <v>178</v>
      </c>
      <c r="AA12" t="s">
        <v>112</v>
      </c>
      <c r="AB12" t="s">
        <v>360</v>
      </c>
      <c r="AC12" t="s">
        <v>245</v>
      </c>
      <c r="AD12" t="s">
        <v>493</v>
      </c>
      <c r="AE12" t="s">
        <v>494</v>
      </c>
      <c r="AF12" t="s">
        <v>495</v>
      </c>
      <c r="AG12" t="s">
        <v>142</v>
      </c>
      <c r="AH12">
        <v>2024118</v>
      </c>
      <c r="AI12" t="s">
        <v>496</v>
      </c>
      <c r="AJ12" t="s">
        <v>211</v>
      </c>
      <c r="AK12">
        <v>1200</v>
      </c>
      <c r="AL12">
        <v>10</v>
      </c>
      <c r="AM12" t="s">
        <v>206</v>
      </c>
      <c r="AN12">
        <v>29</v>
      </c>
      <c r="AO12">
        <v>119</v>
      </c>
      <c r="AP12">
        <v>4</v>
      </c>
      <c r="AQ12">
        <v>4</v>
      </c>
      <c r="AR12">
        <v>5</v>
      </c>
      <c r="AS12">
        <v>23.99</v>
      </c>
      <c r="AT12">
        <v>46.67</v>
      </c>
      <c r="AU12" t="s">
        <v>401</v>
      </c>
      <c r="AY12" t="s">
        <v>497</v>
      </c>
      <c r="BG12">
        <v>0.27</v>
      </c>
      <c r="BI12" t="s">
        <v>498</v>
      </c>
      <c r="BJ12">
        <v>2023694</v>
      </c>
      <c r="BK12" t="s">
        <v>499</v>
      </c>
      <c r="BL12" t="s">
        <v>500</v>
      </c>
      <c r="BM12">
        <v>1200</v>
      </c>
      <c r="BN12">
        <v>1</v>
      </c>
      <c r="BO12" t="s">
        <v>206</v>
      </c>
      <c r="BP12">
        <v>2.5</v>
      </c>
      <c r="BQ12">
        <v>131</v>
      </c>
      <c r="BR12">
        <v>-8</v>
      </c>
      <c r="BS12">
        <v>5</v>
      </c>
      <c r="BT12">
        <v>4</v>
      </c>
      <c r="BU12">
        <v>24.12</v>
      </c>
      <c r="BV12">
        <v>46.77</v>
      </c>
      <c r="BW12" t="s">
        <v>501</v>
      </c>
      <c r="CA12" t="s">
        <v>501</v>
      </c>
      <c r="CB12">
        <v>24.96</v>
      </c>
      <c r="CC12">
        <v>22.77</v>
      </c>
      <c r="CD12">
        <v>21.95</v>
      </c>
      <c r="CH12">
        <v>44.72</v>
      </c>
      <c r="CI12">
        <v>4.8000000000000008E-2</v>
      </c>
      <c r="CJ12">
        <v>44.768000000000001</v>
      </c>
      <c r="CK12" t="s">
        <v>502</v>
      </c>
      <c r="CL12" t="s">
        <v>488</v>
      </c>
      <c r="CM12" t="s">
        <v>498</v>
      </c>
      <c r="CN12" t="s">
        <v>503</v>
      </c>
      <c r="CO12" t="s">
        <v>502</v>
      </c>
      <c r="CP12" t="s">
        <v>504</v>
      </c>
      <c r="CQ12" t="s">
        <v>481</v>
      </c>
      <c r="CR12">
        <v>70.34</v>
      </c>
      <c r="CS12">
        <v>69.73</v>
      </c>
      <c r="CT12">
        <v>70.03</v>
      </c>
      <c r="CU12">
        <v>69.73</v>
      </c>
    </row>
    <row r="13" spans="1:99" x14ac:dyDescent="0.25">
      <c r="A13" s="2">
        <v>45816</v>
      </c>
      <c r="B13" t="s">
        <v>99</v>
      </c>
      <c r="C13">
        <v>2</v>
      </c>
      <c r="D13" t="s">
        <v>100</v>
      </c>
      <c r="E13" t="s">
        <v>101</v>
      </c>
      <c r="F13" t="s">
        <v>352</v>
      </c>
      <c r="G13">
        <v>1200</v>
      </c>
      <c r="H13">
        <v>12</v>
      </c>
      <c r="I13" t="s">
        <v>505</v>
      </c>
      <c r="J13" t="s">
        <v>506</v>
      </c>
      <c r="K13" t="s">
        <v>507</v>
      </c>
      <c r="L13">
        <v>120</v>
      </c>
      <c r="M13" t="s">
        <v>242</v>
      </c>
      <c r="O13">
        <v>12</v>
      </c>
      <c r="P13" t="s">
        <v>336</v>
      </c>
      <c r="R13">
        <v>46</v>
      </c>
      <c r="S13" t="s">
        <v>358</v>
      </c>
      <c r="U13" t="s">
        <v>108</v>
      </c>
      <c r="V13" t="s">
        <v>508</v>
      </c>
      <c r="W13">
        <v>3</v>
      </c>
      <c r="Y13" t="s">
        <v>110</v>
      </c>
      <c r="Z13" t="s">
        <v>178</v>
      </c>
      <c r="AA13" t="s">
        <v>112</v>
      </c>
      <c r="AB13" t="s">
        <v>509</v>
      </c>
      <c r="AD13" t="s">
        <v>510</v>
      </c>
      <c r="AE13" t="s">
        <v>140</v>
      </c>
      <c r="AF13" t="s">
        <v>511</v>
      </c>
      <c r="AG13" t="s">
        <v>142</v>
      </c>
      <c r="AH13">
        <v>2024411</v>
      </c>
      <c r="AI13" t="s">
        <v>118</v>
      </c>
      <c r="AJ13" t="s">
        <v>119</v>
      </c>
      <c r="AK13">
        <v>1200</v>
      </c>
      <c r="AL13">
        <v>8</v>
      </c>
      <c r="AM13" t="s">
        <v>260</v>
      </c>
      <c r="AN13">
        <v>152</v>
      </c>
      <c r="AO13">
        <v>125</v>
      </c>
      <c r="AP13">
        <v>-5</v>
      </c>
      <c r="AQ13">
        <v>12</v>
      </c>
      <c r="AR13">
        <v>0</v>
      </c>
      <c r="AS13">
        <v>23.91</v>
      </c>
      <c r="AT13">
        <v>46.19</v>
      </c>
      <c r="AU13" t="s">
        <v>207</v>
      </c>
      <c r="AY13" t="s">
        <v>348</v>
      </c>
      <c r="BG13">
        <v>-7.4999999999999997E-2</v>
      </c>
      <c r="BI13" t="s">
        <v>512</v>
      </c>
      <c r="BJ13">
        <v>2024279</v>
      </c>
      <c r="BK13" t="s">
        <v>513</v>
      </c>
      <c r="BL13" t="s">
        <v>119</v>
      </c>
      <c r="BM13">
        <v>1200</v>
      </c>
      <c r="BN13">
        <v>13</v>
      </c>
      <c r="BO13" t="s">
        <v>260</v>
      </c>
      <c r="BP13">
        <v>67</v>
      </c>
      <c r="BQ13">
        <v>128</v>
      </c>
      <c r="BR13">
        <v>-8</v>
      </c>
      <c r="BS13">
        <v>13</v>
      </c>
      <c r="BT13">
        <v>-1</v>
      </c>
      <c r="BU13">
        <v>23.6</v>
      </c>
      <c r="BV13">
        <v>45.46</v>
      </c>
      <c r="BW13" t="s">
        <v>514</v>
      </c>
      <c r="CA13" t="s">
        <v>122</v>
      </c>
      <c r="CI13">
        <v>-0.16200000000000001</v>
      </c>
      <c r="CK13" t="s">
        <v>515</v>
      </c>
      <c r="CL13" t="s">
        <v>506</v>
      </c>
      <c r="CM13" t="s">
        <v>512</v>
      </c>
      <c r="CN13" t="s">
        <v>516</v>
      </c>
      <c r="CO13" t="s">
        <v>515</v>
      </c>
      <c r="CP13" t="s">
        <v>517</v>
      </c>
      <c r="CQ13" t="s">
        <v>518</v>
      </c>
      <c r="CR13">
        <v>70.16</v>
      </c>
      <c r="CS13">
        <v>69.960000000000008</v>
      </c>
      <c r="CT13">
        <v>70.06</v>
      </c>
      <c r="CU13">
        <v>69.960000000000008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519</v>
      </c>
      <c r="J2" t="s">
        <v>520</v>
      </c>
      <c r="K2" t="s">
        <v>521</v>
      </c>
      <c r="L2">
        <v>134</v>
      </c>
      <c r="M2" t="s">
        <v>106</v>
      </c>
      <c r="O2">
        <v>3</v>
      </c>
      <c r="P2" t="s">
        <v>199</v>
      </c>
      <c r="R2">
        <v>40</v>
      </c>
      <c r="S2">
        <v>0</v>
      </c>
      <c r="U2" t="s">
        <v>108</v>
      </c>
      <c r="V2" t="s">
        <v>522</v>
      </c>
      <c r="W2">
        <v>5</v>
      </c>
      <c r="Y2" t="s">
        <v>110</v>
      </c>
      <c r="Z2" t="s">
        <v>523</v>
      </c>
      <c r="AA2" t="s">
        <v>138</v>
      </c>
      <c r="AB2">
        <v>14</v>
      </c>
      <c r="AC2" t="s">
        <v>524</v>
      </c>
      <c r="AD2" t="s">
        <v>525</v>
      </c>
      <c r="AE2" t="s">
        <v>526</v>
      </c>
      <c r="AF2" t="s">
        <v>527</v>
      </c>
      <c r="AG2" t="s">
        <v>117</v>
      </c>
      <c r="AH2">
        <v>2024703</v>
      </c>
      <c r="AI2" t="s">
        <v>183</v>
      </c>
      <c r="AJ2" t="s">
        <v>119</v>
      </c>
      <c r="AK2">
        <v>1400</v>
      </c>
      <c r="AL2">
        <v>3</v>
      </c>
      <c r="AM2" t="s">
        <v>167</v>
      </c>
      <c r="AN2">
        <v>12</v>
      </c>
      <c r="AO2">
        <v>116</v>
      </c>
      <c r="AP2">
        <v>18</v>
      </c>
      <c r="AQ2">
        <v>7</v>
      </c>
      <c r="AR2">
        <v>-4</v>
      </c>
      <c r="AS2">
        <v>13.33</v>
      </c>
      <c r="AT2">
        <v>34.86</v>
      </c>
      <c r="AU2" t="s">
        <v>528</v>
      </c>
      <c r="AV2" t="s">
        <v>529</v>
      </c>
      <c r="AY2" t="s">
        <v>530</v>
      </c>
      <c r="BG2">
        <v>0.19800000000000001</v>
      </c>
      <c r="BI2" t="s">
        <v>531</v>
      </c>
      <c r="BJ2">
        <v>2024645</v>
      </c>
      <c r="BK2" t="s">
        <v>143</v>
      </c>
      <c r="BL2" t="s">
        <v>119</v>
      </c>
      <c r="BM2">
        <v>1400</v>
      </c>
      <c r="BN2">
        <v>4</v>
      </c>
      <c r="BO2" t="s">
        <v>532</v>
      </c>
      <c r="BP2">
        <v>21</v>
      </c>
      <c r="BQ2">
        <v>118</v>
      </c>
      <c r="BR2">
        <v>16</v>
      </c>
      <c r="BS2">
        <v>10</v>
      </c>
      <c r="BT2">
        <v>-7</v>
      </c>
      <c r="BU2">
        <v>13.5</v>
      </c>
      <c r="BV2">
        <v>35.729999999999997</v>
      </c>
      <c r="BW2">
        <v>58.71</v>
      </c>
      <c r="BX2" t="s">
        <v>533</v>
      </c>
      <c r="CA2" t="s">
        <v>534</v>
      </c>
      <c r="CI2">
        <v>0.114</v>
      </c>
      <c r="CK2" t="s">
        <v>535</v>
      </c>
      <c r="CL2" t="s">
        <v>520</v>
      </c>
      <c r="CM2" t="s">
        <v>531</v>
      </c>
      <c r="CN2" t="s">
        <v>536</v>
      </c>
      <c r="CO2" t="s">
        <v>535</v>
      </c>
      <c r="CP2" t="s">
        <v>537</v>
      </c>
      <c r="CQ2" t="s">
        <v>538</v>
      </c>
      <c r="CR2">
        <v>82.01</v>
      </c>
      <c r="CS2">
        <v>82.28</v>
      </c>
      <c r="CT2">
        <v>82.15</v>
      </c>
      <c r="CU2">
        <v>82.01</v>
      </c>
    </row>
    <row r="3" spans="1:99" x14ac:dyDescent="0.25">
      <c r="A3" s="2">
        <v>45816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539</v>
      </c>
      <c r="J3" t="s">
        <v>540</v>
      </c>
      <c r="K3" t="s">
        <v>541</v>
      </c>
      <c r="L3">
        <v>133</v>
      </c>
      <c r="M3" t="s">
        <v>356</v>
      </c>
      <c r="O3">
        <v>7</v>
      </c>
      <c r="P3" t="s">
        <v>135</v>
      </c>
      <c r="R3">
        <v>39</v>
      </c>
      <c r="S3">
        <v>1</v>
      </c>
      <c r="U3" t="s">
        <v>108</v>
      </c>
      <c r="V3" t="s">
        <v>542</v>
      </c>
      <c r="W3">
        <v>3</v>
      </c>
      <c r="Y3" t="s">
        <v>110</v>
      </c>
      <c r="Z3" t="s">
        <v>543</v>
      </c>
      <c r="AA3" t="s">
        <v>138</v>
      </c>
      <c r="AB3">
        <v>21</v>
      </c>
      <c r="AD3" t="s">
        <v>544</v>
      </c>
      <c r="AE3" t="s">
        <v>227</v>
      </c>
      <c r="AF3" t="s">
        <v>545</v>
      </c>
      <c r="AG3" t="s">
        <v>142</v>
      </c>
      <c r="AH3">
        <v>2024678</v>
      </c>
      <c r="AI3" t="s">
        <v>398</v>
      </c>
      <c r="AJ3" t="s">
        <v>280</v>
      </c>
      <c r="AK3">
        <v>1400</v>
      </c>
      <c r="AL3">
        <v>2</v>
      </c>
      <c r="AM3" t="s">
        <v>546</v>
      </c>
      <c r="AN3">
        <v>9.9</v>
      </c>
      <c r="AO3">
        <v>133</v>
      </c>
      <c r="AP3">
        <v>0</v>
      </c>
      <c r="AQ3">
        <v>4</v>
      </c>
      <c r="AR3">
        <v>3</v>
      </c>
      <c r="AS3">
        <v>13.49</v>
      </c>
      <c r="AT3">
        <v>35.71</v>
      </c>
      <c r="AU3" t="s">
        <v>547</v>
      </c>
      <c r="AV3" t="s">
        <v>548</v>
      </c>
      <c r="AY3" t="s">
        <v>549</v>
      </c>
      <c r="BG3">
        <v>5.3999999999999992E-2</v>
      </c>
      <c r="BI3" t="s">
        <v>550</v>
      </c>
      <c r="BJ3">
        <v>2024524</v>
      </c>
      <c r="BK3" t="s">
        <v>365</v>
      </c>
      <c r="BL3" t="s">
        <v>119</v>
      </c>
      <c r="BM3">
        <v>1400</v>
      </c>
      <c r="BN3">
        <v>6</v>
      </c>
      <c r="BO3" t="s">
        <v>403</v>
      </c>
      <c r="BP3">
        <v>91</v>
      </c>
      <c r="BQ3">
        <v>105</v>
      </c>
      <c r="BR3">
        <v>28</v>
      </c>
      <c r="BS3">
        <v>10</v>
      </c>
      <c r="BT3">
        <v>-3</v>
      </c>
      <c r="BU3">
        <v>13.58</v>
      </c>
      <c r="BV3">
        <v>35.04</v>
      </c>
      <c r="BW3">
        <v>58.2</v>
      </c>
      <c r="BX3" t="s">
        <v>551</v>
      </c>
      <c r="CA3" t="s">
        <v>552</v>
      </c>
      <c r="CI3">
        <v>0.36599999999999999</v>
      </c>
      <c r="CK3" t="s">
        <v>553</v>
      </c>
      <c r="CL3" t="s">
        <v>540</v>
      </c>
      <c r="CM3" t="s">
        <v>550</v>
      </c>
      <c r="CN3" t="s">
        <v>554</v>
      </c>
      <c r="CO3" t="s">
        <v>553</v>
      </c>
      <c r="CP3" t="s">
        <v>555</v>
      </c>
      <c r="CQ3" t="s">
        <v>556</v>
      </c>
      <c r="CR3">
        <v>81.98</v>
      </c>
      <c r="CS3">
        <v>82.16</v>
      </c>
      <c r="CT3">
        <v>82.07</v>
      </c>
      <c r="CU3">
        <v>81.98</v>
      </c>
    </row>
    <row r="4" spans="1:99" x14ac:dyDescent="0.25">
      <c r="A4" s="2">
        <v>45816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557</v>
      </c>
      <c r="J4" t="s">
        <v>558</v>
      </c>
      <c r="K4" t="s">
        <v>559</v>
      </c>
      <c r="L4">
        <v>133</v>
      </c>
      <c r="M4" t="s">
        <v>456</v>
      </c>
      <c r="O4">
        <v>12</v>
      </c>
      <c r="P4" t="s">
        <v>560</v>
      </c>
      <c r="R4">
        <v>39</v>
      </c>
      <c r="S4">
        <v>-2</v>
      </c>
      <c r="U4" t="s">
        <v>108</v>
      </c>
      <c r="V4" t="s">
        <v>561</v>
      </c>
      <c r="W4">
        <v>7</v>
      </c>
      <c r="Y4" t="s">
        <v>110</v>
      </c>
      <c r="Z4" t="s">
        <v>562</v>
      </c>
      <c r="AA4" t="s">
        <v>112</v>
      </c>
      <c r="AB4">
        <v>74</v>
      </c>
      <c r="AC4" t="s">
        <v>563</v>
      </c>
      <c r="AD4" t="s">
        <v>564</v>
      </c>
      <c r="AE4" t="s">
        <v>565</v>
      </c>
      <c r="AF4" t="s">
        <v>566</v>
      </c>
      <c r="AG4" t="s">
        <v>117</v>
      </c>
      <c r="AH4">
        <v>2024430</v>
      </c>
      <c r="AI4" t="s">
        <v>463</v>
      </c>
      <c r="AJ4" t="s">
        <v>119</v>
      </c>
      <c r="AK4">
        <v>1400</v>
      </c>
      <c r="AL4">
        <v>11</v>
      </c>
      <c r="AM4" t="s">
        <v>567</v>
      </c>
      <c r="AN4">
        <v>18</v>
      </c>
      <c r="AO4">
        <v>118</v>
      </c>
      <c r="AP4">
        <v>15</v>
      </c>
      <c r="AQ4">
        <v>8</v>
      </c>
      <c r="AR4">
        <v>4</v>
      </c>
      <c r="AS4">
        <v>13.4</v>
      </c>
      <c r="AT4">
        <v>34.81</v>
      </c>
      <c r="AU4" t="s">
        <v>568</v>
      </c>
      <c r="AV4" t="s">
        <v>569</v>
      </c>
      <c r="AY4" t="s">
        <v>570</v>
      </c>
      <c r="BG4">
        <v>0.29699999999999999</v>
      </c>
      <c r="BI4" t="s">
        <v>571</v>
      </c>
      <c r="BJ4">
        <v>2024391</v>
      </c>
      <c r="BK4" t="s">
        <v>284</v>
      </c>
      <c r="BL4" t="s">
        <v>119</v>
      </c>
      <c r="BM4">
        <v>1400</v>
      </c>
      <c r="BN4">
        <v>5</v>
      </c>
      <c r="BO4" t="s">
        <v>572</v>
      </c>
      <c r="BP4">
        <v>27</v>
      </c>
      <c r="BQ4">
        <v>120</v>
      </c>
      <c r="BR4">
        <v>13</v>
      </c>
      <c r="BS4">
        <v>1</v>
      </c>
      <c r="BT4">
        <v>11</v>
      </c>
      <c r="BU4">
        <v>13.58</v>
      </c>
      <c r="BV4">
        <v>35.14</v>
      </c>
      <c r="BW4">
        <v>58.74</v>
      </c>
      <c r="BX4" t="s">
        <v>573</v>
      </c>
      <c r="CA4" t="s">
        <v>574</v>
      </c>
      <c r="CI4">
        <v>0.39300000000000002</v>
      </c>
      <c r="CK4" t="s">
        <v>575</v>
      </c>
      <c r="CL4" t="s">
        <v>558</v>
      </c>
      <c r="CM4" t="s">
        <v>571</v>
      </c>
      <c r="CN4" t="s">
        <v>576</v>
      </c>
      <c r="CO4" t="s">
        <v>575</v>
      </c>
      <c r="CP4" t="s">
        <v>577</v>
      </c>
      <c r="CQ4" t="s">
        <v>578</v>
      </c>
      <c r="CR4">
        <v>83.07</v>
      </c>
      <c r="CS4">
        <v>83.210000000000008</v>
      </c>
      <c r="CT4">
        <v>83.14</v>
      </c>
      <c r="CU4">
        <v>83.07</v>
      </c>
    </row>
    <row r="5" spans="1:99" x14ac:dyDescent="0.25">
      <c r="A5" s="2">
        <v>45816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579</v>
      </c>
      <c r="J5" t="s">
        <v>580</v>
      </c>
      <c r="K5" t="s">
        <v>581</v>
      </c>
      <c r="L5">
        <v>132</v>
      </c>
      <c r="M5" t="s">
        <v>134</v>
      </c>
      <c r="O5">
        <v>9</v>
      </c>
      <c r="P5" t="s">
        <v>293</v>
      </c>
      <c r="R5">
        <v>38</v>
      </c>
      <c r="S5">
        <v>-2</v>
      </c>
      <c r="U5" t="s">
        <v>108</v>
      </c>
      <c r="V5" t="s">
        <v>582</v>
      </c>
      <c r="W5">
        <v>6</v>
      </c>
      <c r="Y5" t="s">
        <v>110</v>
      </c>
      <c r="Z5" t="s">
        <v>583</v>
      </c>
      <c r="AA5" t="s">
        <v>112</v>
      </c>
      <c r="AB5">
        <v>39</v>
      </c>
      <c r="AC5" t="s">
        <v>584</v>
      </c>
      <c r="AD5" t="s">
        <v>585</v>
      </c>
      <c r="AE5" t="s">
        <v>586</v>
      </c>
      <c r="AF5" t="s">
        <v>587</v>
      </c>
      <c r="AG5" t="s">
        <v>142</v>
      </c>
      <c r="AH5">
        <v>2024430</v>
      </c>
      <c r="AI5" t="s">
        <v>463</v>
      </c>
      <c r="AJ5" t="s">
        <v>119</v>
      </c>
      <c r="AK5">
        <v>1400</v>
      </c>
      <c r="AL5">
        <v>8</v>
      </c>
      <c r="AM5" t="s">
        <v>588</v>
      </c>
      <c r="AN5">
        <v>48</v>
      </c>
      <c r="AO5">
        <v>115</v>
      </c>
      <c r="AP5">
        <v>17</v>
      </c>
      <c r="AQ5">
        <v>12</v>
      </c>
      <c r="AR5">
        <v>-3</v>
      </c>
      <c r="AS5">
        <v>13.4</v>
      </c>
      <c r="AT5">
        <v>34.81</v>
      </c>
      <c r="AU5" t="s">
        <v>568</v>
      </c>
      <c r="AV5" t="s">
        <v>569</v>
      </c>
      <c r="AY5" t="s">
        <v>589</v>
      </c>
      <c r="BG5">
        <v>0.20100000000000001</v>
      </c>
      <c r="BI5" t="s">
        <v>590</v>
      </c>
      <c r="BJ5">
        <v>2024229</v>
      </c>
      <c r="BK5" t="s">
        <v>591</v>
      </c>
      <c r="BL5" t="s">
        <v>119</v>
      </c>
      <c r="BM5">
        <v>1400</v>
      </c>
      <c r="BN5">
        <v>6</v>
      </c>
      <c r="BO5" t="s">
        <v>449</v>
      </c>
      <c r="BP5">
        <v>35</v>
      </c>
      <c r="BQ5">
        <v>122</v>
      </c>
      <c r="BR5">
        <v>10</v>
      </c>
      <c r="BS5">
        <v>6</v>
      </c>
      <c r="BT5">
        <v>3</v>
      </c>
      <c r="BU5">
        <v>13.69</v>
      </c>
      <c r="BV5">
        <v>35.64</v>
      </c>
      <c r="BW5">
        <v>59.54</v>
      </c>
      <c r="BX5" t="s">
        <v>553</v>
      </c>
      <c r="CA5" t="s">
        <v>592</v>
      </c>
      <c r="CI5">
        <v>0.20399999999999999</v>
      </c>
      <c r="CK5" t="s">
        <v>593</v>
      </c>
      <c r="CL5" t="s">
        <v>580</v>
      </c>
      <c r="CM5" t="s">
        <v>590</v>
      </c>
      <c r="CN5" t="s">
        <v>594</v>
      </c>
      <c r="CO5" t="s">
        <v>593</v>
      </c>
      <c r="CP5" t="s">
        <v>595</v>
      </c>
      <c r="CQ5" t="s">
        <v>596</v>
      </c>
      <c r="CR5">
        <v>82.49</v>
      </c>
      <c r="CS5">
        <v>82.960000000000008</v>
      </c>
      <c r="CT5">
        <v>82.72</v>
      </c>
      <c r="CU5">
        <v>82.49</v>
      </c>
    </row>
    <row r="6" spans="1:99" x14ac:dyDescent="0.25">
      <c r="A6" s="2">
        <v>45816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597</v>
      </c>
      <c r="J6" t="s">
        <v>598</v>
      </c>
      <c r="K6" t="s">
        <v>599</v>
      </c>
      <c r="L6">
        <v>131</v>
      </c>
      <c r="M6" t="s">
        <v>390</v>
      </c>
      <c r="O6">
        <v>6</v>
      </c>
      <c r="P6" t="s">
        <v>426</v>
      </c>
      <c r="R6">
        <v>37</v>
      </c>
      <c r="S6">
        <v>-1</v>
      </c>
      <c r="U6" t="s">
        <v>108</v>
      </c>
      <c r="V6" t="s">
        <v>600</v>
      </c>
      <c r="W6">
        <v>4</v>
      </c>
      <c r="Y6" t="s">
        <v>110</v>
      </c>
      <c r="Z6" t="s">
        <v>601</v>
      </c>
      <c r="AA6" t="s">
        <v>112</v>
      </c>
      <c r="AB6">
        <v>21</v>
      </c>
      <c r="AC6" t="s">
        <v>602</v>
      </c>
      <c r="AD6" t="s">
        <v>603</v>
      </c>
      <c r="AE6" t="s">
        <v>604</v>
      </c>
      <c r="AF6" t="s">
        <v>605</v>
      </c>
      <c r="AG6" t="s">
        <v>142</v>
      </c>
      <c r="AH6">
        <v>2024020</v>
      </c>
      <c r="AI6" t="s">
        <v>606</v>
      </c>
      <c r="AJ6" t="s">
        <v>280</v>
      </c>
      <c r="AK6">
        <v>1400</v>
      </c>
      <c r="AL6">
        <v>10</v>
      </c>
      <c r="AM6" t="s">
        <v>607</v>
      </c>
      <c r="AN6">
        <v>13</v>
      </c>
      <c r="AO6">
        <v>131</v>
      </c>
      <c r="AP6">
        <v>0</v>
      </c>
      <c r="AQ6">
        <v>5</v>
      </c>
      <c r="AR6">
        <v>1</v>
      </c>
      <c r="AS6">
        <v>13.51</v>
      </c>
      <c r="AT6">
        <v>35.770000000000003</v>
      </c>
      <c r="AU6" t="s">
        <v>547</v>
      </c>
      <c r="AV6" t="s">
        <v>608</v>
      </c>
      <c r="AY6" t="s">
        <v>571</v>
      </c>
      <c r="BG6">
        <v>1.7999999999999999E-2</v>
      </c>
      <c r="BI6" t="s">
        <v>609</v>
      </c>
      <c r="BJ6">
        <v>2023823</v>
      </c>
      <c r="BK6" t="s">
        <v>610</v>
      </c>
      <c r="BL6" t="s">
        <v>280</v>
      </c>
      <c r="BM6">
        <v>1400</v>
      </c>
      <c r="BN6">
        <v>11</v>
      </c>
      <c r="BO6" t="s">
        <v>607</v>
      </c>
      <c r="BP6">
        <v>11</v>
      </c>
      <c r="BQ6">
        <v>135</v>
      </c>
      <c r="BR6">
        <v>-4</v>
      </c>
      <c r="BS6">
        <v>3</v>
      </c>
      <c r="BT6">
        <v>3</v>
      </c>
      <c r="BU6">
        <v>13.35</v>
      </c>
      <c r="BV6">
        <v>35.630000000000003</v>
      </c>
      <c r="BW6">
        <v>58.47</v>
      </c>
      <c r="BX6" t="s">
        <v>611</v>
      </c>
      <c r="CA6" t="s">
        <v>612</v>
      </c>
      <c r="CB6">
        <v>13.35</v>
      </c>
      <c r="CC6">
        <v>22.28</v>
      </c>
      <c r="CD6">
        <v>22.84</v>
      </c>
      <c r="CE6">
        <v>24.52</v>
      </c>
      <c r="CH6">
        <v>47.36</v>
      </c>
      <c r="CI6">
        <v>-6.0000000000000053E-3</v>
      </c>
      <c r="CJ6">
        <v>47.353999999999999</v>
      </c>
      <c r="CK6" t="s">
        <v>613</v>
      </c>
      <c r="CL6" t="s">
        <v>598</v>
      </c>
      <c r="CM6" t="s">
        <v>609</v>
      </c>
      <c r="CN6" t="s">
        <v>614</v>
      </c>
      <c r="CO6" t="s">
        <v>613</v>
      </c>
      <c r="CP6" t="s">
        <v>615</v>
      </c>
      <c r="CQ6" t="s">
        <v>616</v>
      </c>
      <c r="CR6">
        <v>83.09</v>
      </c>
      <c r="CS6">
        <v>82.98</v>
      </c>
      <c r="CT6">
        <v>83.03</v>
      </c>
      <c r="CU6">
        <v>82.98</v>
      </c>
    </row>
    <row r="7" spans="1:99" x14ac:dyDescent="0.25">
      <c r="A7" s="2">
        <v>45816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617</v>
      </c>
      <c r="J7" t="s">
        <v>618</v>
      </c>
      <c r="K7" t="s">
        <v>619</v>
      </c>
      <c r="L7">
        <v>130</v>
      </c>
      <c r="M7" t="s">
        <v>242</v>
      </c>
      <c r="O7">
        <v>4</v>
      </c>
      <c r="P7" t="s">
        <v>222</v>
      </c>
      <c r="R7">
        <v>36</v>
      </c>
      <c r="S7">
        <v>-1</v>
      </c>
      <c r="U7" t="s">
        <v>108</v>
      </c>
      <c r="V7" t="s">
        <v>620</v>
      </c>
      <c r="W7">
        <v>4</v>
      </c>
      <c r="Y7" t="s">
        <v>110</v>
      </c>
      <c r="Z7" t="s">
        <v>621</v>
      </c>
      <c r="AA7" t="s">
        <v>138</v>
      </c>
      <c r="AB7">
        <v>63</v>
      </c>
      <c r="AC7" t="s">
        <v>179</v>
      </c>
      <c r="AD7" t="s">
        <v>622</v>
      </c>
      <c r="AE7" t="s">
        <v>586</v>
      </c>
      <c r="AF7" t="s">
        <v>623</v>
      </c>
      <c r="AG7" t="s">
        <v>142</v>
      </c>
      <c r="AH7">
        <v>2024563</v>
      </c>
      <c r="AI7" t="s">
        <v>147</v>
      </c>
      <c r="AJ7" t="s">
        <v>280</v>
      </c>
      <c r="AK7">
        <v>1400</v>
      </c>
      <c r="AL7">
        <v>10</v>
      </c>
      <c r="AM7" t="s">
        <v>624</v>
      </c>
      <c r="AN7">
        <v>4</v>
      </c>
      <c r="AO7">
        <v>134</v>
      </c>
      <c r="AP7">
        <v>-4</v>
      </c>
      <c r="AQ7">
        <v>3</v>
      </c>
      <c r="AR7">
        <v>1</v>
      </c>
      <c r="AS7">
        <v>13.75</v>
      </c>
      <c r="AT7">
        <v>35.380000000000003</v>
      </c>
      <c r="AU7" t="s">
        <v>625</v>
      </c>
      <c r="AV7" t="s">
        <v>626</v>
      </c>
      <c r="AY7" t="s">
        <v>627</v>
      </c>
      <c r="BG7">
        <v>-4.2000000000000003E-2</v>
      </c>
      <c r="BI7" t="s">
        <v>628</v>
      </c>
      <c r="BJ7">
        <v>2024298</v>
      </c>
      <c r="BK7" t="s">
        <v>629</v>
      </c>
      <c r="BL7" t="s">
        <v>280</v>
      </c>
      <c r="BM7">
        <v>1400</v>
      </c>
      <c r="BN7">
        <v>2</v>
      </c>
      <c r="BO7" t="s">
        <v>324</v>
      </c>
      <c r="BP7">
        <v>2.2999999999999998</v>
      </c>
      <c r="BQ7">
        <v>131</v>
      </c>
      <c r="BR7">
        <v>-1</v>
      </c>
      <c r="BS7">
        <v>1</v>
      </c>
      <c r="BT7">
        <v>3</v>
      </c>
      <c r="BU7">
        <v>13.65</v>
      </c>
      <c r="BV7">
        <v>35.08</v>
      </c>
      <c r="BW7">
        <v>58.36</v>
      </c>
      <c r="BX7" t="s">
        <v>630</v>
      </c>
      <c r="CA7" t="s">
        <v>535</v>
      </c>
      <c r="CI7">
        <v>3.8999999999999993E-2</v>
      </c>
      <c r="CK7" t="s">
        <v>631</v>
      </c>
      <c r="CL7" t="s">
        <v>618</v>
      </c>
      <c r="CM7" t="s">
        <v>628</v>
      </c>
      <c r="CN7" t="s">
        <v>632</v>
      </c>
      <c r="CO7" t="s">
        <v>631</v>
      </c>
      <c r="CP7" t="s">
        <v>633</v>
      </c>
      <c r="CQ7" t="s">
        <v>634</v>
      </c>
      <c r="CR7">
        <v>82.8</v>
      </c>
      <c r="CS7">
        <v>82.32</v>
      </c>
      <c r="CT7">
        <v>82.56</v>
      </c>
      <c r="CU7">
        <v>82.32</v>
      </c>
    </row>
    <row r="8" spans="1:99" x14ac:dyDescent="0.25">
      <c r="A8" s="2">
        <v>45816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635</v>
      </c>
      <c r="J8" t="s">
        <v>636</v>
      </c>
      <c r="K8" t="s">
        <v>637</v>
      </c>
      <c r="L8">
        <v>130</v>
      </c>
      <c r="M8" t="s">
        <v>638</v>
      </c>
      <c r="O8">
        <v>5</v>
      </c>
      <c r="P8" t="s">
        <v>317</v>
      </c>
      <c r="R8">
        <v>36</v>
      </c>
      <c r="S8">
        <v>-2</v>
      </c>
      <c r="U8" t="s">
        <v>108</v>
      </c>
      <c r="V8" t="s">
        <v>639</v>
      </c>
      <c r="W8">
        <v>4</v>
      </c>
      <c r="Y8" t="s">
        <v>110</v>
      </c>
      <c r="Z8" t="s">
        <v>640</v>
      </c>
      <c r="AA8" t="s">
        <v>320</v>
      </c>
      <c r="AB8">
        <v>8</v>
      </c>
      <c r="AC8" t="s">
        <v>641</v>
      </c>
      <c r="AD8" t="s">
        <v>642</v>
      </c>
      <c r="AE8" t="s">
        <v>643</v>
      </c>
      <c r="AF8" t="s">
        <v>644</v>
      </c>
      <c r="AG8" t="s">
        <v>142</v>
      </c>
      <c r="AH8">
        <v>2024717</v>
      </c>
      <c r="AI8" t="s">
        <v>645</v>
      </c>
      <c r="AJ8" t="s">
        <v>280</v>
      </c>
      <c r="AK8">
        <v>1400</v>
      </c>
      <c r="AL8">
        <v>11</v>
      </c>
      <c r="AM8" t="s">
        <v>324</v>
      </c>
      <c r="AN8">
        <v>15</v>
      </c>
      <c r="AO8">
        <v>132</v>
      </c>
      <c r="AP8">
        <v>-2</v>
      </c>
      <c r="AQ8">
        <v>6</v>
      </c>
      <c r="AR8">
        <v>-1</v>
      </c>
      <c r="AS8">
        <v>13.62</v>
      </c>
      <c r="AT8">
        <v>35.5</v>
      </c>
      <c r="AU8" t="s">
        <v>646</v>
      </c>
      <c r="AV8" t="s">
        <v>549</v>
      </c>
      <c r="AY8" t="s">
        <v>647</v>
      </c>
      <c r="BG8">
        <v>-4.8000000000000001E-2</v>
      </c>
      <c r="BI8" t="s">
        <v>648</v>
      </c>
      <c r="BJ8">
        <v>2024410</v>
      </c>
      <c r="BK8" t="s">
        <v>118</v>
      </c>
      <c r="BL8" t="s">
        <v>119</v>
      </c>
      <c r="BM8">
        <v>1400</v>
      </c>
      <c r="BN8">
        <v>3</v>
      </c>
      <c r="BO8" t="s">
        <v>120</v>
      </c>
      <c r="BP8">
        <v>7.8</v>
      </c>
      <c r="BQ8">
        <v>119</v>
      </c>
      <c r="BR8">
        <v>11</v>
      </c>
      <c r="BS8">
        <v>5</v>
      </c>
      <c r="BT8">
        <v>0</v>
      </c>
      <c r="BU8">
        <v>13.33</v>
      </c>
      <c r="BV8">
        <v>35.28</v>
      </c>
      <c r="BW8">
        <v>58.39</v>
      </c>
      <c r="BX8" t="s">
        <v>649</v>
      </c>
      <c r="CA8" t="s">
        <v>631</v>
      </c>
      <c r="CI8">
        <v>0.16500000000000001</v>
      </c>
      <c r="CK8" t="s">
        <v>650</v>
      </c>
      <c r="CL8" t="s">
        <v>636</v>
      </c>
      <c r="CM8" t="s">
        <v>648</v>
      </c>
      <c r="CN8" t="s">
        <v>651</v>
      </c>
      <c r="CO8" t="s">
        <v>650</v>
      </c>
      <c r="CP8" t="s">
        <v>652</v>
      </c>
      <c r="CQ8" t="s">
        <v>653</v>
      </c>
      <c r="CR8">
        <v>83.38</v>
      </c>
      <c r="CS8">
        <v>82.48</v>
      </c>
      <c r="CT8">
        <v>82.93</v>
      </c>
      <c r="CU8">
        <v>82.48</v>
      </c>
    </row>
    <row r="9" spans="1:99" x14ac:dyDescent="0.25">
      <c r="A9" s="2">
        <v>45816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654</v>
      </c>
      <c r="J9" t="s">
        <v>655</v>
      </c>
      <c r="K9" t="s">
        <v>656</v>
      </c>
      <c r="L9">
        <v>128</v>
      </c>
      <c r="M9" t="s">
        <v>252</v>
      </c>
      <c r="O9">
        <v>10</v>
      </c>
      <c r="P9" t="s">
        <v>253</v>
      </c>
      <c r="R9">
        <v>34</v>
      </c>
      <c r="S9">
        <v>-2</v>
      </c>
      <c r="U9" t="s">
        <v>108</v>
      </c>
      <c r="V9" t="s">
        <v>657</v>
      </c>
      <c r="W9">
        <v>5</v>
      </c>
      <c r="Y9" t="s">
        <v>110</v>
      </c>
      <c r="Z9" t="s">
        <v>658</v>
      </c>
      <c r="AA9" t="s">
        <v>112</v>
      </c>
      <c r="AB9">
        <v>46</v>
      </c>
      <c r="AC9" t="s">
        <v>179</v>
      </c>
      <c r="AD9" t="s">
        <v>659</v>
      </c>
      <c r="AE9" t="s">
        <v>660</v>
      </c>
      <c r="AF9" t="s">
        <v>661</v>
      </c>
      <c r="AG9" t="s">
        <v>142</v>
      </c>
      <c r="AH9">
        <v>2024076</v>
      </c>
      <c r="AI9" t="s">
        <v>233</v>
      </c>
      <c r="AJ9" t="s">
        <v>280</v>
      </c>
      <c r="AK9">
        <v>1400</v>
      </c>
      <c r="AL9">
        <v>7</v>
      </c>
      <c r="AM9" t="s">
        <v>281</v>
      </c>
      <c r="AN9">
        <v>8.9</v>
      </c>
      <c r="AO9">
        <v>129</v>
      </c>
      <c r="AP9">
        <v>-1</v>
      </c>
      <c r="AQ9">
        <v>10</v>
      </c>
      <c r="AR9">
        <v>0</v>
      </c>
      <c r="AS9">
        <v>13.49</v>
      </c>
      <c r="AT9">
        <v>34.68</v>
      </c>
      <c r="AU9" t="s">
        <v>662</v>
      </c>
      <c r="AV9" t="s">
        <v>663</v>
      </c>
      <c r="AY9" t="s">
        <v>664</v>
      </c>
      <c r="BG9">
        <v>-1.4999999999999999E-2</v>
      </c>
      <c r="BI9" t="s">
        <v>665</v>
      </c>
      <c r="BJ9">
        <v>2024022</v>
      </c>
      <c r="BK9" t="s">
        <v>606</v>
      </c>
      <c r="BL9" t="s">
        <v>280</v>
      </c>
      <c r="BM9">
        <v>1400</v>
      </c>
      <c r="BN9">
        <v>3</v>
      </c>
      <c r="BO9" t="s">
        <v>281</v>
      </c>
      <c r="BP9">
        <v>16</v>
      </c>
      <c r="BQ9">
        <v>132</v>
      </c>
      <c r="BR9">
        <v>-4</v>
      </c>
      <c r="BS9">
        <v>13</v>
      </c>
      <c r="BT9">
        <v>-3</v>
      </c>
      <c r="BU9">
        <v>13.8</v>
      </c>
      <c r="BV9">
        <v>35.69</v>
      </c>
      <c r="BW9">
        <v>59.24</v>
      </c>
      <c r="BX9" t="s">
        <v>666</v>
      </c>
      <c r="CA9" t="s">
        <v>667</v>
      </c>
      <c r="CI9">
        <v>-0.114</v>
      </c>
      <c r="CK9" t="s">
        <v>668</v>
      </c>
      <c r="CL9" t="s">
        <v>655</v>
      </c>
      <c r="CM9" t="s">
        <v>665</v>
      </c>
      <c r="CN9" t="s">
        <v>669</v>
      </c>
      <c r="CO9" t="s">
        <v>668</v>
      </c>
      <c r="CP9" t="s">
        <v>670</v>
      </c>
      <c r="CQ9" t="s">
        <v>671</v>
      </c>
      <c r="CR9">
        <v>83.039999999999992</v>
      </c>
      <c r="CS9">
        <v>82.69</v>
      </c>
      <c r="CT9">
        <v>82.86</v>
      </c>
      <c r="CU9">
        <v>82.69</v>
      </c>
    </row>
    <row r="10" spans="1:99" x14ac:dyDescent="0.25">
      <c r="A10" s="2">
        <v>45816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672</v>
      </c>
      <c r="J10" t="s">
        <v>673</v>
      </c>
      <c r="K10" t="s">
        <v>674</v>
      </c>
      <c r="L10">
        <v>128</v>
      </c>
      <c r="M10" t="s">
        <v>292</v>
      </c>
      <c r="O10">
        <v>2</v>
      </c>
      <c r="P10" t="s">
        <v>336</v>
      </c>
      <c r="R10">
        <v>34</v>
      </c>
      <c r="S10">
        <v>-2</v>
      </c>
      <c r="U10" t="s">
        <v>108</v>
      </c>
      <c r="V10" t="s">
        <v>675</v>
      </c>
      <c r="W10">
        <v>5</v>
      </c>
      <c r="Y10" t="s">
        <v>110</v>
      </c>
      <c r="Z10" t="s">
        <v>676</v>
      </c>
      <c r="AA10" t="s">
        <v>320</v>
      </c>
      <c r="AB10">
        <v>85</v>
      </c>
      <c r="AC10" t="s">
        <v>677</v>
      </c>
      <c r="AD10" t="s">
        <v>678</v>
      </c>
      <c r="AE10" t="s">
        <v>679</v>
      </c>
      <c r="AF10" t="s">
        <v>680</v>
      </c>
      <c r="AG10" t="s">
        <v>142</v>
      </c>
      <c r="AH10">
        <v>2024312</v>
      </c>
      <c r="AI10" t="s">
        <v>681</v>
      </c>
      <c r="AJ10" t="s">
        <v>119</v>
      </c>
      <c r="AK10">
        <v>1400</v>
      </c>
      <c r="AL10">
        <v>13</v>
      </c>
      <c r="AM10" t="s">
        <v>167</v>
      </c>
      <c r="AN10">
        <v>115</v>
      </c>
      <c r="AO10">
        <v>117</v>
      </c>
      <c r="AP10">
        <v>11</v>
      </c>
      <c r="AQ10">
        <v>14</v>
      </c>
      <c r="AR10">
        <v>-12</v>
      </c>
      <c r="AS10">
        <v>13.33</v>
      </c>
      <c r="AT10">
        <v>35.01</v>
      </c>
      <c r="AU10" t="s">
        <v>682</v>
      </c>
      <c r="AV10" t="s">
        <v>683</v>
      </c>
      <c r="AY10" t="s">
        <v>684</v>
      </c>
      <c r="BG10">
        <v>-5.099999999999999E-2</v>
      </c>
      <c r="BI10" t="s">
        <v>685</v>
      </c>
      <c r="BJ10">
        <v>2024100</v>
      </c>
      <c r="BK10" t="s">
        <v>686</v>
      </c>
      <c r="BL10" t="s">
        <v>119</v>
      </c>
      <c r="BM10">
        <v>1400</v>
      </c>
      <c r="BN10">
        <v>14</v>
      </c>
      <c r="BO10" t="s">
        <v>120</v>
      </c>
      <c r="BP10">
        <v>38</v>
      </c>
      <c r="BQ10">
        <v>118</v>
      </c>
      <c r="BR10">
        <v>10</v>
      </c>
      <c r="BS10">
        <v>11</v>
      </c>
      <c r="BT10">
        <v>-9</v>
      </c>
      <c r="BU10">
        <v>13.56</v>
      </c>
      <c r="BV10">
        <v>35.22</v>
      </c>
      <c r="BW10">
        <v>58.62</v>
      </c>
      <c r="BX10" t="s">
        <v>687</v>
      </c>
      <c r="CA10" t="s">
        <v>688</v>
      </c>
      <c r="CI10">
        <v>-1.1999999999999979E-2</v>
      </c>
      <c r="CK10" t="s">
        <v>689</v>
      </c>
      <c r="CL10" t="s">
        <v>673</v>
      </c>
      <c r="CM10" t="s">
        <v>685</v>
      </c>
      <c r="CN10" t="s">
        <v>690</v>
      </c>
      <c r="CO10" t="s">
        <v>689</v>
      </c>
      <c r="CP10" t="s">
        <v>691</v>
      </c>
      <c r="CQ10" t="s">
        <v>692</v>
      </c>
      <c r="CR10">
        <v>83.88</v>
      </c>
      <c r="CS10">
        <v>83.73</v>
      </c>
      <c r="CT10">
        <v>83.81</v>
      </c>
      <c r="CU10">
        <v>83.73</v>
      </c>
    </row>
    <row r="11" spans="1:99" x14ac:dyDescent="0.25">
      <c r="A11" s="2">
        <v>45816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693</v>
      </c>
      <c r="J11" t="s">
        <v>694</v>
      </c>
      <c r="K11" t="s">
        <v>695</v>
      </c>
      <c r="L11">
        <v>128</v>
      </c>
      <c r="M11" t="s">
        <v>158</v>
      </c>
      <c r="O11">
        <v>13</v>
      </c>
      <c r="P11" t="s">
        <v>696</v>
      </c>
      <c r="R11">
        <v>34</v>
      </c>
      <c r="S11">
        <v>-1</v>
      </c>
      <c r="U11" t="s">
        <v>108</v>
      </c>
      <c r="W11">
        <v>4</v>
      </c>
      <c r="Y11" t="s">
        <v>110</v>
      </c>
      <c r="Z11" t="s">
        <v>697</v>
      </c>
      <c r="AA11" t="s">
        <v>138</v>
      </c>
      <c r="AB11">
        <v>11</v>
      </c>
      <c r="AC11" t="s">
        <v>179</v>
      </c>
      <c r="AD11" t="s">
        <v>698</v>
      </c>
      <c r="AE11" t="s">
        <v>140</v>
      </c>
      <c r="AF11" t="s">
        <v>699</v>
      </c>
      <c r="AG11" t="s">
        <v>142</v>
      </c>
      <c r="AH11">
        <v>2024583</v>
      </c>
      <c r="AI11" t="s">
        <v>300</v>
      </c>
      <c r="AJ11" t="s">
        <v>280</v>
      </c>
      <c r="AK11">
        <v>1200</v>
      </c>
      <c r="AL11">
        <v>2</v>
      </c>
      <c r="AM11" t="s">
        <v>342</v>
      </c>
      <c r="AN11">
        <v>4.4000000000000004</v>
      </c>
      <c r="AO11">
        <v>130</v>
      </c>
      <c r="AP11">
        <v>-2</v>
      </c>
      <c r="AQ11">
        <v>5</v>
      </c>
      <c r="AR11">
        <v>8</v>
      </c>
      <c r="AS11">
        <v>24.75</v>
      </c>
      <c r="AT11">
        <v>47.68</v>
      </c>
      <c r="AU11" t="s">
        <v>302</v>
      </c>
      <c r="AY11" t="s">
        <v>288</v>
      </c>
      <c r="BG11">
        <v>0.114</v>
      </c>
      <c r="BI11" t="s">
        <v>700</v>
      </c>
      <c r="CL11" t="s">
        <v>694</v>
      </c>
      <c r="CM11" t="s">
        <v>700</v>
      </c>
      <c r="CN11" t="s">
        <v>701</v>
      </c>
      <c r="CQ11" t="s">
        <v>700</v>
      </c>
      <c r="CR11">
        <v>83.31</v>
      </c>
      <c r="CT11">
        <v>83.31</v>
      </c>
      <c r="CU11">
        <v>83.31</v>
      </c>
    </row>
    <row r="12" spans="1:99" x14ac:dyDescent="0.25">
      <c r="A12" s="2">
        <v>45816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702</v>
      </c>
      <c r="J12" t="s">
        <v>703</v>
      </c>
      <c r="K12" t="s">
        <v>704</v>
      </c>
      <c r="L12">
        <v>127</v>
      </c>
      <c r="M12" t="s">
        <v>335</v>
      </c>
      <c r="O12">
        <v>11</v>
      </c>
      <c r="P12" t="s">
        <v>107</v>
      </c>
      <c r="R12">
        <v>33</v>
      </c>
      <c r="S12">
        <v>0</v>
      </c>
      <c r="U12" t="s">
        <v>108</v>
      </c>
      <c r="V12" t="s">
        <v>705</v>
      </c>
      <c r="W12">
        <v>4</v>
      </c>
      <c r="Y12" t="s">
        <v>110</v>
      </c>
      <c r="Z12" t="s">
        <v>706</v>
      </c>
      <c r="AA12" t="s">
        <v>320</v>
      </c>
      <c r="AB12">
        <v>11</v>
      </c>
      <c r="AC12" t="s">
        <v>179</v>
      </c>
      <c r="AD12" t="s">
        <v>707</v>
      </c>
      <c r="AE12" t="s">
        <v>708</v>
      </c>
      <c r="AF12" t="s">
        <v>709</v>
      </c>
      <c r="AG12" t="s">
        <v>142</v>
      </c>
      <c r="AH12">
        <v>2024377</v>
      </c>
      <c r="AI12" t="s">
        <v>710</v>
      </c>
      <c r="AJ12" t="s">
        <v>280</v>
      </c>
      <c r="AK12">
        <v>1400</v>
      </c>
      <c r="AL12">
        <v>12</v>
      </c>
      <c r="AM12" t="s">
        <v>624</v>
      </c>
      <c r="AN12">
        <v>6.6</v>
      </c>
      <c r="AO12">
        <v>134</v>
      </c>
      <c r="AP12">
        <v>-7</v>
      </c>
      <c r="AQ12">
        <v>14</v>
      </c>
      <c r="AR12">
        <v>-3</v>
      </c>
      <c r="AS12">
        <v>13.4</v>
      </c>
      <c r="AT12">
        <v>34.94</v>
      </c>
      <c r="AU12" t="s">
        <v>711</v>
      </c>
      <c r="AV12" t="s">
        <v>712</v>
      </c>
      <c r="AY12" t="s">
        <v>713</v>
      </c>
      <c r="BG12">
        <v>-0.159</v>
      </c>
      <c r="BI12" t="s">
        <v>714</v>
      </c>
      <c r="BJ12">
        <v>2024152</v>
      </c>
      <c r="BK12" t="s">
        <v>229</v>
      </c>
      <c r="BL12" t="s">
        <v>119</v>
      </c>
      <c r="BM12">
        <v>1400</v>
      </c>
      <c r="BN12">
        <v>8</v>
      </c>
      <c r="BO12" t="s">
        <v>230</v>
      </c>
      <c r="BP12">
        <v>63</v>
      </c>
      <c r="BQ12">
        <v>117</v>
      </c>
      <c r="BR12">
        <v>10</v>
      </c>
      <c r="BS12">
        <v>2</v>
      </c>
      <c r="BT12">
        <v>9</v>
      </c>
      <c r="BU12">
        <v>13.53</v>
      </c>
      <c r="BV12">
        <v>35.49</v>
      </c>
      <c r="BW12">
        <v>58.5</v>
      </c>
      <c r="BX12" t="s">
        <v>630</v>
      </c>
      <c r="CA12" t="s">
        <v>715</v>
      </c>
      <c r="CI12">
        <v>0.31199999999999989</v>
      </c>
      <c r="CK12" t="s">
        <v>716</v>
      </c>
      <c r="CL12" t="s">
        <v>703</v>
      </c>
      <c r="CM12" t="s">
        <v>714</v>
      </c>
      <c r="CN12" t="s">
        <v>717</v>
      </c>
      <c r="CO12" t="s">
        <v>716</v>
      </c>
      <c r="CP12" t="s">
        <v>718</v>
      </c>
      <c r="CQ12" t="s">
        <v>719</v>
      </c>
      <c r="CR12">
        <v>84.1</v>
      </c>
      <c r="CS12">
        <v>82.85</v>
      </c>
      <c r="CT12">
        <v>83.47</v>
      </c>
      <c r="CU12">
        <v>82.85</v>
      </c>
    </row>
    <row r="13" spans="1:99" x14ac:dyDescent="0.25">
      <c r="A13" s="2">
        <v>45816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720</v>
      </c>
      <c r="J13" t="s">
        <v>721</v>
      </c>
      <c r="K13" t="s">
        <v>722</v>
      </c>
      <c r="L13">
        <v>125</v>
      </c>
      <c r="M13" t="s">
        <v>198</v>
      </c>
      <c r="O13">
        <v>14</v>
      </c>
      <c r="P13" t="s">
        <v>243</v>
      </c>
      <c r="R13">
        <v>31</v>
      </c>
      <c r="S13">
        <v>-2</v>
      </c>
      <c r="U13" t="s">
        <v>108</v>
      </c>
      <c r="V13" t="s">
        <v>723</v>
      </c>
      <c r="W13">
        <v>8</v>
      </c>
      <c r="Y13" t="s">
        <v>110</v>
      </c>
      <c r="Z13" t="s">
        <v>724</v>
      </c>
      <c r="AA13" t="s">
        <v>112</v>
      </c>
      <c r="AB13">
        <v>39</v>
      </c>
      <c r="AC13" t="s">
        <v>725</v>
      </c>
      <c r="AD13" t="s">
        <v>726</v>
      </c>
      <c r="AE13" t="s">
        <v>727</v>
      </c>
      <c r="AF13" t="s">
        <v>728</v>
      </c>
      <c r="AG13" t="s">
        <v>142</v>
      </c>
      <c r="AH13">
        <v>2024298</v>
      </c>
      <c r="AI13" t="s">
        <v>629</v>
      </c>
      <c r="AJ13" t="s">
        <v>280</v>
      </c>
      <c r="AK13">
        <v>1400</v>
      </c>
      <c r="AL13">
        <v>4</v>
      </c>
      <c r="AM13" t="s">
        <v>729</v>
      </c>
      <c r="AN13">
        <v>9.1999999999999993</v>
      </c>
      <c r="AO13">
        <v>126</v>
      </c>
      <c r="AP13">
        <v>-1</v>
      </c>
      <c r="AQ13">
        <v>2</v>
      </c>
      <c r="AR13">
        <v>12</v>
      </c>
      <c r="AS13">
        <v>13.65</v>
      </c>
      <c r="AT13">
        <v>35.08</v>
      </c>
      <c r="AU13" t="s">
        <v>625</v>
      </c>
      <c r="AV13" t="s">
        <v>630</v>
      </c>
      <c r="AY13" t="s">
        <v>730</v>
      </c>
      <c r="BG13">
        <v>0.20100000000000001</v>
      </c>
      <c r="BI13" t="s">
        <v>634</v>
      </c>
      <c r="BJ13">
        <v>2024202</v>
      </c>
      <c r="BK13" t="s">
        <v>731</v>
      </c>
      <c r="BL13" t="s">
        <v>280</v>
      </c>
      <c r="BM13">
        <v>1400</v>
      </c>
      <c r="BN13">
        <v>2</v>
      </c>
      <c r="BO13" t="s">
        <v>301</v>
      </c>
      <c r="BP13">
        <v>8.4</v>
      </c>
      <c r="BQ13">
        <v>124</v>
      </c>
      <c r="BR13">
        <v>1</v>
      </c>
      <c r="BS13">
        <v>14</v>
      </c>
      <c r="BT13">
        <v>0</v>
      </c>
      <c r="BU13">
        <v>13.43</v>
      </c>
      <c r="BV13">
        <v>35.28</v>
      </c>
      <c r="BW13">
        <v>58.99</v>
      </c>
      <c r="BX13" t="s">
        <v>730</v>
      </c>
      <c r="CA13" t="s">
        <v>732</v>
      </c>
      <c r="CI13">
        <v>1.4999999999999999E-2</v>
      </c>
      <c r="CK13" t="s">
        <v>733</v>
      </c>
      <c r="CL13" t="s">
        <v>721</v>
      </c>
      <c r="CM13" t="s">
        <v>634</v>
      </c>
      <c r="CN13" t="s">
        <v>734</v>
      </c>
      <c r="CO13" t="s">
        <v>733</v>
      </c>
      <c r="CP13" t="s">
        <v>735</v>
      </c>
      <c r="CQ13" t="s">
        <v>736</v>
      </c>
      <c r="CR13">
        <v>82.56</v>
      </c>
      <c r="CS13">
        <v>82.66</v>
      </c>
      <c r="CT13">
        <v>82.61</v>
      </c>
      <c r="CU13">
        <v>82.56</v>
      </c>
    </row>
    <row r="14" spans="1:99" x14ac:dyDescent="0.25">
      <c r="A14" s="2">
        <v>45816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737</v>
      </c>
      <c r="J14" t="s">
        <v>738</v>
      </c>
      <c r="K14" t="s">
        <v>739</v>
      </c>
      <c r="L14">
        <v>123</v>
      </c>
      <c r="M14" t="s">
        <v>273</v>
      </c>
      <c r="O14">
        <v>1</v>
      </c>
      <c r="P14" t="s">
        <v>274</v>
      </c>
      <c r="R14">
        <v>29</v>
      </c>
      <c r="S14">
        <v>-2</v>
      </c>
      <c r="U14" t="s">
        <v>108</v>
      </c>
      <c r="V14" t="s">
        <v>740</v>
      </c>
      <c r="W14">
        <v>5</v>
      </c>
      <c r="Y14" t="s">
        <v>110</v>
      </c>
      <c r="Z14" t="s">
        <v>178</v>
      </c>
      <c r="AA14" t="s">
        <v>112</v>
      </c>
      <c r="AB14">
        <v>39</v>
      </c>
      <c r="AD14" t="s">
        <v>741</v>
      </c>
      <c r="AE14" t="s">
        <v>742</v>
      </c>
      <c r="AF14" t="s">
        <v>743</v>
      </c>
      <c r="AG14" t="s">
        <v>117</v>
      </c>
      <c r="AH14">
        <v>2024410</v>
      </c>
      <c r="AI14" t="s">
        <v>118</v>
      </c>
      <c r="AJ14" t="s">
        <v>119</v>
      </c>
      <c r="AK14">
        <v>1400</v>
      </c>
      <c r="AL14">
        <v>13</v>
      </c>
      <c r="AM14" t="s">
        <v>449</v>
      </c>
      <c r="AN14">
        <v>118</v>
      </c>
      <c r="AO14">
        <v>117</v>
      </c>
      <c r="AP14">
        <v>6</v>
      </c>
      <c r="AQ14">
        <v>9</v>
      </c>
      <c r="AR14">
        <v>-8</v>
      </c>
      <c r="AS14">
        <v>13.33</v>
      </c>
      <c r="AT14">
        <v>35.28</v>
      </c>
      <c r="AU14" t="s">
        <v>744</v>
      </c>
      <c r="AV14" t="s">
        <v>649</v>
      </c>
      <c r="AY14" t="s">
        <v>574</v>
      </c>
      <c r="BG14">
        <v>-5.3999999999999992E-2</v>
      </c>
      <c r="BI14" t="s">
        <v>570</v>
      </c>
      <c r="BJ14">
        <v>2024300</v>
      </c>
      <c r="BK14" t="s">
        <v>629</v>
      </c>
      <c r="BL14" t="s">
        <v>119</v>
      </c>
      <c r="BM14">
        <v>1400</v>
      </c>
      <c r="BN14">
        <v>13</v>
      </c>
      <c r="BO14" t="s">
        <v>403</v>
      </c>
      <c r="BP14">
        <v>110</v>
      </c>
      <c r="BQ14">
        <v>110</v>
      </c>
      <c r="BR14">
        <v>13</v>
      </c>
      <c r="BS14">
        <v>14</v>
      </c>
      <c r="BT14">
        <v>-13</v>
      </c>
      <c r="BU14">
        <v>13.58</v>
      </c>
      <c r="BV14">
        <v>34.869999999999997</v>
      </c>
      <c r="BW14">
        <v>58.62</v>
      </c>
      <c r="BX14" t="s">
        <v>552</v>
      </c>
      <c r="CA14" t="s">
        <v>745</v>
      </c>
      <c r="CI14">
        <v>-3.8999999999999979E-2</v>
      </c>
      <c r="CK14" t="s">
        <v>746</v>
      </c>
      <c r="CL14" t="s">
        <v>738</v>
      </c>
      <c r="CM14" t="s">
        <v>570</v>
      </c>
      <c r="CN14" t="s">
        <v>747</v>
      </c>
      <c r="CO14" t="s">
        <v>746</v>
      </c>
      <c r="CP14" t="s">
        <v>748</v>
      </c>
      <c r="CQ14" t="s">
        <v>749</v>
      </c>
      <c r="CR14">
        <v>82.77</v>
      </c>
      <c r="CS14">
        <v>84.12</v>
      </c>
      <c r="CT14">
        <v>83.44</v>
      </c>
      <c r="CU14">
        <v>82.77</v>
      </c>
    </row>
    <row r="15" spans="1:99" x14ac:dyDescent="0.25">
      <c r="A15" s="2">
        <v>45816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750</v>
      </c>
      <c r="J15" t="s">
        <v>751</v>
      </c>
      <c r="K15" t="s">
        <v>752</v>
      </c>
      <c r="L15">
        <v>120</v>
      </c>
      <c r="M15" t="s">
        <v>221</v>
      </c>
      <c r="O15">
        <v>8</v>
      </c>
      <c r="P15" t="s">
        <v>159</v>
      </c>
      <c r="R15">
        <v>26</v>
      </c>
      <c r="S15">
        <v>1</v>
      </c>
      <c r="U15" t="s">
        <v>108</v>
      </c>
      <c r="V15" t="s">
        <v>753</v>
      </c>
      <c r="W15">
        <v>5</v>
      </c>
      <c r="Y15" t="s">
        <v>110</v>
      </c>
      <c r="Z15" t="s">
        <v>754</v>
      </c>
      <c r="AA15" t="s">
        <v>320</v>
      </c>
      <c r="AB15">
        <v>29</v>
      </c>
      <c r="AC15" t="s">
        <v>755</v>
      </c>
      <c r="AD15" t="s">
        <v>756</v>
      </c>
      <c r="AE15" t="s">
        <v>757</v>
      </c>
      <c r="AF15" t="s">
        <v>758</v>
      </c>
      <c r="AG15" t="s">
        <v>142</v>
      </c>
      <c r="AH15">
        <v>2024485</v>
      </c>
      <c r="AI15" t="s">
        <v>759</v>
      </c>
      <c r="AJ15" t="s">
        <v>280</v>
      </c>
      <c r="AK15">
        <v>1400</v>
      </c>
      <c r="AL15">
        <v>11</v>
      </c>
      <c r="AM15" t="s">
        <v>532</v>
      </c>
      <c r="AN15">
        <v>31</v>
      </c>
      <c r="AO15">
        <v>122</v>
      </c>
      <c r="AP15">
        <v>-2</v>
      </c>
      <c r="AQ15">
        <v>14</v>
      </c>
      <c r="AR15">
        <v>-6</v>
      </c>
      <c r="AS15">
        <v>13.83</v>
      </c>
      <c r="AT15">
        <v>35.74</v>
      </c>
      <c r="AU15" t="s">
        <v>760</v>
      </c>
      <c r="AV15" t="s">
        <v>589</v>
      </c>
      <c r="AY15" t="s">
        <v>749</v>
      </c>
      <c r="BG15">
        <v>-0.13800000000000001</v>
      </c>
      <c r="BI15" t="s">
        <v>761</v>
      </c>
      <c r="BJ15">
        <v>2024407</v>
      </c>
      <c r="BK15" t="s">
        <v>118</v>
      </c>
      <c r="BL15" t="s">
        <v>280</v>
      </c>
      <c r="BM15">
        <v>1400</v>
      </c>
      <c r="BN15">
        <v>6</v>
      </c>
      <c r="BO15" t="s">
        <v>607</v>
      </c>
      <c r="BP15">
        <v>12</v>
      </c>
      <c r="BQ15">
        <v>124</v>
      </c>
      <c r="BR15">
        <v>-4</v>
      </c>
      <c r="BS15">
        <v>3</v>
      </c>
      <c r="BT15">
        <v>5</v>
      </c>
      <c r="BU15">
        <v>13.54</v>
      </c>
      <c r="BV15">
        <v>35.31</v>
      </c>
      <c r="BW15">
        <v>58.72</v>
      </c>
      <c r="BX15" t="s">
        <v>762</v>
      </c>
      <c r="CA15" t="s">
        <v>763</v>
      </c>
      <c r="CI15">
        <v>0.03</v>
      </c>
      <c r="CK15" t="s">
        <v>613</v>
      </c>
      <c r="CL15" t="s">
        <v>751</v>
      </c>
      <c r="CM15" t="s">
        <v>761</v>
      </c>
      <c r="CN15" t="s">
        <v>764</v>
      </c>
      <c r="CO15" t="s">
        <v>613</v>
      </c>
      <c r="CP15" t="s">
        <v>765</v>
      </c>
      <c r="CQ15" t="s">
        <v>578</v>
      </c>
      <c r="CR15">
        <v>83.3</v>
      </c>
      <c r="CS15">
        <v>82.98</v>
      </c>
      <c r="CT15">
        <v>83.14</v>
      </c>
      <c r="CU15">
        <v>82.98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4</v>
      </c>
      <c r="D2" t="s">
        <v>100</v>
      </c>
      <c r="E2" t="s">
        <v>101</v>
      </c>
      <c r="F2" t="s">
        <v>352</v>
      </c>
      <c r="G2">
        <v>1600</v>
      </c>
      <c r="H2">
        <v>1</v>
      </c>
      <c r="I2" t="s">
        <v>766</v>
      </c>
      <c r="J2" t="s">
        <v>767</v>
      </c>
      <c r="K2" t="s">
        <v>768</v>
      </c>
      <c r="L2">
        <v>135</v>
      </c>
      <c r="M2" t="s">
        <v>456</v>
      </c>
      <c r="O2">
        <v>13</v>
      </c>
      <c r="P2" t="s">
        <v>560</v>
      </c>
      <c r="R2">
        <v>59</v>
      </c>
      <c r="S2">
        <v>0</v>
      </c>
      <c r="U2" t="s">
        <v>108</v>
      </c>
      <c r="V2" t="s">
        <v>769</v>
      </c>
      <c r="W2">
        <v>4</v>
      </c>
      <c r="Y2" t="s">
        <v>110</v>
      </c>
      <c r="Z2" t="s">
        <v>770</v>
      </c>
      <c r="AA2" t="s">
        <v>138</v>
      </c>
      <c r="AB2">
        <v>42</v>
      </c>
      <c r="AC2" t="s">
        <v>113</v>
      </c>
      <c r="AD2" t="s">
        <v>771</v>
      </c>
      <c r="AE2" t="s">
        <v>772</v>
      </c>
      <c r="AF2" t="s">
        <v>773</v>
      </c>
      <c r="AG2" t="s">
        <v>142</v>
      </c>
      <c r="AH2">
        <v>2024565</v>
      </c>
      <c r="AI2" t="s">
        <v>147</v>
      </c>
      <c r="AJ2" t="s">
        <v>119</v>
      </c>
      <c r="AK2">
        <v>1600</v>
      </c>
      <c r="AL2">
        <v>2</v>
      </c>
      <c r="AM2" t="s">
        <v>774</v>
      </c>
      <c r="AN2">
        <v>12</v>
      </c>
      <c r="AO2">
        <v>132</v>
      </c>
      <c r="AP2">
        <v>3</v>
      </c>
      <c r="AQ2">
        <v>3</v>
      </c>
      <c r="AR2">
        <v>10</v>
      </c>
      <c r="AS2">
        <v>24.74</v>
      </c>
      <c r="AT2">
        <v>47.9</v>
      </c>
      <c r="AU2" t="s">
        <v>345</v>
      </c>
      <c r="AV2" t="s">
        <v>775</v>
      </c>
      <c r="AY2" t="s">
        <v>776</v>
      </c>
      <c r="BG2">
        <v>0.255</v>
      </c>
      <c r="BI2" t="s">
        <v>777</v>
      </c>
      <c r="BJ2">
        <v>2024452</v>
      </c>
      <c r="BK2" t="s">
        <v>778</v>
      </c>
      <c r="BL2" t="s">
        <v>119</v>
      </c>
      <c r="BM2">
        <v>1600</v>
      </c>
      <c r="BN2">
        <v>5</v>
      </c>
      <c r="BO2" t="s">
        <v>774</v>
      </c>
      <c r="BP2">
        <v>15</v>
      </c>
      <c r="BQ2">
        <v>134</v>
      </c>
      <c r="BR2">
        <v>1</v>
      </c>
      <c r="BS2">
        <v>1</v>
      </c>
      <c r="BT2">
        <v>12</v>
      </c>
      <c r="BU2">
        <v>24.21</v>
      </c>
      <c r="BV2">
        <v>46.84</v>
      </c>
      <c r="BW2" t="s">
        <v>304</v>
      </c>
      <c r="BX2" t="s">
        <v>779</v>
      </c>
      <c r="CA2" t="s">
        <v>780</v>
      </c>
      <c r="CI2">
        <v>0.26700000000000002</v>
      </c>
      <c r="CK2" t="s">
        <v>781</v>
      </c>
      <c r="CL2" t="s">
        <v>767</v>
      </c>
      <c r="CM2" t="s">
        <v>777</v>
      </c>
      <c r="CN2" t="s">
        <v>782</v>
      </c>
      <c r="CO2" t="s">
        <v>781</v>
      </c>
      <c r="CP2" t="s">
        <v>783</v>
      </c>
      <c r="CQ2" t="s">
        <v>784</v>
      </c>
      <c r="CR2">
        <v>95.14</v>
      </c>
      <c r="CS2">
        <v>94.960000000000008</v>
      </c>
      <c r="CT2">
        <v>95.05</v>
      </c>
      <c r="CU2">
        <v>94.960000000000008</v>
      </c>
    </row>
    <row r="3" spans="1:99" x14ac:dyDescent="0.25">
      <c r="A3" s="2">
        <v>45816</v>
      </c>
      <c r="B3" t="s">
        <v>99</v>
      </c>
      <c r="C3">
        <v>4</v>
      </c>
      <c r="D3" t="s">
        <v>100</v>
      </c>
      <c r="E3" t="s">
        <v>101</v>
      </c>
      <c r="F3" t="s">
        <v>352</v>
      </c>
      <c r="G3">
        <v>1600</v>
      </c>
      <c r="H3">
        <v>2</v>
      </c>
      <c r="I3" t="s">
        <v>785</v>
      </c>
      <c r="J3" t="s">
        <v>786</v>
      </c>
      <c r="K3" t="s">
        <v>787</v>
      </c>
      <c r="L3">
        <v>133</v>
      </c>
      <c r="M3" t="s">
        <v>412</v>
      </c>
      <c r="O3">
        <v>9</v>
      </c>
      <c r="P3" t="s">
        <v>243</v>
      </c>
      <c r="R3">
        <v>57</v>
      </c>
      <c r="S3">
        <v>0</v>
      </c>
      <c r="U3" t="s">
        <v>108</v>
      </c>
      <c r="V3" t="s">
        <v>788</v>
      </c>
      <c r="W3">
        <v>5</v>
      </c>
      <c r="Y3" t="s">
        <v>110</v>
      </c>
      <c r="Z3" t="s">
        <v>789</v>
      </c>
      <c r="AA3" t="s">
        <v>112</v>
      </c>
      <c r="AB3">
        <v>14</v>
      </c>
      <c r="AC3" t="s">
        <v>790</v>
      </c>
      <c r="AD3" t="s">
        <v>791</v>
      </c>
      <c r="AE3" t="s">
        <v>586</v>
      </c>
      <c r="AF3" t="s">
        <v>792</v>
      </c>
      <c r="AG3" t="s">
        <v>117</v>
      </c>
      <c r="AH3">
        <v>2024702</v>
      </c>
      <c r="AI3" t="s">
        <v>183</v>
      </c>
      <c r="AJ3" t="s">
        <v>119</v>
      </c>
      <c r="AK3">
        <v>1600</v>
      </c>
      <c r="AL3">
        <v>10</v>
      </c>
      <c r="AM3" t="s">
        <v>607</v>
      </c>
      <c r="AN3">
        <v>23</v>
      </c>
      <c r="AO3">
        <v>133</v>
      </c>
      <c r="AP3">
        <v>0</v>
      </c>
      <c r="AQ3">
        <v>13</v>
      </c>
      <c r="AR3">
        <v>-4</v>
      </c>
      <c r="AS3">
        <v>24.35</v>
      </c>
      <c r="AT3">
        <v>47.23</v>
      </c>
      <c r="AU3" t="s">
        <v>793</v>
      </c>
      <c r="AV3" t="s">
        <v>794</v>
      </c>
      <c r="AY3" t="s">
        <v>795</v>
      </c>
      <c r="BG3">
        <v>-8.4000000000000005E-2</v>
      </c>
      <c r="BI3" t="s">
        <v>796</v>
      </c>
      <c r="BJ3">
        <v>2024604</v>
      </c>
      <c r="BK3" t="s">
        <v>797</v>
      </c>
      <c r="BL3" t="s">
        <v>119</v>
      </c>
      <c r="BM3">
        <v>1600</v>
      </c>
      <c r="BN3">
        <v>1</v>
      </c>
      <c r="BO3" t="s">
        <v>607</v>
      </c>
      <c r="BP3">
        <v>10</v>
      </c>
      <c r="BQ3">
        <v>129</v>
      </c>
      <c r="BR3">
        <v>4</v>
      </c>
      <c r="BS3">
        <v>2</v>
      </c>
      <c r="BT3">
        <v>7</v>
      </c>
      <c r="BU3">
        <v>24.47</v>
      </c>
      <c r="BV3">
        <v>46.44</v>
      </c>
      <c r="BW3" t="s">
        <v>798</v>
      </c>
      <c r="BX3" t="s">
        <v>799</v>
      </c>
      <c r="CA3" t="s">
        <v>799</v>
      </c>
      <c r="CI3">
        <v>0.20699999999999999</v>
      </c>
      <c r="CK3" t="s">
        <v>800</v>
      </c>
      <c r="CL3" t="s">
        <v>786</v>
      </c>
      <c r="CM3" t="s">
        <v>796</v>
      </c>
      <c r="CN3" t="s">
        <v>801</v>
      </c>
      <c r="CO3" t="s">
        <v>800</v>
      </c>
      <c r="CP3" t="s">
        <v>802</v>
      </c>
      <c r="CQ3" t="s">
        <v>803</v>
      </c>
      <c r="CR3">
        <v>95.1</v>
      </c>
      <c r="CS3">
        <v>93.490000000000009</v>
      </c>
      <c r="CT3">
        <v>94.3</v>
      </c>
      <c r="CU3">
        <v>93.490000000000009</v>
      </c>
    </row>
    <row r="4" spans="1:99" x14ac:dyDescent="0.25">
      <c r="A4" s="2">
        <v>45816</v>
      </c>
      <c r="B4" t="s">
        <v>99</v>
      </c>
      <c r="C4">
        <v>4</v>
      </c>
      <c r="D4" t="s">
        <v>100</v>
      </c>
      <c r="E4" t="s">
        <v>101</v>
      </c>
      <c r="F4" t="s">
        <v>352</v>
      </c>
      <c r="G4">
        <v>1600</v>
      </c>
      <c r="H4">
        <v>3</v>
      </c>
      <c r="I4" t="s">
        <v>804</v>
      </c>
      <c r="J4" t="s">
        <v>805</v>
      </c>
      <c r="K4" t="s">
        <v>806</v>
      </c>
      <c r="L4">
        <v>130</v>
      </c>
      <c r="M4" t="s">
        <v>390</v>
      </c>
      <c r="O4">
        <v>2</v>
      </c>
      <c r="P4" t="s">
        <v>419</v>
      </c>
      <c r="R4">
        <v>54</v>
      </c>
      <c r="S4">
        <v>-1</v>
      </c>
      <c r="U4" t="s">
        <v>108</v>
      </c>
      <c r="V4" t="s">
        <v>807</v>
      </c>
      <c r="W4">
        <v>5</v>
      </c>
      <c r="Y4" t="s">
        <v>110</v>
      </c>
      <c r="Z4" t="s">
        <v>808</v>
      </c>
      <c r="AA4" t="s">
        <v>138</v>
      </c>
      <c r="AB4">
        <v>35</v>
      </c>
      <c r="AC4" t="s">
        <v>725</v>
      </c>
      <c r="AD4" t="s">
        <v>809</v>
      </c>
      <c r="AE4" t="s">
        <v>660</v>
      </c>
      <c r="AF4" t="s">
        <v>810</v>
      </c>
      <c r="AG4" t="s">
        <v>117</v>
      </c>
      <c r="AH4">
        <v>2024644</v>
      </c>
      <c r="AI4" t="s">
        <v>143</v>
      </c>
      <c r="AJ4" t="s">
        <v>119</v>
      </c>
      <c r="AK4">
        <v>1600</v>
      </c>
      <c r="AL4">
        <v>5</v>
      </c>
      <c r="AM4" t="s">
        <v>399</v>
      </c>
      <c r="AN4">
        <v>61</v>
      </c>
      <c r="AO4">
        <v>133</v>
      </c>
      <c r="AP4">
        <v>-3</v>
      </c>
      <c r="AQ4">
        <v>14</v>
      </c>
      <c r="AR4">
        <v>-12</v>
      </c>
      <c r="AS4">
        <v>24.41</v>
      </c>
      <c r="AT4">
        <v>47.18</v>
      </c>
      <c r="AU4" t="s">
        <v>811</v>
      </c>
      <c r="AV4" t="s">
        <v>812</v>
      </c>
      <c r="AY4" t="s">
        <v>813</v>
      </c>
      <c r="BG4">
        <v>-0.29699999999999999</v>
      </c>
      <c r="BI4" t="s">
        <v>814</v>
      </c>
      <c r="BJ4">
        <v>2024565</v>
      </c>
      <c r="BK4" t="s">
        <v>147</v>
      </c>
      <c r="BL4" t="s">
        <v>119</v>
      </c>
      <c r="BM4">
        <v>1600</v>
      </c>
      <c r="BN4">
        <v>9</v>
      </c>
      <c r="BO4" t="s">
        <v>449</v>
      </c>
      <c r="BP4">
        <v>34</v>
      </c>
      <c r="BQ4">
        <v>132</v>
      </c>
      <c r="BR4">
        <v>-2</v>
      </c>
      <c r="BS4">
        <v>13</v>
      </c>
      <c r="BT4">
        <v>-11</v>
      </c>
      <c r="BU4">
        <v>24.74</v>
      </c>
      <c r="BV4">
        <v>47.9</v>
      </c>
      <c r="BW4" t="s">
        <v>345</v>
      </c>
      <c r="BX4" t="s">
        <v>775</v>
      </c>
      <c r="CA4" t="s">
        <v>815</v>
      </c>
      <c r="CI4">
        <v>-0.26100000000000001</v>
      </c>
      <c r="CK4" t="s">
        <v>816</v>
      </c>
      <c r="CL4" t="s">
        <v>805</v>
      </c>
      <c r="CM4" t="s">
        <v>814</v>
      </c>
      <c r="CN4" t="s">
        <v>817</v>
      </c>
      <c r="CO4" t="s">
        <v>816</v>
      </c>
      <c r="CP4" t="s">
        <v>818</v>
      </c>
      <c r="CQ4" t="s">
        <v>819</v>
      </c>
      <c r="CR4">
        <v>94.94</v>
      </c>
      <c r="CS4">
        <v>95.6</v>
      </c>
      <c r="CT4">
        <v>95.27000000000001</v>
      </c>
      <c r="CU4">
        <v>94.94</v>
      </c>
    </row>
    <row r="5" spans="1:99" x14ac:dyDescent="0.25">
      <c r="A5" s="2">
        <v>45816</v>
      </c>
      <c r="B5" t="s">
        <v>99</v>
      </c>
      <c r="C5">
        <v>4</v>
      </c>
      <c r="D5" t="s">
        <v>100</v>
      </c>
      <c r="E5" t="s">
        <v>101</v>
      </c>
      <c r="F5" t="s">
        <v>352</v>
      </c>
      <c r="G5">
        <v>1600</v>
      </c>
      <c r="H5">
        <v>4</v>
      </c>
      <c r="I5" t="s">
        <v>820</v>
      </c>
      <c r="J5" t="s">
        <v>821</v>
      </c>
      <c r="K5" t="s">
        <v>822</v>
      </c>
      <c r="L5">
        <v>129</v>
      </c>
      <c r="M5" t="s">
        <v>335</v>
      </c>
      <c r="O5">
        <v>4</v>
      </c>
      <c r="P5" t="s">
        <v>426</v>
      </c>
      <c r="R5">
        <v>53</v>
      </c>
      <c r="S5">
        <v>-2</v>
      </c>
      <c r="U5" t="s">
        <v>108</v>
      </c>
      <c r="V5" t="s">
        <v>823</v>
      </c>
      <c r="W5">
        <v>3</v>
      </c>
      <c r="Y5" t="s">
        <v>110</v>
      </c>
      <c r="Z5" t="s">
        <v>824</v>
      </c>
      <c r="AA5" t="s">
        <v>138</v>
      </c>
      <c r="AB5">
        <v>35</v>
      </c>
      <c r="AC5" t="s">
        <v>113</v>
      </c>
      <c r="AD5" t="s">
        <v>825</v>
      </c>
      <c r="AE5" t="s">
        <v>826</v>
      </c>
      <c r="AF5" t="s">
        <v>827</v>
      </c>
      <c r="AG5" t="s">
        <v>142</v>
      </c>
      <c r="AH5">
        <v>2024644</v>
      </c>
      <c r="AI5" t="s">
        <v>143</v>
      </c>
      <c r="AJ5" t="s">
        <v>119</v>
      </c>
      <c r="AK5">
        <v>1600</v>
      </c>
      <c r="AL5">
        <v>6</v>
      </c>
      <c r="AM5" t="s">
        <v>120</v>
      </c>
      <c r="AN5">
        <v>3.4</v>
      </c>
      <c r="AO5">
        <v>133</v>
      </c>
      <c r="AP5">
        <v>-4</v>
      </c>
      <c r="AQ5">
        <v>11</v>
      </c>
      <c r="AR5">
        <v>-7</v>
      </c>
      <c r="AS5">
        <v>24.41</v>
      </c>
      <c r="AT5">
        <v>47.18</v>
      </c>
      <c r="AU5" t="s">
        <v>811</v>
      </c>
      <c r="AV5" t="s">
        <v>812</v>
      </c>
      <c r="AY5" t="s">
        <v>828</v>
      </c>
      <c r="BG5">
        <v>-0.20699999999999999</v>
      </c>
      <c r="BI5" t="s">
        <v>819</v>
      </c>
      <c r="BJ5">
        <v>2024604</v>
      </c>
      <c r="BK5" t="s">
        <v>797</v>
      </c>
      <c r="BL5" t="s">
        <v>119</v>
      </c>
      <c r="BM5">
        <v>1600</v>
      </c>
      <c r="BN5">
        <v>3</v>
      </c>
      <c r="BO5" t="s">
        <v>120</v>
      </c>
      <c r="BP5">
        <v>4</v>
      </c>
      <c r="BQ5">
        <v>133</v>
      </c>
      <c r="BR5">
        <v>-4</v>
      </c>
      <c r="BS5">
        <v>13</v>
      </c>
      <c r="BT5">
        <v>-9</v>
      </c>
      <c r="BU5">
        <v>24.47</v>
      </c>
      <c r="BV5">
        <v>46.44</v>
      </c>
      <c r="BW5" t="s">
        <v>798</v>
      </c>
      <c r="BX5" t="s">
        <v>799</v>
      </c>
      <c r="CA5" t="s">
        <v>829</v>
      </c>
      <c r="CI5">
        <v>-0.249</v>
      </c>
      <c r="CK5" t="s">
        <v>830</v>
      </c>
      <c r="CL5" t="s">
        <v>821</v>
      </c>
      <c r="CM5" t="s">
        <v>819</v>
      </c>
      <c r="CN5" t="s">
        <v>831</v>
      </c>
      <c r="CO5" t="s">
        <v>830</v>
      </c>
      <c r="CP5" t="s">
        <v>832</v>
      </c>
      <c r="CQ5" t="s">
        <v>803</v>
      </c>
      <c r="CR5">
        <v>95.27000000000001</v>
      </c>
      <c r="CS5">
        <v>93.33</v>
      </c>
      <c r="CT5">
        <v>94.3</v>
      </c>
      <c r="CU5">
        <v>93.33</v>
      </c>
    </row>
    <row r="6" spans="1:99" x14ac:dyDescent="0.25">
      <c r="A6" s="2">
        <v>45816</v>
      </c>
      <c r="B6" t="s">
        <v>99</v>
      </c>
      <c r="C6">
        <v>4</v>
      </c>
      <c r="D6" t="s">
        <v>100</v>
      </c>
      <c r="E6" t="s">
        <v>101</v>
      </c>
      <c r="F6" t="s">
        <v>352</v>
      </c>
      <c r="G6">
        <v>1600</v>
      </c>
      <c r="H6">
        <v>5</v>
      </c>
      <c r="I6" t="s">
        <v>833</v>
      </c>
      <c r="J6" t="s">
        <v>834</v>
      </c>
      <c r="K6" t="s">
        <v>835</v>
      </c>
      <c r="L6">
        <v>128</v>
      </c>
      <c r="M6" t="s">
        <v>221</v>
      </c>
      <c r="O6">
        <v>5</v>
      </c>
      <c r="P6" t="s">
        <v>159</v>
      </c>
      <c r="R6">
        <v>52</v>
      </c>
      <c r="S6">
        <v>0</v>
      </c>
      <c r="U6" t="s">
        <v>108</v>
      </c>
      <c r="W6">
        <v>4</v>
      </c>
      <c r="Y6" t="s">
        <v>110</v>
      </c>
      <c r="Z6" t="s">
        <v>836</v>
      </c>
      <c r="AA6" t="s">
        <v>112</v>
      </c>
      <c r="AB6">
        <v>29</v>
      </c>
      <c r="AC6" t="s">
        <v>837</v>
      </c>
      <c r="AD6" t="s">
        <v>838</v>
      </c>
      <c r="AE6" t="s">
        <v>839</v>
      </c>
      <c r="AF6" t="s">
        <v>840</v>
      </c>
      <c r="AG6" t="s">
        <v>142</v>
      </c>
      <c r="AH6">
        <v>2024663</v>
      </c>
      <c r="AI6" t="s">
        <v>479</v>
      </c>
      <c r="AJ6" t="s">
        <v>119</v>
      </c>
      <c r="AK6">
        <v>1400</v>
      </c>
      <c r="AL6">
        <v>4</v>
      </c>
      <c r="AM6" t="s">
        <v>729</v>
      </c>
      <c r="AN6">
        <v>193</v>
      </c>
      <c r="AO6">
        <v>126</v>
      </c>
      <c r="AP6">
        <v>2</v>
      </c>
      <c r="AQ6">
        <v>11</v>
      </c>
      <c r="AR6">
        <v>-6</v>
      </c>
      <c r="AS6">
        <v>13.52</v>
      </c>
      <c r="AT6">
        <v>35.93</v>
      </c>
      <c r="AU6" t="s">
        <v>547</v>
      </c>
      <c r="AV6" t="s">
        <v>841</v>
      </c>
      <c r="AY6" t="s">
        <v>842</v>
      </c>
      <c r="BG6">
        <v>-9.6000000000000002E-2</v>
      </c>
      <c r="BI6" t="s">
        <v>843</v>
      </c>
      <c r="CL6" t="s">
        <v>834</v>
      </c>
      <c r="CM6" t="s">
        <v>843</v>
      </c>
      <c r="CN6" t="s">
        <v>844</v>
      </c>
      <c r="CQ6" t="s">
        <v>843</v>
      </c>
      <c r="CR6">
        <v>95.61</v>
      </c>
      <c r="CT6">
        <v>95.61</v>
      </c>
      <c r="CU6">
        <v>95.61</v>
      </c>
    </row>
    <row r="7" spans="1:99" x14ac:dyDescent="0.25">
      <c r="A7" s="2">
        <v>45816</v>
      </c>
      <c r="B7" t="s">
        <v>99</v>
      </c>
      <c r="C7">
        <v>4</v>
      </c>
      <c r="D7" t="s">
        <v>100</v>
      </c>
      <c r="E7" t="s">
        <v>101</v>
      </c>
      <c r="F7" t="s">
        <v>352</v>
      </c>
      <c r="G7">
        <v>1600</v>
      </c>
      <c r="H7">
        <v>6</v>
      </c>
      <c r="I7" t="s">
        <v>845</v>
      </c>
      <c r="J7" t="s">
        <v>846</v>
      </c>
      <c r="K7" t="s">
        <v>847</v>
      </c>
      <c r="L7">
        <v>126</v>
      </c>
      <c r="M7" t="s">
        <v>356</v>
      </c>
      <c r="O7">
        <v>7</v>
      </c>
      <c r="P7" t="s">
        <v>471</v>
      </c>
      <c r="R7">
        <v>50</v>
      </c>
      <c r="S7">
        <v>-2</v>
      </c>
      <c r="U7" t="s">
        <v>108</v>
      </c>
      <c r="W7">
        <v>3</v>
      </c>
      <c r="Y7" t="s">
        <v>110</v>
      </c>
      <c r="Z7" t="s">
        <v>178</v>
      </c>
      <c r="AA7" t="s">
        <v>138</v>
      </c>
      <c r="AB7">
        <v>29</v>
      </c>
      <c r="AC7" t="s">
        <v>524</v>
      </c>
      <c r="AD7" t="s">
        <v>848</v>
      </c>
      <c r="AE7" t="s">
        <v>849</v>
      </c>
      <c r="AF7" t="s">
        <v>850</v>
      </c>
      <c r="AG7" t="s">
        <v>142</v>
      </c>
      <c r="AH7">
        <v>2024661</v>
      </c>
      <c r="AI7" t="s">
        <v>479</v>
      </c>
      <c r="AJ7" t="s">
        <v>119</v>
      </c>
      <c r="AK7">
        <v>1400</v>
      </c>
      <c r="AL7">
        <v>7</v>
      </c>
      <c r="AM7" t="s">
        <v>607</v>
      </c>
      <c r="AN7">
        <v>101</v>
      </c>
      <c r="AO7">
        <v>127</v>
      </c>
      <c r="AP7">
        <v>-1</v>
      </c>
      <c r="AQ7">
        <v>11</v>
      </c>
      <c r="AR7">
        <v>-4</v>
      </c>
      <c r="AS7">
        <v>13.35</v>
      </c>
      <c r="AT7">
        <v>35.380000000000003</v>
      </c>
      <c r="AU7" t="s">
        <v>851</v>
      </c>
      <c r="AV7" t="s">
        <v>538</v>
      </c>
      <c r="AY7" t="s">
        <v>852</v>
      </c>
      <c r="BG7">
        <v>-9.9000000000000005E-2</v>
      </c>
      <c r="BI7" t="s">
        <v>853</v>
      </c>
      <c r="CL7" t="s">
        <v>846</v>
      </c>
      <c r="CM7" t="s">
        <v>853</v>
      </c>
      <c r="CN7" t="s">
        <v>854</v>
      </c>
      <c r="CQ7" t="s">
        <v>853</v>
      </c>
      <c r="CR7">
        <v>95.72999999999999</v>
      </c>
      <c r="CT7">
        <v>95.72999999999999</v>
      </c>
      <c r="CU7">
        <v>95.72999999999999</v>
      </c>
    </row>
    <row r="8" spans="1:99" x14ac:dyDescent="0.25">
      <c r="A8" s="2">
        <v>45816</v>
      </c>
      <c r="B8" t="s">
        <v>99</v>
      </c>
      <c r="C8">
        <v>4</v>
      </c>
      <c r="D8" t="s">
        <v>100</v>
      </c>
      <c r="E8" t="s">
        <v>101</v>
      </c>
      <c r="F8" t="s">
        <v>352</v>
      </c>
      <c r="G8">
        <v>1600</v>
      </c>
      <c r="H8">
        <v>7</v>
      </c>
      <c r="I8" t="s">
        <v>855</v>
      </c>
      <c r="J8" t="s">
        <v>856</v>
      </c>
      <c r="K8" t="s">
        <v>857</v>
      </c>
      <c r="L8">
        <v>126</v>
      </c>
      <c r="M8" t="s">
        <v>434</v>
      </c>
      <c r="O8">
        <v>11</v>
      </c>
      <c r="P8" t="s">
        <v>222</v>
      </c>
      <c r="R8">
        <v>50</v>
      </c>
      <c r="S8">
        <v>0</v>
      </c>
      <c r="U8" t="s">
        <v>108</v>
      </c>
      <c r="V8" t="s">
        <v>858</v>
      </c>
      <c r="W8">
        <v>4</v>
      </c>
      <c r="Y8" t="s">
        <v>110</v>
      </c>
      <c r="Z8" t="s">
        <v>859</v>
      </c>
      <c r="AA8" t="s">
        <v>112</v>
      </c>
      <c r="AB8">
        <v>35</v>
      </c>
      <c r="AC8" t="s">
        <v>524</v>
      </c>
      <c r="AD8" t="s">
        <v>860</v>
      </c>
      <c r="AE8" t="s">
        <v>861</v>
      </c>
      <c r="AF8" t="s">
        <v>862</v>
      </c>
      <c r="AG8" t="s">
        <v>142</v>
      </c>
      <c r="AH8">
        <v>2024644</v>
      </c>
      <c r="AI8" t="s">
        <v>143</v>
      </c>
      <c r="AJ8" t="s">
        <v>119</v>
      </c>
      <c r="AK8">
        <v>1600</v>
      </c>
      <c r="AL8">
        <v>4</v>
      </c>
      <c r="AM8" t="s">
        <v>148</v>
      </c>
      <c r="AN8">
        <v>24</v>
      </c>
      <c r="AO8">
        <v>128</v>
      </c>
      <c r="AP8">
        <v>-2</v>
      </c>
      <c r="AQ8">
        <v>2</v>
      </c>
      <c r="AR8">
        <v>9</v>
      </c>
      <c r="AS8">
        <v>24.41</v>
      </c>
      <c r="AT8">
        <v>47.18</v>
      </c>
      <c r="AU8" t="s">
        <v>811</v>
      </c>
      <c r="AV8" t="s">
        <v>812</v>
      </c>
      <c r="AY8" t="s">
        <v>863</v>
      </c>
      <c r="BG8">
        <v>0.159</v>
      </c>
      <c r="BI8" t="s">
        <v>864</v>
      </c>
      <c r="BJ8">
        <v>2024358</v>
      </c>
      <c r="BK8" t="s">
        <v>865</v>
      </c>
      <c r="BL8" t="s">
        <v>119</v>
      </c>
      <c r="BM8">
        <v>1600</v>
      </c>
      <c r="BN8">
        <v>11</v>
      </c>
      <c r="BO8" t="s">
        <v>148</v>
      </c>
      <c r="BP8">
        <v>54</v>
      </c>
      <c r="BQ8">
        <v>122</v>
      </c>
      <c r="BR8">
        <v>4</v>
      </c>
      <c r="BS8">
        <v>4</v>
      </c>
      <c r="BT8">
        <v>7</v>
      </c>
      <c r="BU8">
        <v>24.1</v>
      </c>
      <c r="BV8">
        <v>46.81</v>
      </c>
      <c r="BW8" t="s">
        <v>498</v>
      </c>
      <c r="BX8" t="s">
        <v>866</v>
      </c>
      <c r="CA8" t="s">
        <v>867</v>
      </c>
      <c r="CI8">
        <v>0.20699999999999999</v>
      </c>
      <c r="CK8" t="s">
        <v>868</v>
      </c>
      <c r="CL8" t="s">
        <v>856</v>
      </c>
      <c r="CM8" t="s">
        <v>864</v>
      </c>
      <c r="CN8" t="s">
        <v>869</v>
      </c>
      <c r="CO8" t="s">
        <v>868</v>
      </c>
      <c r="CP8" t="s">
        <v>870</v>
      </c>
      <c r="CQ8" t="s">
        <v>871</v>
      </c>
      <c r="CR8">
        <v>95.22999999999999</v>
      </c>
      <c r="CS8">
        <v>95.92</v>
      </c>
      <c r="CT8">
        <v>95.57</v>
      </c>
      <c r="CU8">
        <v>95.22999999999999</v>
      </c>
    </row>
    <row r="9" spans="1:99" x14ac:dyDescent="0.25">
      <c r="A9" s="2">
        <v>45816</v>
      </c>
      <c r="B9" t="s">
        <v>99</v>
      </c>
      <c r="C9">
        <v>4</v>
      </c>
      <c r="D9" t="s">
        <v>100</v>
      </c>
      <c r="E9" t="s">
        <v>101</v>
      </c>
      <c r="F9" t="s">
        <v>352</v>
      </c>
      <c r="G9">
        <v>1600</v>
      </c>
      <c r="H9">
        <v>8</v>
      </c>
      <c r="I9" t="s">
        <v>872</v>
      </c>
      <c r="J9" t="s">
        <v>873</v>
      </c>
      <c r="K9" t="s">
        <v>874</v>
      </c>
      <c r="L9">
        <v>126</v>
      </c>
      <c r="M9" t="s">
        <v>638</v>
      </c>
      <c r="O9">
        <v>8</v>
      </c>
      <c r="P9" t="s">
        <v>199</v>
      </c>
      <c r="R9">
        <v>50</v>
      </c>
      <c r="S9">
        <v>-2</v>
      </c>
      <c r="U9" t="s">
        <v>108</v>
      </c>
      <c r="W9">
        <v>4</v>
      </c>
      <c r="Y9" t="s">
        <v>110</v>
      </c>
      <c r="Z9" t="s">
        <v>178</v>
      </c>
      <c r="AA9" t="s">
        <v>112</v>
      </c>
      <c r="AB9">
        <v>21</v>
      </c>
      <c r="AC9" t="s">
        <v>113</v>
      </c>
      <c r="AD9" t="s">
        <v>875</v>
      </c>
      <c r="AE9" t="s">
        <v>876</v>
      </c>
      <c r="AF9" t="s">
        <v>877</v>
      </c>
      <c r="AG9" t="s">
        <v>878</v>
      </c>
      <c r="AH9">
        <v>2024685</v>
      </c>
      <c r="AI9" t="s">
        <v>398</v>
      </c>
      <c r="AJ9" t="s">
        <v>119</v>
      </c>
      <c r="AK9">
        <v>1400</v>
      </c>
      <c r="AL9">
        <v>11</v>
      </c>
      <c r="AM9" t="s">
        <v>449</v>
      </c>
      <c r="AN9">
        <v>209</v>
      </c>
      <c r="AO9">
        <v>128</v>
      </c>
      <c r="AP9">
        <v>-2</v>
      </c>
      <c r="AQ9">
        <v>12</v>
      </c>
      <c r="AR9">
        <v>-4</v>
      </c>
      <c r="AS9">
        <v>13.81</v>
      </c>
      <c r="AT9">
        <v>35.950000000000003</v>
      </c>
      <c r="AU9" t="s">
        <v>879</v>
      </c>
      <c r="AV9" t="s">
        <v>556</v>
      </c>
      <c r="AY9" t="s">
        <v>880</v>
      </c>
      <c r="BG9">
        <v>-0.114</v>
      </c>
      <c r="BI9" t="s">
        <v>881</v>
      </c>
      <c r="CL9" t="s">
        <v>873</v>
      </c>
      <c r="CM9" t="s">
        <v>881</v>
      </c>
      <c r="CN9" t="s">
        <v>882</v>
      </c>
      <c r="CQ9" t="s">
        <v>881</v>
      </c>
      <c r="CR9">
        <v>96.14</v>
      </c>
      <c r="CT9">
        <v>96.14</v>
      </c>
      <c r="CU9">
        <v>96.14</v>
      </c>
    </row>
    <row r="10" spans="1:99" x14ac:dyDescent="0.25">
      <c r="A10" s="2">
        <v>45816</v>
      </c>
      <c r="B10" t="s">
        <v>99</v>
      </c>
      <c r="C10">
        <v>4</v>
      </c>
      <c r="D10" t="s">
        <v>100</v>
      </c>
      <c r="E10" t="s">
        <v>101</v>
      </c>
      <c r="F10" t="s">
        <v>352</v>
      </c>
      <c r="G10">
        <v>1600</v>
      </c>
      <c r="H10">
        <v>9</v>
      </c>
      <c r="I10" t="s">
        <v>883</v>
      </c>
      <c r="J10" t="s">
        <v>884</v>
      </c>
      <c r="K10" t="s">
        <v>885</v>
      </c>
      <c r="L10">
        <v>124</v>
      </c>
      <c r="M10" t="s">
        <v>490</v>
      </c>
      <c r="O10">
        <v>14</v>
      </c>
      <c r="P10" t="s">
        <v>491</v>
      </c>
      <c r="R10">
        <v>48</v>
      </c>
      <c r="S10">
        <v>0</v>
      </c>
      <c r="U10" t="s">
        <v>108</v>
      </c>
      <c r="V10" t="s">
        <v>886</v>
      </c>
      <c r="W10">
        <v>5</v>
      </c>
      <c r="Y10" t="s">
        <v>110</v>
      </c>
      <c r="Z10" t="s">
        <v>887</v>
      </c>
      <c r="AA10" t="s">
        <v>138</v>
      </c>
      <c r="AB10">
        <v>35</v>
      </c>
      <c r="AC10" t="s">
        <v>888</v>
      </c>
      <c r="AD10" t="s">
        <v>889</v>
      </c>
      <c r="AE10" t="s">
        <v>890</v>
      </c>
      <c r="AF10" t="s">
        <v>891</v>
      </c>
      <c r="AG10" t="s">
        <v>117</v>
      </c>
      <c r="AH10">
        <v>2024644</v>
      </c>
      <c r="AI10" t="s">
        <v>143</v>
      </c>
      <c r="AJ10" t="s">
        <v>119</v>
      </c>
      <c r="AK10">
        <v>1600</v>
      </c>
      <c r="AL10">
        <v>9</v>
      </c>
      <c r="AM10" t="s">
        <v>167</v>
      </c>
      <c r="AN10">
        <v>5.3</v>
      </c>
      <c r="AO10">
        <v>126</v>
      </c>
      <c r="AP10">
        <v>-2</v>
      </c>
      <c r="AQ10">
        <v>5</v>
      </c>
      <c r="AR10">
        <v>9</v>
      </c>
      <c r="AS10">
        <v>24.41</v>
      </c>
      <c r="AT10">
        <v>47.18</v>
      </c>
      <c r="AU10" t="s">
        <v>811</v>
      </c>
      <c r="AV10" t="s">
        <v>812</v>
      </c>
      <c r="AY10" t="s">
        <v>892</v>
      </c>
      <c r="BG10">
        <v>0.159</v>
      </c>
      <c r="BI10" t="s">
        <v>893</v>
      </c>
      <c r="BJ10">
        <v>2024604</v>
      </c>
      <c r="BK10" t="s">
        <v>797</v>
      </c>
      <c r="BL10" t="s">
        <v>119</v>
      </c>
      <c r="BM10">
        <v>1600</v>
      </c>
      <c r="BN10">
        <v>2</v>
      </c>
      <c r="BO10" t="s">
        <v>184</v>
      </c>
      <c r="BP10">
        <v>9.5</v>
      </c>
      <c r="BQ10">
        <v>125</v>
      </c>
      <c r="BR10">
        <v>-1</v>
      </c>
      <c r="BS10">
        <v>1</v>
      </c>
      <c r="BT10">
        <v>13</v>
      </c>
      <c r="BU10">
        <v>24.47</v>
      </c>
      <c r="BV10">
        <v>46.44</v>
      </c>
      <c r="BW10" t="s">
        <v>798</v>
      </c>
      <c r="BX10" t="s">
        <v>799</v>
      </c>
      <c r="CA10" t="s">
        <v>894</v>
      </c>
      <c r="CI10">
        <v>0.25800000000000001</v>
      </c>
      <c r="CK10" t="s">
        <v>895</v>
      </c>
      <c r="CL10" t="s">
        <v>884</v>
      </c>
      <c r="CM10" t="s">
        <v>893</v>
      </c>
      <c r="CN10" t="s">
        <v>896</v>
      </c>
      <c r="CO10" t="s">
        <v>895</v>
      </c>
      <c r="CP10" t="s">
        <v>897</v>
      </c>
      <c r="CQ10" t="s">
        <v>812</v>
      </c>
      <c r="CR10">
        <v>95.95</v>
      </c>
      <c r="CS10">
        <v>93.7</v>
      </c>
      <c r="CT10">
        <v>94.83</v>
      </c>
      <c r="CU10">
        <v>93.7</v>
      </c>
    </row>
    <row r="11" spans="1:99" x14ac:dyDescent="0.25">
      <c r="A11" s="2">
        <v>45816</v>
      </c>
      <c r="B11" t="s">
        <v>99</v>
      </c>
      <c r="C11">
        <v>4</v>
      </c>
      <c r="D11" t="s">
        <v>100</v>
      </c>
      <c r="E11" t="s">
        <v>101</v>
      </c>
      <c r="F11" t="s">
        <v>352</v>
      </c>
      <c r="G11">
        <v>1600</v>
      </c>
      <c r="H11">
        <v>10</v>
      </c>
      <c r="I11" t="s">
        <v>898</v>
      </c>
      <c r="J11" t="s">
        <v>899</v>
      </c>
      <c r="K11" t="s">
        <v>900</v>
      </c>
      <c r="L11">
        <v>122</v>
      </c>
      <c r="M11" t="s">
        <v>273</v>
      </c>
      <c r="O11">
        <v>10</v>
      </c>
      <c r="P11" t="s">
        <v>107</v>
      </c>
      <c r="R11">
        <v>46</v>
      </c>
      <c r="S11">
        <v>-2</v>
      </c>
      <c r="U11" t="s">
        <v>108</v>
      </c>
      <c r="W11">
        <v>4</v>
      </c>
      <c r="Y11" t="s">
        <v>110</v>
      </c>
      <c r="Z11" t="s">
        <v>178</v>
      </c>
      <c r="AA11" t="s">
        <v>138</v>
      </c>
      <c r="AB11">
        <v>29</v>
      </c>
      <c r="AC11" t="s">
        <v>179</v>
      </c>
      <c r="AD11" t="s">
        <v>901</v>
      </c>
      <c r="AE11" t="s">
        <v>902</v>
      </c>
      <c r="AF11" t="s">
        <v>903</v>
      </c>
      <c r="AG11" t="s">
        <v>142</v>
      </c>
      <c r="AH11">
        <v>2024661</v>
      </c>
      <c r="AI11" t="s">
        <v>479</v>
      </c>
      <c r="AJ11" t="s">
        <v>119</v>
      </c>
      <c r="AK11">
        <v>1400</v>
      </c>
      <c r="AM11" t="s">
        <v>281</v>
      </c>
      <c r="AN11">
        <v>45</v>
      </c>
      <c r="AO11">
        <v>123</v>
      </c>
      <c r="AP11">
        <v>-1</v>
      </c>
      <c r="AQ11">
        <v>8</v>
      </c>
      <c r="AR11">
        <v>2</v>
      </c>
      <c r="AS11">
        <v>13.35</v>
      </c>
      <c r="AT11">
        <v>35.380000000000003</v>
      </c>
      <c r="AU11" t="s">
        <v>851</v>
      </c>
      <c r="AV11" t="s">
        <v>538</v>
      </c>
      <c r="AY11" t="s">
        <v>904</v>
      </c>
      <c r="BG11">
        <v>2.7E-2</v>
      </c>
      <c r="BI11" t="s">
        <v>905</v>
      </c>
      <c r="CL11" t="s">
        <v>899</v>
      </c>
      <c r="CM11" t="s">
        <v>905</v>
      </c>
      <c r="CQ11" t="s">
        <v>905</v>
      </c>
      <c r="CR11">
        <v>96.25</v>
      </c>
      <c r="CT11">
        <v>96.25</v>
      </c>
      <c r="CU11">
        <v>96.25</v>
      </c>
    </row>
    <row r="12" spans="1:99" x14ac:dyDescent="0.25">
      <c r="A12" s="2">
        <v>45816</v>
      </c>
      <c r="B12" t="s">
        <v>99</v>
      </c>
      <c r="C12">
        <v>4</v>
      </c>
      <c r="D12" t="s">
        <v>100</v>
      </c>
      <c r="E12" t="s">
        <v>101</v>
      </c>
      <c r="F12" t="s">
        <v>352</v>
      </c>
      <c r="G12">
        <v>1600</v>
      </c>
      <c r="H12">
        <v>11</v>
      </c>
      <c r="I12" t="s">
        <v>906</v>
      </c>
      <c r="J12" t="s">
        <v>907</v>
      </c>
      <c r="K12" t="s">
        <v>908</v>
      </c>
      <c r="L12">
        <v>121</v>
      </c>
      <c r="M12" t="s">
        <v>252</v>
      </c>
      <c r="O12">
        <v>12</v>
      </c>
      <c r="P12" t="s">
        <v>135</v>
      </c>
      <c r="R12">
        <v>45</v>
      </c>
      <c r="S12">
        <v>-2</v>
      </c>
      <c r="U12" t="s">
        <v>108</v>
      </c>
      <c r="V12" t="s">
        <v>909</v>
      </c>
      <c r="W12">
        <v>4</v>
      </c>
      <c r="Y12" t="s">
        <v>110</v>
      </c>
      <c r="Z12" t="s">
        <v>910</v>
      </c>
      <c r="AA12" t="s">
        <v>112</v>
      </c>
      <c r="AB12">
        <v>21</v>
      </c>
      <c r="AC12" t="s">
        <v>911</v>
      </c>
      <c r="AD12" t="s">
        <v>912</v>
      </c>
      <c r="AE12" t="s">
        <v>913</v>
      </c>
      <c r="AF12" t="s">
        <v>914</v>
      </c>
      <c r="AG12" t="s">
        <v>117</v>
      </c>
      <c r="AH12">
        <v>2024313</v>
      </c>
      <c r="AI12" t="s">
        <v>681</v>
      </c>
      <c r="AJ12" t="s">
        <v>119</v>
      </c>
      <c r="AK12">
        <v>1600</v>
      </c>
      <c r="AL12">
        <v>13</v>
      </c>
      <c r="AM12" t="s">
        <v>403</v>
      </c>
      <c r="AN12">
        <v>123</v>
      </c>
      <c r="AO12">
        <v>125</v>
      </c>
      <c r="AP12">
        <v>-4</v>
      </c>
      <c r="AQ12">
        <v>8</v>
      </c>
      <c r="AR12">
        <v>4</v>
      </c>
      <c r="AS12">
        <v>24.67</v>
      </c>
      <c r="AT12">
        <v>48.28</v>
      </c>
      <c r="AU12" t="s">
        <v>915</v>
      </c>
      <c r="AV12" t="s">
        <v>916</v>
      </c>
      <c r="AY12" t="s">
        <v>917</v>
      </c>
      <c r="BG12">
        <v>2.4000000000000011E-2</v>
      </c>
      <c r="BI12" t="s">
        <v>918</v>
      </c>
      <c r="CL12" t="s">
        <v>907</v>
      </c>
      <c r="CM12" t="s">
        <v>918</v>
      </c>
      <c r="CN12" t="s">
        <v>919</v>
      </c>
      <c r="CQ12" t="s">
        <v>918</v>
      </c>
      <c r="CR12">
        <v>96.740000000000009</v>
      </c>
      <c r="CT12">
        <v>96.740000000000009</v>
      </c>
      <c r="CU12">
        <v>96.740000000000009</v>
      </c>
    </row>
    <row r="13" spans="1:99" x14ac:dyDescent="0.25">
      <c r="A13" s="2">
        <v>45816</v>
      </c>
      <c r="B13" t="s">
        <v>99</v>
      </c>
      <c r="C13">
        <v>4</v>
      </c>
      <c r="D13" t="s">
        <v>100</v>
      </c>
      <c r="E13" t="s">
        <v>101</v>
      </c>
      <c r="F13" t="s">
        <v>352</v>
      </c>
      <c r="G13">
        <v>1600</v>
      </c>
      <c r="H13">
        <v>12</v>
      </c>
      <c r="I13" t="s">
        <v>920</v>
      </c>
      <c r="J13" t="s">
        <v>921</v>
      </c>
      <c r="K13" t="s">
        <v>922</v>
      </c>
      <c r="L13">
        <v>121</v>
      </c>
      <c r="M13" t="s">
        <v>242</v>
      </c>
      <c r="O13">
        <v>3</v>
      </c>
      <c r="P13" t="s">
        <v>357</v>
      </c>
      <c r="R13">
        <v>45</v>
      </c>
      <c r="S13">
        <v>-1</v>
      </c>
      <c r="U13" t="s">
        <v>108</v>
      </c>
      <c r="W13">
        <v>5</v>
      </c>
      <c r="Y13" t="s">
        <v>110</v>
      </c>
      <c r="Z13" t="s">
        <v>808</v>
      </c>
      <c r="AA13" t="s">
        <v>138</v>
      </c>
      <c r="AB13">
        <v>60</v>
      </c>
      <c r="AC13" t="s">
        <v>923</v>
      </c>
      <c r="AD13" t="s">
        <v>924</v>
      </c>
      <c r="AE13" t="s">
        <v>586</v>
      </c>
      <c r="AF13" t="s">
        <v>925</v>
      </c>
      <c r="AG13" t="s">
        <v>142</v>
      </c>
      <c r="AH13">
        <v>2023545</v>
      </c>
      <c r="AI13" t="s">
        <v>346</v>
      </c>
      <c r="AJ13" t="s">
        <v>119</v>
      </c>
      <c r="AK13">
        <v>1400</v>
      </c>
      <c r="AL13">
        <v>13</v>
      </c>
      <c r="AM13" t="s">
        <v>148</v>
      </c>
      <c r="AN13">
        <v>12</v>
      </c>
      <c r="AO13">
        <v>120</v>
      </c>
      <c r="AP13">
        <v>1</v>
      </c>
      <c r="AQ13">
        <v>2</v>
      </c>
      <c r="AR13">
        <v>1</v>
      </c>
      <c r="AS13">
        <v>13.52</v>
      </c>
      <c r="AT13">
        <v>35.409999999999997</v>
      </c>
      <c r="AU13" t="s">
        <v>926</v>
      </c>
      <c r="AV13" t="s">
        <v>927</v>
      </c>
      <c r="AY13" t="s">
        <v>928</v>
      </c>
      <c r="AZ13">
        <v>13.76</v>
      </c>
      <c r="BA13">
        <v>22.25</v>
      </c>
      <c r="BB13">
        <v>23.75</v>
      </c>
      <c r="BC13">
        <v>24.22</v>
      </c>
      <c r="BF13">
        <v>47.97</v>
      </c>
      <c r="BG13">
        <v>3.5999999999999997E-2</v>
      </c>
      <c r="BH13">
        <v>48.006</v>
      </c>
      <c r="BI13" t="s">
        <v>929</v>
      </c>
      <c r="CL13" t="s">
        <v>921</v>
      </c>
      <c r="CM13" t="s">
        <v>929</v>
      </c>
      <c r="CN13" t="s">
        <v>930</v>
      </c>
      <c r="CQ13" t="s">
        <v>929</v>
      </c>
      <c r="CR13">
        <v>97.27000000000001</v>
      </c>
      <c r="CT13">
        <v>97.27000000000001</v>
      </c>
      <c r="CU13">
        <v>97.27000000000001</v>
      </c>
    </row>
    <row r="14" spans="1:99" x14ac:dyDescent="0.25">
      <c r="A14" s="2">
        <v>45816</v>
      </c>
      <c r="B14" t="s">
        <v>99</v>
      </c>
      <c r="C14">
        <v>4</v>
      </c>
      <c r="D14" t="s">
        <v>100</v>
      </c>
      <c r="E14" t="s">
        <v>101</v>
      </c>
      <c r="F14" t="s">
        <v>352</v>
      </c>
      <c r="G14">
        <v>1600</v>
      </c>
      <c r="H14">
        <v>13</v>
      </c>
      <c r="I14" t="s">
        <v>931</v>
      </c>
      <c r="J14" t="s">
        <v>932</v>
      </c>
      <c r="K14" t="s">
        <v>933</v>
      </c>
      <c r="L14">
        <v>120</v>
      </c>
      <c r="M14" t="s">
        <v>106</v>
      </c>
      <c r="O14">
        <v>1</v>
      </c>
      <c r="P14" t="s">
        <v>317</v>
      </c>
      <c r="R14">
        <v>44</v>
      </c>
      <c r="S14">
        <v>6</v>
      </c>
      <c r="U14" t="s">
        <v>108</v>
      </c>
      <c r="V14" t="s">
        <v>934</v>
      </c>
      <c r="W14">
        <v>5</v>
      </c>
      <c r="Y14" t="s">
        <v>110</v>
      </c>
      <c r="Z14" t="s">
        <v>935</v>
      </c>
      <c r="AA14" t="s">
        <v>320</v>
      </c>
      <c r="AB14">
        <v>11</v>
      </c>
      <c r="AC14" t="s">
        <v>936</v>
      </c>
      <c r="AD14" t="s">
        <v>937</v>
      </c>
      <c r="AE14" t="s">
        <v>938</v>
      </c>
      <c r="AF14" t="s">
        <v>939</v>
      </c>
      <c r="AG14" t="s">
        <v>142</v>
      </c>
      <c r="AH14">
        <v>2024565</v>
      </c>
      <c r="AI14" t="s">
        <v>147</v>
      </c>
      <c r="AJ14" t="s">
        <v>119</v>
      </c>
      <c r="AK14">
        <v>1600</v>
      </c>
      <c r="AL14">
        <v>8</v>
      </c>
      <c r="AM14" t="s">
        <v>324</v>
      </c>
      <c r="AN14">
        <v>72</v>
      </c>
      <c r="AO14">
        <v>117</v>
      </c>
      <c r="AP14">
        <v>3</v>
      </c>
      <c r="AQ14">
        <v>14</v>
      </c>
      <c r="AR14">
        <v>-13</v>
      </c>
      <c r="AS14">
        <v>24.74</v>
      </c>
      <c r="AT14">
        <v>47.9</v>
      </c>
      <c r="AU14" t="s">
        <v>345</v>
      </c>
      <c r="AV14" t="s">
        <v>775</v>
      </c>
      <c r="AY14" t="s">
        <v>940</v>
      </c>
      <c r="BG14">
        <v>-0.22800000000000001</v>
      </c>
      <c r="BI14" t="s">
        <v>871</v>
      </c>
      <c r="BJ14">
        <v>2023604</v>
      </c>
      <c r="BK14" t="s">
        <v>941</v>
      </c>
      <c r="BL14" t="s">
        <v>119</v>
      </c>
      <c r="BM14">
        <v>1600</v>
      </c>
      <c r="BN14">
        <v>4</v>
      </c>
      <c r="BO14" t="s">
        <v>120</v>
      </c>
      <c r="BP14">
        <v>42</v>
      </c>
      <c r="BQ14">
        <v>123</v>
      </c>
      <c r="BR14">
        <v>-3</v>
      </c>
      <c r="BS14">
        <v>6</v>
      </c>
      <c r="BT14">
        <v>-5</v>
      </c>
      <c r="BU14">
        <v>24.58</v>
      </c>
      <c r="BV14">
        <v>47.97</v>
      </c>
      <c r="BW14" t="s">
        <v>942</v>
      </c>
      <c r="BX14" t="s">
        <v>943</v>
      </c>
      <c r="CA14" t="s">
        <v>868</v>
      </c>
      <c r="CB14">
        <v>24.66</v>
      </c>
      <c r="CC14">
        <v>23.51</v>
      </c>
      <c r="CD14">
        <v>24.58</v>
      </c>
      <c r="CE14">
        <v>23.17</v>
      </c>
      <c r="CH14">
        <v>47.75</v>
      </c>
      <c r="CI14">
        <v>-0.15</v>
      </c>
      <c r="CJ14">
        <v>47.6</v>
      </c>
      <c r="CK14" t="s">
        <v>944</v>
      </c>
      <c r="CL14" t="s">
        <v>932</v>
      </c>
      <c r="CM14" t="s">
        <v>871</v>
      </c>
      <c r="CN14" t="s">
        <v>945</v>
      </c>
      <c r="CO14" t="s">
        <v>944</v>
      </c>
      <c r="CP14" t="s">
        <v>946</v>
      </c>
      <c r="CQ14" t="s">
        <v>947</v>
      </c>
      <c r="CR14">
        <v>95.57</v>
      </c>
      <c r="CS14">
        <v>95.77000000000001</v>
      </c>
      <c r="CT14">
        <v>95.67</v>
      </c>
      <c r="CU14">
        <v>95.57</v>
      </c>
    </row>
    <row r="15" spans="1:99" x14ac:dyDescent="0.25">
      <c r="A15" s="2">
        <v>45816</v>
      </c>
      <c r="B15" t="s">
        <v>99</v>
      </c>
      <c r="C15">
        <v>4</v>
      </c>
      <c r="D15" t="s">
        <v>100</v>
      </c>
      <c r="E15" t="s">
        <v>101</v>
      </c>
      <c r="F15" t="s">
        <v>352</v>
      </c>
      <c r="G15">
        <v>1600</v>
      </c>
      <c r="H15">
        <v>14</v>
      </c>
      <c r="I15" t="s">
        <v>948</v>
      </c>
      <c r="J15" t="s">
        <v>949</v>
      </c>
      <c r="K15" t="s">
        <v>950</v>
      </c>
      <c r="L15">
        <v>117</v>
      </c>
      <c r="M15" t="s">
        <v>292</v>
      </c>
      <c r="O15">
        <v>6</v>
      </c>
      <c r="P15" t="s">
        <v>253</v>
      </c>
      <c r="R15">
        <v>41</v>
      </c>
      <c r="S15">
        <v>-2</v>
      </c>
      <c r="U15" t="s">
        <v>108</v>
      </c>
      <c r="W15">
        <v>4</v>
      </c>
      <c r="Y15" t="s">
        <v>110</v>
      </c>
      <c r="Z15" t="s">
        <v>951</v>
      </c>
      <c r="AA15" t="s">
        <v>112</v>
      </c>
      <c r="AB15">
        <v>35</v>
      </c>
      <c r="AC15" t="s">
        <v>245</v>
      </c>
      <c r="AD15" t="s">
        <v>952</v>
      </c>
      <c r="AE15" t="s">
        <v>953</v>
      </c>
      <c r="AF15" t="s">
        <v>954</v>
      </c>
      <c r="AG15" t="s">
        <v>142</v>
      </c>
      <c r="AH15">
        <v>2024647</v>
      </c>
      <c r="AI15" t="s">
        <v>143</v>
      </c>
      <c r="AJ15" t="s">
        <v>119</v>
      </c>
      <c r="AK15">
        <v>1400</v>
      </c>
      <c r="AL15">
        <v>11</v>
      </c>
      <c r="AM15" t="s">
        <v>167</v>
      </c>
      <c r="AN15">
        <v>24</v>
      </c>
      <c r="AO15">
        <v>119</v>
      </c>
      <c r="AP15">
        <v>-2</v>
      </c>
      <c r="AQ15">
        <v>10</v>
      </c>
      <c r="AR15">
        <v>-4</v>
      </c>
      <c r="AS15">
        <v>13.44</v>
      </c>
      <c r="AT15">
        <v>35.01</v>
      </c>
      <c r="AU15" t="s">
        <v>955</v>
      </c>
      <c r="AV15" t="s">
        <v>956</v>
      </c>
      <c r="AY15" t="s">
        <v>957</v>
      </c>
      <c r="BG15">
        <v>-0.114</v>
      </c>
      <c r="BI15" t="s">
        <v>958</v>
      </c>
      <c r="CL15" t="s">
        <v>949</v>
      </c>
      <c r="CM15" t="s">
        <v>958</v>
      </c>
      <c r="CN15" t="s">
        <v>959</v>
      </c>
      <c r="CQ15" t="s">
        <v>958</v>
      </c>
      <c r="CR15">
        <v>94.9</v>
      </c>
      <c r="CT15">
        <v>94.9</v>
      </c>
      <c r="CU15">
        <v>94.9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5</v>
      </c>
      <c r="D2" t="s">
        <v>100</v>
      </c>
      <c r="E2" t="s">
        <v>101</v>
      </c>
      <c r="F2" t="s">
        <v>352</v>
      </c>
      <c r="G2">
        <v>1000</v>
      </c>
      <c r="H2">
        <v>1</v>
      </c>
      <c r="I2" t="s">
        <v>320</v>
      </c>
      <c r="J2" t="s">
        <v>960</v>
      </c>
      <c r="K2" t="s">
        <v>961</v>
      </c>
      <c r="L2">
        <v>135</v>
      </c>
      <c r="M2" t="s">
        <v>134</v>
      </c>
      <c r="O2">
        <v>11</v>
      </c>
      <c r="P2" t="s">
        <v>696</v>
      </c>
      <c r="R2">
        <v>59</v>
      </c>
      <c r="S2" t="s">
        <v>431</v>
      </c>
      <c r="U2" t="s">
        <v>108</v>
      </c>
      <c r="V2" t="s">
        <v>962</v>
      </c>
      <c r="W2">
        <v>4</v>
      </c>
      <c r="Y2" t="s">
        <v>110</v>
      </c>
      <c r="Z2" t="s">
        <v>963</v>
      </c>
      <c r="AA2" t="s">
        <v>138</v>
      </c>
      <c r="AB2" t="s">
        <v>360</v>
      </c>
      <c r="AC2" t="s">
        <v>179</v>
      </c>
      <c r="AD2" t="s">
        <v>964</v>
      </c>
      <c r="AE2" t="s">
        <v>965</v>
      </c>
      <c r="AF2" t="s">
        <v>966</v>
      </c>
      <c r="AG2" t="s">
        <v>142</v>
      </c>
      <c r="AH2">
        <v>2024682</v>
      </c>
      <c r="AI2" t="s">
        <v>398</v>
      </c>
      <c r="AJ2" t="s">
        <v>119</v>
      </c>
      <c r="AK2">
        <v>1000</v>
      </c>
      <c r="AL2">
        <v>1</v>
      </c>
      <c r="AM2" t="s">
        <v>342</v>
      </c>
      <c r="AN2">
        <v>2.5</v>
      </c>
      <c r="AO2">
        <v>127</v>
      </c>
      <c r="AP2">
        <v>8</v>
      </c>
      <c r="AQ2">
        <v>12</v>
      </c>
      <c r="AR2">
        <v>-1</v>
      </c>
      <c r="AS2">
        <v>13.25</v>
      </c>
      <c r="AT2">
        <v>33.659999999999997</v>
      </c>
      <c r="AU2" t="s">
        <v>967</v>
      </c>
      <c r="AY2" t="s">
        <v>968</v>
      </c>
      <c r="BG2">
        <v>0.13900000000000001</v>
      </c>
      <c r="BI2" t="s">
        <v>969</v>
      </c>
      <c r="CL2" t="s">
        <v>960</v>
      </c>
      <c r="CM2" t="s">
        <v>969</v>
      </c>
      <c r="CN2" t="s">
        <v>970</v>
      </c>
      <c r="CQ2" t="s">
        <v>969</v>
      </c>
      <c r="CR2">
        <v>55.71</v>
      </c>
      <c r="CT2">
        <v>55.71</v>
      </c>
      <c r="CU2">
        <v>55.71</v>
      </c>
    </row>
    <row r="3" spans="1:99" x14ac:dyDescent="0.25">
      <c r="A3" s="2">
        <v>45816</v>
      </c>
      <c r="B3" t="s">
        <v>99</v>
      </c>
      <c r="C3">
        <v>5</v>
      </c>
      <c r="D3" t="s">
        <v>100</v>
      </c>
      <c r="E3" t="s">
        <v>101</v>
      </c>
      <c r="F3" t="s">
        <v>352</v>
      </c>
      <c r="G3">
        <v>1000</v>
      </c>
      <c r="H3">
        <v>2</v>
      </c>
      <c r="I3" t="s">
        <v>971</v>
      </c>
      <c r="J3" t="s">
        <v>972</v>
      </c>
      <c r="K3" t="s">
        <v>973</v>
      </c>
      <c r="L3">
        <v>134</v>
      </c>
      <c r="M3" t="s">
        <v>198</v>
      </c>
      <c r="O3">
        <v>12</v>
      </c>
      <c r="P3" t="s">
        <v>243</v>
      </c>
      <c r="R3">
        <v>58</v>
      </c>
      <c r="S3" t="s">
        <v>178</v>
      </c>
      <c r="U3" t="s">
        <v>108</v>
      </c>
      <c r="V3" t="s">
        <v>974</v>
      </c>
      <c r="W3">
        <v>5</v>
      </c>
      <c r="Y3" t="s">
        <v>110</v>
      </c>
      <c r="Z3" t="s">
        <v>178</v>
      </c>
      <c r="AA3" t="s">
        <v>138</v>
      </c>
      <c r="AB3" t="s">
        <v>360</v>
      </c>
      <c r="AC3" t="s">
        <v>975</v>
      </c>
      <c r="AD3" t="s">
        <v>976</v>
      </c>
      <c r="AE3" t="s">
        <v>849</v>
      </c>
      <c r="AF3" t="s">
        <v>977</v>
      </c>
      <c r="AG3" t="s">
        <v>142</v>
      </c>
      <c r="AH3">
        <v>2024682</v>
      </c>
      <c r="AI3" t="s">
        <v>398</v>
      </c>
      <c r="AJ3" t="s">
        <v>119</v>
      </c>
      <c r="AK3">
        <v>1000</v>
      </c>
      <c r="AL3">
        <v>10</v>
      </c>
      <c r="AM3" t="s">
        <v>206</v>
      </c>
      <c r="AN3">
        <v>27</v>
      </c>
      <c r="AO3">
        <v>131</v>
      </c>
      <c r="AP3">
        <v>3</v>
      </c>
      <c r="AQ3">
        <v>10</v>
      </c>
      <c r="AR3">
        <v>2</v>
      </c>
      <c r="AS3">
        <v>13.25</v>
      </c>
      <c r="AT3">
        <v>33.659999999999997</v>
      </c>
      <c r="AU3" t="s">
        <v>967</v>
      </c>
      <c r="AY3" t="s">
        <v>978</v>
      </c>
      <c r="BG3">
        <v>6.9999999999999993E-3</v>
      </c>
      <c r="BI3" t="s">
        <v>979</v>
      </c>
      <c r="BJ3">
        <v>2023782</v>
      </c>
      <c r="BK3" t="s">
        <v>980</v>
      </c>
      <c r="BL3" t="s">
        <v>119</v>
      </c>
      <c r="BM3">
        <v>1000</v>
      </c>
      <c r="BN3">
        <v>1</v>
      </c>
      <c r="BO3" t="s">
        <v>624</v>
      </c>
      <c r="BP3">
        <v>15</v>
      </c>
      <c r="BQ3">
        <v>128</v>
      </c>
      <c r="BR3">
        <v>6</v>
      </c>
      <c r="BS3">
        <v>9</v>
      </c>
      <c r="BT3">
        <v>3</v>
      </c>
      <c r="BU3">
        <v>12.7</v>
      </c>
      <c r="BV3">
        <v>33.340000000000003</v>
      </c>
      <c r="BW3">
        <v>56.22</v>
      </c>
      <c r="CA3" t="s">
        <v>981</v>
      </c>
      <c r="CB3">
        <v>13.3</v>
      </c>
      <c r="CC3">
        <v>20.6</v>
      </c>
      <c r="CD3">
        <v>22.32</v>
      </c>
      <c r="CH3">
        <v>42.92</v>
      </c>
      <c r="CI3">
        <v>3.3000000000000002E-2</v>
      </c>
      <c r="CJ3">
        <v>42.953000000000003</v>
      </c>
      <c r="CK3" t="s">
        <v>982</v>
      </c>
      <c r="CL3" t="s">
        <v>972</v>
      </c>
      <c r="CM3" t="s">
        <v>979</v>
      </c>
      <c r="CN3" t="s">
        <v>983</v>
      </c>
      <c r="CO3" t="s">
        <v>982</v>
      </c>
      <c r="CP3" t="s">
        <v>984</v>
      </c>
      <c r="CQ3" t="s">
        <v>985</v>
      </c>
      <c r="CR3">
        <v>56.47</v>
      </c>
      <c r="CS3">
        <v>56.25</v>
      </c>
      <c r="CT3">
        <v>56.36</v>
      </c>
      <c r="CU3">
        <v>56.25</v>
      </c>
    </row>
    <row r="4" spans="1:99" x14ac:dyDescent="0.25">
      <c r="A4" s="2">
        <v>45816</v>
      </c>
      <c r="B4" t="s">
        <v>99</v>
      </c>
      <c r="C4">
        <v>5</v>
      </c>
      <c r="D4" t="s">
        <v>100</v>
      </c>
      <c r="E4" t="s">
        <v>101</v>
      </c>
      <c r="F4" t="s">
        <v>352</v>
      </c>
      <c r="G4">
        <v>1000</v>
      </c>
      <c r="H4">
        <v>3</v>
      </c>
      <c r="I4" t="s">
        <v>986</v>
      </c>
      <c r="J4" t="s">
        <v>987</v>
      </c>
      <c r="K4" t="s">
        <v>988</v>
      </c>
      <c r="L4">
        <v>134</v>
      </c>
      <c r="M4" t="s">
        <v>273</v>
      </c>
      <c r="O4">
        <v>3</v>
      </c>
      <c r="P4" t="s">
        <v>176</v>
      </c>
      <c r="R4">
        <v>58</v>
      </c>
      <c r="S4" t="s">
        <v>989</v>
      </c>
      <c r="U4" t="s">
        <v>108</v>
      </c>
      <c r="V4" t="s">
        <v>990</v>
      </c>
      <c r="W4">
        <v>3</v>
      </c>
      <c r="Y4" t="s">
        <v>110</v>
      </c>
      <c r="Z4" t="s">
        <v>935</v>
      </c>
      <c r="AA4" t="s">
        <v>320</v>
      </c>
      <c r="AB4" t="s">
        <v>474</v>
      </c>
      <c r="AC4" t="s">
        <v>179</v>
      </c>
      <c r="AD4" t="s">
        <v>991</v>
      </c>
      <c r="AE4" t="s">
        <v>992</v>
      </c>
      <c r="AF4" t="s">
        <v>993</v>
      </c>
      <c r="AG4" t="s">
        <v>142</v>
      </c>
      <c r="AH4">
        <v>2024660</v>
      </c>
      <c r="AI4" t="s">
        <v>479</v>
      </c>
      <c r="AJ4" t="s">
        <v>119</v>
      </c>
      <c r="AK4">
        <v>1000</v>
      </c>
      <c r="AL4">
        <v>1</v>
      </c>
      <c r="AM4" t="s">
        <v>281</v>
      </c>
      <c r="AN4">
        <v>4.7</v>
      </c>
      <c r="AO4">
        <v>127</v>
      </c>
      <c r="AP4">
        <v>7</v>
      </c>
      <c r="AQ4">
        <v>5</v>
      </c>
      <c r="AR4">
        <v>-2</v>
      </c>
      <c r="AS4">
        <v>12.88</v>
      </c>
      <c r="AT4">
        <v>33.65</v>
      </c>
      <c r="AU4" t="s">
        <v>994</v>
      </c>
      <c r="AY4" t="s">
        <v>995</v>
      </c>
      <c r="BG4">
        <v>0.14299999999999999</v>
      </c>
      <c r="BI4" t="s">
        <v>996</v>
      </c>
      <c r="BJ4">
        <v>2024582</v>
      </c>
      <c r="BK4" t="s">
        <v>300</v>
      </c>
      <c r="BL4" t="s">
        <v>119</v>
      </c>
      <c r="BM4">
        <v>1000</v>
      </c>
      <c r="BN4">
        <v>4</v>
      </c>
      <c r="BO4" t="s">
        <v>281</v>
      </c>
      <c r="BP4">
        <v>20</v>
      </c>
      <c r="BQ4">
        <v>127</v>
      </c>
      <c r="BR4">
        <v>7</v>
      </c>
      <c r="BS4">
        <v>4</v>
      </c>
      <c r="BT4">
        <v>-1</v>
      </c>
      <c r="BU4">
        <v>12.87</v>
      </c>
      <c r="BV4">
        <v>33.979999999999997</v>
      </c>
      <c r="BW4">
        <v>56.83</v>
      </c>
      <c r="CA4" t="s">
        <v>997</v>
      </c>
      <c r="CI4">
        <v>0.124</v>
      </c>
      <c r="CK4" t="s">
        <v>998</v>
      </c>
      <c r="CL4" t="s">
        <v>987</v>
      </c>
      <c r="CM4" t="s">
        <v>996</v>
      </c>
      <c r="CN4" t="s">
        <v>999</v>
      </c>
      <c r="CO4" t="s">
        <v>998</v>
      </c>
      <c r="CP4" t="s">
        <v>1000</v>
      </c>
      <c r="CQ4" t="s">
        <v>1001</v>
      </c>
      <c r="CR4">
        <v>56.96</v>
      </c>
      <c r="CS4">
        <v>57</v>
      </c>
      <c r="CT4">
        <v>56.98</v>
      </c>
      <c r="CU4">
        <v>56.96</v>
      </c>
    </row>
    <row r="5" spans="1:99" x14ac:dyDescent="0.25">
      <c r="A5" s="2">
        <v>45816</v>
      </c>
      <c r="B5" t="s">
        <v>99</v>
      </c>
      <c r="C5">
        <v>5</v>
      </c>
      <c r="D5" t="s">
        <v>100</v>
      </c>
      <c r="E5" t="s">
        <v>101</v>
      </c>
      <c r="F5" t="s">
        <v>352</v>
      </c>
      <c r="G5">
        <v>1000</v>
      </c>
      <c r="H5">
        <v>4</v>
      </c>
      <c r="I5" t="s">
        <v>1002</v>
      </c>
      <c r="J5" t="s">
        <v>1003</v>
      </c>
      <c r="K5" t="s">
        <v>1004</v>
      </c>
      <c r="L5">
        <v>132</v>
      </c>
      <c r="M5" t="s">
        <v>252</v>
      </c>
      <c r="O5">
        <v>9</v>
      </c>
      <c r="P5" t="s">
        <v>135</v>
      </c>
      <c r="R5">
        <v>56</v>
      </c>
      <c r="S5" t="s">
        <v>1005</v>
      </c>
      <c r="U5" t="s">
        <v>108</v>
      </c>
      <c r="V5" t="s">
        <v>1006</v>
      </c>
      <c r="W5">
        <v>6</v>
      </c>
      <c r="Y5" t="s">
        <v>110</v>
      </c>
      <c r="Z5" t="s">
        <v>1007</v>
      </c>
      <c r="AA5" t="s">
        <v>112</v>
      </c>
      <c r="AB5" t="s">
        <v>474</v>
      </c>
      <c r="AC5" t="s">
        <v>245</v>
      </c>
      <c r="AD5" t="s">
        <v>1008</v>
      </c>
      <c r="AE5" t="s">
        <v>1009</v>
      </c>
      <c r="AF5" t="s">
        <v>1010</v>
      </c>
      <c r="AG5" t="s">
        <v>142</v>
      </c>
      <c r="AH5">
        <v>2024660</v>
      </c>
      <c r="AI5" t="s">
        <v>479</v>
      </c>
      <c r="AJ5" t="s">
        <v>119</v>
      </c>
      <c r="AK5">
        <v>1000</v>
      </c>
      <c r="AL5">
        <v>6</v>
      </c>
      <c r="AM5" t="s">
        <v>546</v>
      </c>
      <c r="AN5">
        <v>6</v>
      </c>
      <c r="AO5">
        <v>132</v>
      </c>
      <c r="AP5">
        <v>0</v>
      </c>
      <c r="AQ5">
        <v>4</v>
      </c>
      <c r="AR5">
        <v>5</v>
      </c>
      <c r="AS5">
        <v>12.88</v>
      </c>
      <c r="AT5">
        <v>33.65</v>
      </c>
      <c r="AU5" t="s">
        <v>994</v>
      </c>
      <c r="AY5" t="s">
        <v>1011</v>
      </c>
      <c r="BG5">
        <v>-9.5000000000000001E-2</v>
      </c>
      <c r="BI5" t="s">
        <v>998</v>
      </c>
      <c r="BJ5">
        <v>2024507</v>
      </c>
      <c r="BK5" t="s">
        <v>188</v>
      </c>
      <c r="BL5" t="s">
        <v>119</v>
      </c>
      <c r="BM5">
        <v>1000</v>
      </c>
      <c r="BN5">
        <v>5</v>
      </c>
      <c r="BO5" t="s">
        <v>403</v>
      </c>
      <c r="BP5">
        <v>5.7</v>
      </c>
      <c r="BQ5">
        <v>125</v>
      </c>
      <c r="BR5">
        <v>7</v>
      </c>
      <c r="BS5">
        <v>9</v>
      </c>
      <c r="BT5">
        <v>0</v>
      </c>
      <c r="BU5">
        <v>12.96</v>
      </c>
      <c r="BV5">
        <v>33.53</v>
      </c>
      <c r="BW5">
        <v>56.31</v>
      </c>
      <c r="CA5" t="s">
        <v>1012</v>
      </c>
      <c r="CI5">
        <v>0.105</v>
      </c>
      <c r="CK5" t="s">
        <v>997</v>
      </c>
      <c r="CL5" t="s">
        <v>1003</v>
      </c>
      <c r="CM5" t="s">
        <v>998</v>
      </c>
      <c r="CN5" t="s">
        <v>1013</v>
      </c>
      <c r="CO5" t="s">
        <v>997</v>
      </c>
      <c r="CP5" t="s">
        <v>1014</v>
      </c>
      <c r="CQ5" t="s">
        <v>1015</v>
      </c>
      <c r="CR5">
        <v>57</v>
      </c>
      <c r="CS5">
        <v>56.88</v>
      </c>
      <c r="CT5">
        <v>56.94</v>
      </c>
      <c r="CU5">
        <v>56.88</v>
      </c>
    </row>
    <row r="6" spans="1:99" x14ac:dyDescent="0.25">
      <c r="A6" s="2">
        <v>45816</v>
      </c>
      <c r="B6" t="s">
        <v>99</v>
      </c>
      <c r="C6">
        <v>5</v>
      </c>
      <c r="D6" t="s">
        <v>100</v>
      </c>
      <c r="E6" t="s">
        <v>101</v>
      </c>
      <c r="F6" t="s">
        <v>352</v>
      </c>
      <c r="G6">
        <v>1000</v>
      </c>
      <c r="H6">
        <v>5</v>
      </c>
      <c r="I6" t="s">
        <v>1016</v>
      </c>
      <c r="J6" t="s">
        <v>1017</v>
      </c>
      <c r="K6" t="s">
        <v>1018</v>
      </c>
      <c r="L6">
        <v>129</v>
      </c>
      <c r="M6" t="s">
        <v>106</v>
      </c>
      <c r="O6">
        <v>13</v>
      </c>
      <c r="P6" t="s">
        <v>471</v>
      </c>
      <c r="R6">
        <v>53</v>
      </c>
      <c r="S6" t="s">
        <v>320</v>
      </c>
      <c r="U6" t="s">
        <v>108</v>
      </c>
      <c r="V6" t="s">
        <v>1019</v>
      </c>
      <c r="W6">
        <v>3</v>
      </c>
      <c r="Y6" t="s">
        <v>110</v>
      </c>
      <c r="Z6" t="s">
        <v>1020</v>
      </c>
      <c r="AA6" t="s">
        <v>112</v>
      </c>
      <c r="AB6" t="s">
        <v>474</v>
      </c>
      <c r="AC6" t="s">
        <v>1021</v>
      </c>
      <c r="AD6" t="s">
        <v>1022</v>
      </c>
      <c r="AE6" t="s">
        <v>604</v>
      </c>
      <c r="AF6" t="s">
        <v>1023</v>
      </c>
      <c r="AG6" t="s">
        <v>142</v>
      </c>
      <c r="AH6">
        <v>2024660</v>
      </c>
      <c r="AI6" t="s">
        <v>479</v>
      </c>
      <c r="AJ6" t="s">
        <v>119</v>
      </c>
      <c r="AK6">
        <v>1000</v>
      </c>
      <c r="AL6">
        <v>3</v>
      </c>
      <c r="AM6" t="s">
        <v>260</v>
      </c>
      <c r="AN6">
        <v>10</v>
      </c>
      <c r="AO6">
        <v>127</v>
      </c>
      <c r="AP6">
        <v>2</v>
      </c>
      <c r="AQ6">
        <v>11</v>
      </c>
      <c r="AR6">
        <v>2</v>
      </c>
      <c r="AS6">
        <v>12.88</v>
      </c>
      <c r="AT6">
        <v>33.65</v>
      </c>
      <c r="AU6" t="s">
        <v>994</v>
      </c>
      <c r="AY6" t="s">
        <v>1024</v>
      </c>
      <c r="BG6">
        <v>-8.0000000000000002E-3</v>
      </c>
      <c r="BI6" t="s">
        <v>997</v>
      </c>
      <c r="BJ6">
        <v>2024582</v>
      </c>
      <c r="BK6" t="s">
        <v>300</v>
      </c>
      <c r="BL6" t="s">
        <v>119</v>
      </c>
      <c r="BM6">
        <v>1000</v>
      </c>
      <c r="BN6">
        <v>5</v>
      </c>
      <c r="BO6" t="s">
        <v>260</v>
      </c>
      <c r="BP6">
        <v>47</v>
      </c>
      <c r="BQ6">
        <v>127</v>
      </c>
      <c r="BR6">
        <v>2</v>
      </c>
      <c r="BS6">
        <v>12</v>
      </c>
      <c r="BT6">
        <v>1</v>
      </c>
      <c r="BU6">
        <v>12.87</v>
      </c>
      <c r="BV6">
        <v>33.979999999999997</v>
      </c>
      <c r="BW6">
        <v>56.83</v>
      </c>
      <c r="CA6" t="s">
        <v>1025</v>
      </c>
      <c r="CI6">
        <v>1.0999999999999999E-2</v>
      </c>
      <c r="CK6" t="s">
        <v>1026</v>
      </c>
      <c r="CL6" t="s">
        <v>1017</v>
      </c>
      <c r="CM6" t="s">
        <v>997</v>
      </c>
      <c r="CN6" t="s">
        <v>1027</v>
      </c>
      <c r="CO6" t="s">
        <v>1026</v>
      </c>
      <c r="CP6" t="s">
        <v>1028</v>
      </c>
      <c r="CQ6" t="s">
        <v>1024</v>
      </c>
      <c r="CR6">
        <v>56.88</v>
      </c>
      <c r="CS6">
        <v>56.91</v>
      </c>
      <c r="CT6">
        <v>56.89</v>
      </c>
      <c r="CU6">
        <v>56.88</v>
      </c>
    </row>
    <row r="7" spans="1:99" x14ac:dyDescent="0.25">
      <c r="A7" s="2">
        <v>45816</v>
      </c>
      <c r="B7" t="s">
        <v>99</v>
      </c>
      <c r="C7">
        <v>5</v>
      </c>
      <c r="D7" t="s">
        <v>100</v>
      </c>
      <c r="E7" t="s">
        <v>101</v>
      </c>
      <c r="F7" t="s">
        <v>352</v>
      </c>
      <c r="G7">
        <v>1000</v>
      </c>
      <c r="H7">
        <v>6</v>
      </c>
      <c r="I7" t="s">
        <v>108</v>
      </c>
      <c r="J7" t="s">
        <v>1029</v>
      </c>
      <c r="K7" t="s">
        <v>1030</v>
      </c>
      <c r="L7">
        <v>128</v>
      </c>
      <c r="M7" t="s">
        <v>638</v>
      </c>
      <c r="O7">
        <v>8</v>
      </c>
      <c r="P7" t="s">
        <v>293</v>
      </c>
      <c r="R7">
        <v>52</v>
      </c>
      <c r="S7" t="s">
        <v>108</v>
      </c>
      <c r="U7" t="s">
        <v>108</v>
      </c>
      <c r="W7">
        <v>3</v>
      </c>
      <c r="Y7" t="s">
        <v>110</v>
      </c>
      <c r="Z7" t="s">
        <v>178</v>
      </c>
      <c r="AA7" t="s">
        <v>138</v>
      </c>
      <c r="AB7" t="s">
        <v>108</v>
      </c>
      <c r="AC7" t="s">
        <v>1031</v>
      </c>
      <c r="AD7" t="s">
        <v>1032</v>
      </c>
      <c r="AE7" t="s">
        <v>298</v>
      </c>
      <c r="AF7" t="s">
        <v>1033</v>
      </c>
      <c r="AG7" t="s">
        <v>142</v>
      </c>
      <c r="CL7" t="s">
        <v>1029</v>
      </c>
    </row>
    <row r="8" spans="1:99" x14ac:dyDescent="0.25">
      <c r="A8" s="2">
        <v>45816</v>
      </c>
      <c r="B8" t="s">
        <v>99</v>
      </c>
      <c r="C8">
        <v>5</v>
      </c>
      <c r="D8" t="s">
        <v>100</v>
      </c>
      <c r="E8" t="s">
        <v>101</v>
      </c>
      <c r="F8" t="s">
        <v>352</v>
      </c>
      <c r="G8">
        <v>1000</v>
      </c>
      <c r="H8">
        <v>7</v>
      </c>
      <c r="I8" t="s">
        <v>108</v>
      </c>
      <c r="J8" t="s">
        <v>1034</v>
      </c>
      <c r="K8" t="s">
        <v>1035</v>
      </c>
      <c r="L8">
        <v>128</v>
      </c>
      <c r="M8" t="s">
        <v>175</v>
      </c>
      <c r="O8">
        <v>4</v>
      </c>
      <c r="P8" t="s">
        <v>1036</v>
      </c>
      <c r="R8">
        <v>52</v>
      </c>
      <c r="S8" t="s">
        <v>108</v>
      </c>
      <c r="U8" t="s">
        <v>108</v>
      </c>
      <c r="W8">
        <v>3</v>
      </c>
      <c r="Y8" t="s">
        <v>110</v>
      </c>
      <c r="Z8" t="s">
        <v>178</v>
      </c>
      <c r="AA8" t="s">
        <v>138</v>
      </c>
      <c r="AB8" t="s">
        <v>108</v>
      </c>
      <c r="AD8" t="s">
        <v>1037</v>
      </c>
      <c r="AE8" t="s">
        <v>477</v>
      </c>
      <c r="AF8" t="s">
        <v>1038</v>
      </c>
      <c r="AG8" t="s">
        <v>142</v>
      </c>
      <c r="CL8" t="s">
        <v>1034</v>
      </c>
    </row>
    <row r="9" spans="1:99" x14ac:dyDescent="0.25">
      <c r="A9" s="2">
        <v>45816</v>
      </c>
      <c r="B9" t="s">
        <v>99</v>
      </c>
      <c r="C9">
        <v>5</v>
      </c>
      <c r="D9" t="s">
        <v>100</v>
      </c>
      <c r="E9" t="s">
        <v>101</v>
      </c>
      <c r="F9" t="s">
        <v>352</v>
      </c>
      <c r="G9">
        <v>1000</v>
      </c>
      <c r="H9">
        <v>8</v>
      </c>
      <c r="I9" t="s">
        <v>108</v>
      </c>
      <c r="J9" t="s">
        <v>1039</v>
      </c>
      <c r="K9" t="s">
        <v>1040</v>
      </c>
      <c r="L9">
        <v>128</v>
      </c>
      <c r="M9" t="s">
        <v>356</v>
      </c>
      <c r="O9">
        <v>5</v>
      </c>
      <c r="P9" t="s">
        <v>560</v>
      </c>
      <c r="R9">
        <v>52</v>
      </c>
      <c r="S9" t="s">
        <v>108</v>
      </c>
      <c r="U9" t="s">
        <v>108</v>
      </c>
      <c r="W9">
        <v>3</v>
      </c>
      <c r="Y9" t="s">
        <v>110</v>
      </c>
      <c r="Z9" t="s">
        <v>178</v>
      </c>
      <c r="AA9" t="s">
        <v>112</v>
      </c>
      <c r="AB9" t="s">
        <v>108</v>
      </c>
      <c r="AC9" t="s">
        <v>1041</v>
      </c>
      <c r="AD9" t="s">
        <v>1042</v>
      </c>
      <c r="AE9" t="s">
        <v>1043</v>
      </c>
      <c r="AF9" t="s">
        <v>1044</v>
      </c>
      <c r="AG9" t="s">
        <v>142</v>
      </c>
      <c r="CL9" t="s">
        <v>1039</v>
      </c>
    </row>
    <row r="10" spans="1:99" x14ac:dyDescent="0.25">
      <c r="A10" s="2">
        <v>45816</v>
      </c>
      <c r="B10" t="s">
        <v>99</v>
      </c>
      <c r="C10">
        <v>5</v>
      </c>
      <c r="D10" t="s">
        <v>100</v>
      </c>
      <c r="E10" t="s">
        <v>101</v>
      </c>
      <c r="F10" t="s">
        <v>352</v>
      </c>
      <c r="G10">
        <v>1000</v>
      </c>
      <c r="H10">
        <v>9</v>
      </c>
      <c r="I10" t="s">
        <v>1045</v>
      </c>
      <c r="J10" t="s">
        <v>1046</v>
      </c>
      <c r="K10" t="s">
        <v>1047</v>
      </c>
      <c r="L10">
        <v>127</v>
      </c>
      <c r="M10" t="s">
        <v>456</v>
      </c>
      <c r="O10">
        <v>1</v>
      </c>
      <c r="P10" t="s">
        <v>274</v>
      </c>
      <c r="R10">
        <v>51</v>
      </c>
      <c r="S10" t="s">
        <v>373</v>
      </c>
      <c r="U10" t="s">
        <v>108</v>
      </c>
      <c r="V10" t="s">
        <v>1048</v>
      </c>
      <c r="W10">
        <v>4</v>
      </c>
      <c r="Y10" t="s">
        <v>1049</v>
      </c>
      <c r="Z10" t="s">
        <v>178</v>
      </c>
      <c r="AA10" t="s">
        <v>112</v>
      </c>
      <c r="AB10" t="s">
        <v>474</v>
      </c>
      <c r="AC10" t="s">
        <v>475</v>
      </c>
      <c r="AD10" t="s">
        <v>1050</v>
      </c>
      <c r="AE10" t="s">
        <v>257</v>
      </c>
      <c r="AF10" t="s">
        <v>1051</v>
      </c>
      <c r="AG10" t="s">
        <v>117</v>
      </c>
      <c r="AH10">
        <v>2024435</v>
      </c>
      <c r="AI10" t="s">
        <v>463</v>
      </c>
      <c r="AJ10" t="s">
        <v>211</v>
      </c>
      <c r="AK10">
        <v>1000</v>
      </c>
      <c r="AL10">
        <v>13</v>
      </c>
      <c r="AM10" t="s">
        <v>449</v>
      </c>
      <c r="AN10">
        <v>151</v>
      </c>
      <c r="AO10">
        <v>124</v>
      </c>
      <c r="AP10">
        <v>3</v>
      </c>
      <c r="AQ10">
        <v>5</v>
      </c>
      <c r="AR10">
        <v>-4</v>
      </c>
      <c r="AS10">
        <v>13.05</v>
      </c>
      <c r="AT10">
        <v>33.64</v>
      </c>
      <c r="AU10" t="s">
        <v>1052</v>
      </c>
      <c r="AY10" t="s">
        <v>1053</v>
      </c>
      <c r="BG10">
        <v>0.121</v>
      </c>
      <c r="BI10" t="s">
        <v>1054</v>
      </c>
      <c r="CL10" t="s">
        <v>1046</v>
      </c>
      <c r="CM10" t="s">
        <v>1054</v>
      </c>
      <c r="CN10" t="s">
        <v>1055</v>
      </c>
      <c r="CQ10" t="s">
        <v>1054</v>
      </c>
      <c r="CR10">
        <v>57.29</v>
      </c>
      <c r="CT10">
        <v>57.29</v>
      </c>
      <c r="CU10">
        <v>57.29</v>
      </c>
    </row>
    <row r="11" spans="1:99" x14ac:dyDescent="0.25">
      <c r="A11" s="2">
        <v>45816</v>
      </c>
      <c r="B11" t="s">
        <v>99</v>
      </c>
      <c r="C11">
        <v>5</v>
      </c>
      <c r="D11" t="s">
        <v>100</v>
      </c>
      <c r="E11" t="s">
        <v>101</v>
      </c>
      <c r="F11" t="s">
        <v>352</v>
      </c>
      <c r="G11">
        <v>1000</v>
      </c>
      <c r="H11">
        <v>10</v>
      </c>
      <c r="I11" t="s">
        <v>1056</v>
      </c>
      <c r="J11" t="s">
        <v>1057</v>
      </c>
      <c r="K11" t="s">
        <v>1058</v>
      </c>
      <c r="L11">
        <v>127</v>
      </c>
      <c r="M11" t="s">
        <v>390</v>
      </c>
      <c r="O11">
        <v>7</v>
      </c>
      <c r="P11" t="s">
        <v>199</v>
      </c>
      <c r="R11">
        <v>51</v>
      </c>
      <c r="S11" t="s">
        <v>1005</v>
      </c>
      <c r="U11" t="s">
        <v>108</v>
      </c>
      <c r="V11" t="s">
        <v>1059</v>
      </c>
      <c r="W11">
        <v>3</v>
      </c>
      <c r="Y11" t="s">
        <v>110</v>
      </c>
      <c r="Z11" t="s">
        <v>836</v>
      </c>
      <c r="AA11" t="s">
        <v>320</v>
      </c>
      <c r="AB11" t="s">
        <v>1060</v>
      </c>
      <c r="AC11" t="s">
        <v>1061</v>
      </c>
      <c r="AD11" t="s">
        <v>1062</v>
      </c>
      <c r="AE11" t="s">
        <v>604</v>
      </c>
      <c r="AF11" t="s">
        <v>1063</v>
      </c>
      <c r="AG11" t="s">
        <v>142</v>
      </c>
      <c r="AH11">
        <v>2024660</v>
      </c>
      <c r="AI11" t="s">
        <v>479</v>
      </c>
      <c r="AJ11" t="s">
        <v>119</v>
      </c>
      <c r="AK11">
        <v>1000</v>
      </c>
      <c r="AL11">
        <v>4</v>
      </c>
      <c r="AM11" t="s">
        <v>206</v>
      </c>
      <c r="AN11">
        <v>22</v>
      </c>
      <c r="AO11">
        <v>125</v>
      </c>
      <c r="AP11">
        <v>2</v>
      </c>
      <c r="AQ11">
        <v>14</v>
      </c>
      <c r="AR11">
        <v>-7</v>
      </c>
      <c r="AS11">
        <v>12.88</v>
      </c>
      <c r="AT11">
        <v>33.65</v>
      </c>
      <c r="AU11" t="s">
        <v>994</v>
      </c>
      <c r="AY11" t="s">
        <v>1064</v>
      </c>
      <c r="BG11">
        <v>0.16300000000000001</v>
      </c>
      <c r="BI11" t="s">
        <v>1065</v>
      </c>
      <c r="CL11" t="s">
        <v>1057</v>
      </c>
      <c r="CM11" t="s">
        <v>1065</v>
      </c>
      <c r="CN11" t="s">
        <v>1066</v>
      </c>
      <c r="CQ11" t="s">
        <v>1065</v>
      </c>
      <c r="CR11">
        <v>57.22</v>
      </c>
      <c r="CT11">
        <v>57.22</v>
      </c>
      <c r="CU11">
        <v>57.22</v>
      </c>
    </row>
    <row r="12" spans="1:99" x14ac:dyDescent="0.25">
      <c r="A12" s="2">
        <v>45816</v>
      </c>
      <c r="B12" t="s">
        <v>99</v>
      </c>
      <c r="C12">
        <v>5</v>
      </c>
      <c r="D12" t="s">
        <v>100</v>
      </c>
      <c r="E12" t="s">
        <v>101</v>
      </c>
      <c r="F12" t="s">
        <v>352</v>
      </c>
      <c r="G12">
        <v>1000</v>
      </c>
      <c r="H12">
        <v>11</v>
      </c>
      <c r="I12" t="s">
        <v>1067</v>
      </c>
      <c r="J12" t="s">
        <v>1068</v>
      </c>
      <c r="K12" t="s">
        <v>1069</v>
      </c>
      <c r="L12">
        <v>124</v>
      </c>
      <c r="M12" t="s">
        <v>412</v>
      </c>
      <c r="O12">
        <v>2</v>
      </c>
      <c r="P12" t="s">
        <v>357</v>
      </c>
      <c r="R12">
        <v>48</v>
      </c>
      <c r="S12" t="s">
        <v>358</v>
      </c>
      <c r="U12" t="s">
        <v>108</v>
      </c>
      <c r="W12">
        <v>3</v>
      </c>
      <c r="Y12" t="s">
        <v>110</v>
      </c>
      <c r="Z12" t="s">
        <v>1020</v>
      </c>
      <c r="AA12" t="s">
        <v>112</v>
      </c>
      <c r="AB12" t="s">
        <v>413</v>
      </c>
      <c r="AC12" t="s">
        <v>1070</v>
      </c>
      <c r="AD12" t="s">
        <v>1071</v>
      </c>
      <c r="AE12" t="s">
        <v>1072</v>
      </c>
      <c r="AF12" t="s">
        <v>1073</v>
      </c>
      <c r="AG12" t="s">
        <v>142</v>
      </c>
      <c r="AH12">
        <v>2024527</v>
      </c>
      <c r="AI12" t="s">
        <v>365</v>
      </c>
      <c r="AJ12" t="s">
        <v>119</v>
      </c>
      <c r="AK12">
        <v>1200</v>
      </c>
      <c r="AL12">
        <v>8</v>
      </c>
      <c r="AM12" t="s">
        <v>1074</v>
      </c>
      <c r="AN12">
        <v>125</v>
      </c>
      <c r="AO12">
        <v>127</v>
      </c>
      <c r="AP12">
        <v>-3</v>
      </c>
      <c r="AQ12">
        <v>8</v>
      </c>
      <c r="AR12">
        <v>-6</v>
      </c>
      <c r="AS12">
        <v>24.1</v>
      </c>
      <c r="AT12">
        <v>46.13</v>
      </c>
      <c r="AU12" t="s">
        <v>1075</v>
      </c>
      <c r="AY12" t="s">
        <v>1076</v>
      </c>
      <c r="BG12">
        <v>6.8999999999999992E-2</v>
      </c>
      <c r="BI12" t="s">
        <v>1077</v>
      </c>
      <c r="CL12" t="s">
        <v>1068</v>
      </c>
      <c r="CM12" t="s">
        <v>1077</v>
      </c>
      <c r="CN12" t="s">
        <v>1078</v>
      </c>
      <c r="CQ12" t="s">
        <v>1077</v>
      </c>
      <c r="CR12">
        <v>56.68</v>
      </c>
      <c r="CT12">
        <v>56.68</v>
      </c>
      <c r="CU12">
        <v>56.68</v>
      </c>
    </row>
    <row r="13" spans="1:99" x14ac:dyDescent="0.25">
      <c r="A13" s="2">
        <v>45816</v>
      </c>
      <c r="B13" t="s">
        <v>99</v>
      </c>
      <c r="C13">
        <v>5</v>
      </c>
      <c r="D13" t="s">
        <v>100</v>
      </c>
      <c r="E13" t="s">
        <v>101</v>
      </c>
      <c r="F13" t="s">
        <v>352</v>
      </c>
      <c r="G13">
        <v>1000</v>
      </c>
      <c r="H13">
        <v>12</v>
      </c>
      <c r="I13" t="s">
        <v>1079</v>
      </c>
      <c r="J13" t="s">
        <v>1080</v>
      </c>
      <c r="K13" t="s">
        <v>1081</v>
      </c>
      <c r="L13">
        <v>121</v>
      </c>
      <c r="M13" t="s">
        <v>335</v>
      </c>
      <c r="O13">
        <v>14</v>
      </c>
      <c r="P13" t="s">
        <v>159</v>
      </c>
      <c r="R13">
        <v>45</v>
      </c>
      <c r="S13" t="s">
        <v>358</v>
      </c>
      <c r="U13" t="s">
        <v>108</v>
      </c>
      <c r="W13">
        <v>4</v>
      </c>
      <c r="Y13" t="s">
        <v>110</v>
      </c>
      <c r="Z13" t="s">
        <v>836</v>
      </c>
      <c r="AA13" t="s">
        <v>138</v>
      </c>
      <c r="AB13" t="s">
        <v>1082</v>
      </c>
      <c r="AC13" t="s">
        <v>837</v>
      </c>
      <c r="AD13" t="s">
        <v>1083</v>
      </c>
      <c r="AE13" t="s">
        <v>727</v>
      </c>
      <c r="AF13" t="s">
        <v>1084</v>
      </c>
      <c r="AG13" t="s">
        <v>142</v>
      </c>
      <c r="AH13">
        <v>2024699</v>
      </c>
      <c r="AI13" t="s">
        <v>183</v>
      </c>
      <c r="AJ13" t="s">
        <v>119</v>
      </c>
      <c r="AK13">
        <v>1200</v>
      </c>
      <c r="AL13">
        <v>9</v>
      </c>
      <c r="AM13" t="s">
        <v>120</v>
      </c>
      <c r="AN13">
        <v>32</v>
      </c>
      <c r="AO13">
        <v>122</v>
      </c>
      <c r="AP13">
        <v>-1</v>
      </c>
      <c r="AQ13">
        <v>10</v>
      </c>
      <c r="AR13">
        <v>4</v>
      </c>
      <c r="AS13">
        <v>23.38</v>
      </c>
      <c r="AT13">
        <v>46.9</v>
      </c>
      <c r="AU13" t="s">
        <v>1085</v>
      </c>
      <c r="AY13" t="s">
        <v>1086</v>
      </c>
      <c r="BG13">
        <v>-9.0999999999999998E-2</v>
      </c>
      <c r="BI13" t="s">
        <v>1087</v>
      </c>
      <c r="CL13" t="s">
        <v>1080</v>
      </c>
      <c r="CM13" t="s">
        <v>1087</v>
      </c>
      <c r="CN13" t="s">
        <v>1088</v>
      </c>
      <c r="CQ13" t="s">
        <v>1087</v>
      </c>
      <c r="CR13">
        <v>57.59</v>
      </c>
      <c r="CT13">
        <v>57.59</v>
      </c>
      <c r="CU13">
        <v>57.59</v>
      </c>
    </row>
    <row r="14" spans="1:99" x14ac:dyDescent="0.25">
      <c r="A14" s="2">
        <v>45816</v>
      </c>
      <c r="B14" t="s">
        <v>99</v>
      </c>
      <c r="C14">
        <v>5</v>
      </c>
      <c r="D14" t="s">
        <v>100</v>
      </c>
      <c r="E14" t="s">
        <v>101</v>
      </c>
      <c r="F14" t="s">
        <v>352</v>
      </c>
      <c r="G14">
        <v>1000</v>
      </c>
      <c r="H14">
        <v>13</v>
      </c>
      <c r="I14" t="s">
        <v>1089</v>
      </c>
      <c r="J14" t="s">
        <v>1090</v>
      </c>
      <c r="K14" t="s">
        <v>1091</v>
      </c>
      <c r="L14">
        <v>120</v>
      </c>
      <c r="M14" t="s">
        <v>242</v>
      </c>
      <c r="O14">
        <v>6</v>
      </c>
      <c r="P14" t="s">
        <v>317</v>
      </c>
      <c r="R14">
        <v>44</v>
      </c>
      <c r="S14" t="s">
        <v>358</v>
      </c>
      <c r="U14" t="s">
        <v>108</v>
      </c>
      <c r="V14" t="s">
        <v>1092</v>
      </c>
      <c r="W14">
        <v>3</v>
      </c>
      <c r="Y14" t="s">
        <v>110</v>
      </c>
      <c r="Z14" t="s">
        <v>1093</v>
      </c>
      <c r="AA14" t="s">
        <v>138</v>
      </c>
      <c r="AB14" t="s">
        <v>360</v>
      </c>
      <c r="AC14" t="s">
        <v>245</v>
      </c>
      <c r="AD14" t="s">
        <v>1094</v>
      </c>
      <c r="AE14" t="s">
        <v>1095</v>
      </c>
      <c r="AF14" t="s">
        <v>1096</v>
      </c>
      <c r="AG14" t="s">
        <v>142</v>
      </c>
      <c r="AH14">
        <v>2024682</v>
      </c>
      <c r="AI14" t="s">
        <v>398</v>
      </c>
      <c r="AJ14" t="s">
        <v>119</v>
      </c>
      <c r="AK14">
        <v>1000</v>
      </c>
      <c r="AL14">
        <v>6</v>
      </c>
      <c r="AM14" t="s">
        <v>120</v>
      </c>
      <c r="AN14">
        <v>26</v>
      </c>
      <c r="AO14">
        <v>121</v>
      </c>
      <c r="AP14">
        <v>-1</v>
      </c>
      <c r="AQ14">
        <v>6</v>
      </c>
      <c r="AR14">
        <v>0</v>
      </c>
      <c r="AS14">
        <v>13.25</v>
      </c>
      <c r="AT14">
        <v>33.659999999999997</v>
      </c>
      <c r="AU14" t="s">
        <v>967</v>
      </c>
      <c r="AY14" t="s">
        <v>1097</v>
      </c>
      <c r="BG14">
        <v>-1.4999999999999999E-2</v>
      </c>
      <c r="BI14" t="s">
        <v>1098</v>
      </c>
      <c r="BJ14">
        <v>2024582</v>
      </c>
      <c r="BK14" t="s">
        <v>300</v>
      </c>
      <c r="BL14" t="s">
        <v>119</v>
      </c>
      <c r="BM14">
        <v>1000</v>
      </c>
      <c r="BN14">
        <v>11</v>
      </c>
      <c r="BO14" t="s">
        <v>532</v>
      </c>
      <c r="BP14">
        <v>17</v>
      </c>
      <c r="BQ14">
        <v>123</v>
      </c>
      <c r="BR14">
        <v>-3</v>
      </c>
      <c r="BS14">
        <v>7</v>
      </c>
      <c r="BT14">
        <v>-1</v>
      </c>
      <c r="BU14">
        <v>12.87</v>
      </c>
      <c r="BV14">
        <v>33.979999999999997</v>
      </c>
      <c r="BW14">
        <v>56.83</v>
      </c>
      <c r="CA14" t="s">
        <v>1099</v>
      </c>
      <c r="CI14">
        <v>-2.5999999999999999E-2</v>
      </c>
      <c r="CK14" t="s">
        <v>1100</v>
      </c>
      <c r="CL14" t="s">
        <v>1090</v>
      </c>
      <c r="CM14" t="s">
        <v>1098</v>
      </c>
      <c r="CN14" t="s">
        <v>1101</v>
      </c>
      <c r="CO14" t="s">
        <v>1100</v>
      </c>
      <c r="CP14" t="s">
        <v>1102</v>
      </c>
      <c r="CQ14" t="s">
        <v>1103</v>
      </c>
      <c r="CR14">
        <v>56.02</v>
      </c>
      <c r="CS14">
        <v>57.69</v>
      </c>
      <c r="CT14">
        <v>56.86</v>
      </c>
      <c r="CU14">
        <v>56.02</v>
      </c>
    </row>
    <row r="15" spans="1:99" x14ac:dyDescent="0.25">
      <c r="A15" s="2">
        <v>45816</v>
      </c>
      <c r="B15" t="s">
        <v>99</v>
      </c>
      <c r="C15">
        <v>5</v>
      </c>
      <c r="D15" t="s">
        <v>100</v>
      </c>
      <c r="E15" t="s">
        <v>101</v>
      </c>
      <c r="F15" t="s">
        <v>352</v>
      </c>
      <c r="G15">
        <v>1000</v>
      </c>
      <c r="H15">
        <v>14</v>
      </c>
      <c r="I15" t="s">
        <v>1104</v>
      </c>
      <c r="J15" t="s">
        <v>1105</v>
      </c>
      <c r="K15" t="s">
        <v>1106</v>
      </c>
      <c r="L15">
        <v>117</v>
      </c>
      <c r="M15" t="s">
        <v>292</v>
      </c>
      <c r="O15">
        <v>10</v>
      </c>
      <c r="P15" t="s">
        <v>391</v>
      </c>
      <c r="R15">
        <v>41</v>
      </c>
      <c r="S15" t="s">
        <v>358</v>
      </c>
      <c r="U15" t="s">
        <v>108</v>
      </c>
      <c r="V15" t="s">
        <v>1107</v>
      </c>
      <c r="W15">
        <v>4</v>
      </c>
      <c r="Y15" t="s">
        <v>110</v>
      </c>
      <c r="Z15" t="s">
        <v>1108</v>
      </c>
      <c r="AA15" t="s">
        <v>112</v>
      </c>
      <c r="AB15" t="s">
        <v>360</v>
      </c>
      <c r="AC15" t="s">
        <v>1109</v>
      </c>
      <c r="AD15" t="s">
        <v>1110</v>
      </c>
      <c r="AE15" t="s">
        <v>1111</v>
      </c>
      <c r="AF15" t="s">
        <v>1112</v>
      </c>
      <c r="AG15" t="s">
        <v>142</v>
      </c>
      <c r="AH15">
        <v>2024682</v>
      </c>
      <c r="AI15" t="s">
        <v>398</v>
      </c>
      <c r="AJ15" t="s">
        <v>119</v>
      </c>
      <c r="AK15">
        <v>1000</v>
      </c>
      <c r="AL15">
        <v>4</v>
      </c>
      <c r="AM15" t="s">
        <v>167</v>
      </c>
      <c r="AN15">
        <v>26</v>
      </c>
      <c r="AO15">
        <v>118</v>
      </c>
      <c r="AP15">
        <v>-1</v>
      </c>
      <c r="AQ15">
        <v>5</v>
      </c>
      <c r="AR15">
        <v>5</v>
      </c>
      <c r="AS15">
        <v>13.25</v>
      </c>
      <c r="AT15">
        <v>33.659999999999997</v>
      </c>
      <c r="AU15" t="s">
        <v>967</v>
      </c>
      <c r="AY15" t="s">
        <v>1113</v>
      </c>
      <c r="BG15">
        <v>-0.11</v>
      </c>
      <c r="BI15" t="s">
        <v>1114</v>
      </c>
      <c r="BJ15">
        <v>2024582</v>
      </c>
      <c r="BK15" t="s">
        <v>300</v>
      </c>
      <c r="BL15" t="s">
        <v>119</v>
      </c>
      <c r="BM15">
        <v>1000</v>
      </c>
      <c r="BN15">
        <v>9</v>
      </c>
      <c r="BO15" t="s">
        <v>167</v>
      </c>
      <c r="BP15">
        <v>27</v>
      </c>
      <c r="BQ15">
        <v>118</v>
      </c>
      <c r="BR15">
        <v>-1</v>
      </c>
      <c r="BS15">
        <v>3</v>
      </c>
      <c r="BT15">
        <v>7</v>
      </c>
      <c r="BU15">
        <v>12.87</v>
      </c>
      <c r="BV15">
        <v>33.979999999999997</v>
      </c>
      <c r="BW15">
        <v>56.83</v>
      </c>
      <c r="CA15" t="s">
        <v>1115</v>
      </c>
      <c r="CI15">
        <v>-0.14799999999999999</v>
      </c>
      <c r="CK15" t="s">
        <v>1116</v>
      </c>
      <c r="CL15" t="s">
        <v>1105</v>
      </c>
      <c r="CM15" t="s">
        <v>1114</v>
      </c>
      <c r="CN15" t="s">
        <v>1117</v>
      </c>
      <c r="CO15" t="s">
        <v>1116</v>
      </c>
      <c r="CP15" t="s">
        <v>1118</v>
      </c>
      <c r="CQ15" t="s">
        <v>1119</v>
      </c>
      <c r="CR15">
        <v>55.8</v>
      </c>
      <c r="CS15">
        <v>57.41</v>
      </c>
      <c r="CT15">
        <v>56.6</v>
      </c>
      <c r="CU15">
        <v>55.8</v>
      </c>
    </row>
  </sheetData>
  <phoneticPr fontId="3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6</v>
      </c>
      <c r="D2" t="s">
        <v>100</v>
      </c>
      <c r="E2" t="s">
        <v>101</v>
      </c>
      <c r="F2" t="s">
        <v>352</v>
      </c>
      <c r="G2">
        <v>1400</v>
      </c>
      <c r="H2">
        <v>1</v>
      </c>
      <c r="I2" t="s">
        <v>1120</v>
      </c>
      <c r="J2" t="s">
        <v>1121</v>
      </c>
      <c r="K2" t="s">
        <v>1122</v>
      </c>
      <c r="L2">
        <v>135</v>
      </c>
      <c r="M2" t="s">
        <v>175</v>
      </c>
      <c r="O2">
        <v>11</v>
      </c>
      <c r="P2" t="s">
        <v>107</v>
      </c>
      <c r="R2">
        <v>60</v>
      </c>
      <c r="S2">
        <v>0</v>
      </c>
      <c r="U2" t="s">
        <v>108</v>
      </c>
      <c r="V2" t="s">
        <v>1123</v>
      </c>
      <c r="W2">
        <v>4</v>
      </c>
      <c r="Y2" t="s">
        <v>110</v>
      </c>
      <c r="Z2" t="s">
        <v>1124</v>
      </c>
      <c r="AA2" t="s">
        <v>138</v>
      </c>
      <c r="AB2">
        <v>29</v>
      </c>
      <c r="AC2" t="s">
        <v>563</v>
      </c>
      <c r="AD2" t="s">
        <v>1125</v>
      </c>
      <c r="AE2" t="s">
        <v>1126</v>
      </c>
      <c r="AF2" t="s">
        <v>1127</v>
      </c>
      <c r="AG2" t="s">
        <v>142</v>
      </c>
      <c r="AH2">
        <v>2024069</v>
      </c>
      <c r="AI2" t="s">
        <v>1128</v>
      </c>
      <c r="AJ2" t="s">
        <v>119</v>
      </c>
      <c r="AK2">
        <v>1400</v>
      </c>
      <c r="AL2">
        <v>7</v>
      </c>
      <c r="AM2" t="s">
        <v>342</v>
      </c>
      <c r="AN2">
        <v>4.9000000000000004</v>
      </c>
      <c r="AO2">
        <v>131</v>
      </c>
      <c r="AP2">
        <v>4</v>
      </c>
      <c r="AQ2">
        <v>3</v>
      </c>
      <c r="AR2">
        <v>8</v>
      </c>
      <c r="AS2">
        <v>13.49</v>
      </c>
      <c r="AT2">
        <v>35.67</v>
      </c>
      <c r="AU2" t="s">
        <v>1129</v>
      </c>
      <c r="AV2" t="s">
        <v>1130</v>
      </c>
      <c r="AY2" t="s">
        <v>663</v>
      </c>
      <c r="BG2">
        <v>0.20399999999999999</v>
      </c>
      <c r="BI2" t="s">
        <v>1131</v>
      </c>
      <c r="BJ2">
        <v>2024023</v>
      </c>
      <c r="BK2" t="s">
        <v>606</v>
      </c>
      <c r="BL2" t="s">
        <v>119</v>
      </c>
      <c r="BM2">
        <v>1400</v>
      </c>
      <c r="BN2">
        <v>3</v>
      </c>
      <c r="BO2" t="s">
        <v>342</v>
      </c>
      <c r="BP2">
        <v>5.0999999999999996</v>
      </c>
      <c r="BQ2">
        <v>135</v>
      </c>
      <c r="BR2">
        <v>0</v>
      </c>
      <c r="BS2">
        <v>10</v>
      </c>
      <c r="BT2">
        <v>1</v>
      </c>
      <c r="BU2">
        <v>13.16</v>
      </c>
      <c r="BV2">
        <v>35.25</v>
      </c>
      <c r="BW2">
        <v>58.43</v>
      </c>
      <c r="BX2" t="s">
        <v>1132</v>
      </c>
      <c r="CA2" t="s">
        <v>1133</v>
      </c>
      <c r="CI2">
        <v>1.7999999999999999E-2</v>
      </c>
      <c r="CK2" t="s">
        <v>1130</v>
      </c>
      <c r="CL2" t="s">
        <v>1121</v>
      </c>
      <c r="CM2" t="s">
        <v>1131</v>
      </c>
      <c r="CN2" t="s">
        <v>1134</v>
      </c>
      <c r="CO2" t="s">
        <v>1130</v>
      </c>
      <c r="CP2" t="s">
        <v>1135</v>
      </c>
      <c r="CQ2" t="s">
        <v>1136</v>
      </c>
      <c r="CR2">
        <v>82.67</v>
      </c>
      <c r="CS2">
        <v>81.960000000000008</v>
      </c>
      <c r="CT2">
        <v>82.31</v>
      </c>
      <c r="CU2">
        <v>81.960000000000008</v>
      </c>
    </row>
    <row r="3" spans="1:99" x14ac:dyDescent="0.25">
      <c r="A3" s="2">
        <v>45816</v>
      </c>
      <c r="B3" t="s">
        <v>99</v>
      </c>
      <c r="C3">
        <v>6</v>
      </c>
      <c r="D3" t="s">
        <v>100</v>
      </c>
      <c r="E3" t="s">
        <v>101</v>
      </c>
      <c r="F3" t="s">
        <v>352</v>
      </c>
      <c r="G3">
        <v>1400</v>
      </c>
      <c r="H3">
        <v>2</v>
      </c>
      <c r="I3" t="s">
        <v>1137</v>
      </c>
      <c r="J3" t="s">
        <v>1138</v>
      </c>
      <c r="K3" t="s">
        <v>1139</v>
      </c>
      <c r="L3">
        <v>135</v>
      </c>
      <c r="M3" t="s">
        <v>425</v>
      </c>
      <c r="O3">
        <v>2</v>
      </c>
      <c r="P3" t="s">
        <v>1140</v>
      </c>
      <c r="R3">
        <v>60</v>
      </c>
      <c r="S3">
        <v>-2</v>
      </c>
      <c r="U3" t="s">
        <v>108</v>
      </c>
      <c r="W3">
        <v>3</v>
      </c>
      <c r="Y3" t="s">
        <v>110</v>
      </c>
      <c r="Z3" t="s">
        <v>375</v>
      </c>
      <c r="AA3" t="s">
        <v>112</v>
      </c>
      <c r="AB3">
        <v>25</v>
      </c>
      <c r="AC3" t="s">
        <v>1141</v>
      </c>
      <c r="AD3" t="s">
        <v>1142</v>
      </c>
      <c r="AE3" t="s">
        <v>1143</v>
      </c>
      <c r="AF3" t="s">
        <v>1144</v>
      </c>
      <c r="AG3" t="s">
        <v>117</v>
      </c>
      <c r="CL3" t="s">
        <v>1138</v>
      </c>
    </row>
    <row r="4" spans="1:99" x14ac:dyDescent="0.25">
      <c r="A4" s="2">
        <v>45816</v>
      </c>
      <c r="B4" t="s">
        <v>99</v>
      </c>
      <c r="C4">
        <v>6</v>
      </c>
      <c r="D4" t="s">
        <v>100</v>
      </c>
      <c r="E4" t="s">
        <v>101</v>
      </c>
      <c r="F4" t="s">
        <v>352</v>
      </c>
      <c r="G4">
        <v>1400</v>
      </c>
      <c r="H4">
        <v>3</v>
      </c>
      <c r="I4" t="s">
        <v>1145</v>
      </c>
      <c r="J4" t="s">
        <v>1146</v>
      </c>
      <c r="K4" t="s">
        <v>1147</v>
      </c>
      <c r="L4">
        <v>133</v>
      </c>
      <c r="M4" t="s">
        <v>292</v>
      </c>
      <c r="O4">
        <v>13</v>
      </c>
      <c r="P4" t="s">
        <v>317</v>
      </c>
      <c r="R4">
        <v>58</v>
      </c>
      <c r="S4">
        <v>-1</v>
      </c>
      <c r="U4" t="s">
        <v>108</v>
      </c>
      <c r="V4" t="s">
        <v>1148</v>
      </c>
      <c r="W4">
        <v>4</v>
      </c>
      <c r="Y4" t="s">
        <v>110</v>
      </c>
      <c r="Z4" t="s">
        <v>1149</v>
      </c>
      <c r="AA4" t="s">
        <v>138</v>
      </c>
      <c r="AB4">
        <v>14</v>
      </c>
      <c r="AC4" t="s">
        <v>936</v>
      </c>
      <c r="AD4" t="s">
        <v>1150</v>
      </c>
      <c r="AE4" t="s">
        <v>1151</v>
      </c>
      <c r="AF4" t="s">
        <v>1152</v>
      </c>
      <c r="AG4" t="s">
        <v>142</v>
      </c>
      <c r="AH4">
        <v>2024703</v>
      </c>
      <c r="AI4" t="s">
        <v>183</v>
      </c>
      <c r="AJ4" t="s">
        <v>119</v>
      </c>
      <c r="AK4">
        <v>1400</v>
      </c>
      <c r="AL4">
        <v>5</v>
      </c>
      <c r="AM4" t="s">
        <v>1153</v>
      </c>
      <c r="AN4">
        <v>11</v>
      </c>
      <c r="AO4">
        <v>135</v>
      </c>
      <c r="AP4">
        <v>-2</v>
      </c>
      <c r="AQ4">
        <v>11</v>
      </c>
      <c r="AR4">
        <v>2</v>
      </c>
      <c r="AS4">
        <v>13.33</v>
      </c>
      <c r="AT4">
        <v>34.86</v>
      </c>
      <c r="AU4" t="s">
        <v>528</v>
      </c>
      <c r="AV4" t="s">
        <v>529</v>
      </c>
      <c r="AY4" t="s">
        <v>1133</v>
      </c>
      <c r="BG4">
        <v>5.9999999999999984E-3</v>
      </c>
      <c r="BI4" t="s">
        <v>1154</v>
      </c>
      <c r="BJ4">
        <v>2024647</v>
      </c>
      <c r="BK4" t="s">
        <v>143</v>
      </c>
      <c r="BL4" t="s">
        <v>119</v>
      </c>
      <c r="BM4">
        <v>1400</v>
      </c>
      <c r="BN4">
        <v>7</v>
      </c>
      <c r="BO4" t="s">
        <v>260</v>
      </c>
      <c r="BP4">
        <v>11</v>
      </c>
      <c r="BQ4">
        <v>135</v>
      </c>
      <c r="BR4">
        <v>-2</v>
      </c>
      <c r="BS4">
        <v>12</v>
      </c>
      <c r="BT4">
        <v>1</v>
      </c>
      <c r="BU4">
        <v>13.44</v>
      </c>
      <c r="BV4">
        <v>35.01</v>
      </c>
      <c r="BW4">
        <v>57.64</v>
      </c>
      <c r="BX4" t="s">
        <v>956</v>
      </c>
      <c r="CA4" t="s">
        <v>608</v>
      </c>
      <c r="CI4">
        <v>-1.2E-2</v>
      </c>
      <c r="CK4" t="s">
        <v>1155</v>
      </c>
      <c r="CL4" t="s">
        <v>1146</v>
      </c>
      <c r="CM4" t="s">
        <v>1154</v>
      </c>
      <c r="CN4" t="s">
        <v>1156</v>
      </c>
      <c r="CO4" t="s">
        <v>1155</v>
      </c>
      <c r="CP4" t="s">
        <v>1157</v>
      </c>
      <c r="CQ4" t="s">
        <v>549</v>
      </c>
      <c r="CR4">
        <v>81.95</v>
      </c>
      <c r="CS4">
        <v>81.91</v>
      </c>
      <c r="CT4">
        <v>81.93</v>
      </c>
      <c r="CU4">
        <v>81.91</v>
      </c>
    </row>
    <row r="5" spans="1:99" x14ac:dyDescent="0.25">
      <c r="A5" s="2">
        <v>45816</v>
      </c>
      <c r="B5" t="s">
        <v>99</v>
      </c>
      <c r="C5">
        <v>6</v>
      </c>
      <c r="D5" t="s">
        <v>100</v>
      </c>
      <c r="E5" t="s">
        <v>101</v>
      </c>
      <c r="F5" t="s">
        <v>352</v>
      </c>
      <c r="G5">
        <v>1400</v>
      </c>
      <c r="H5">
        <v>4</v>
      </c>
      <c r="I5" t="s">
        <v>1158</v>
      </c>
      <c r="J5" t="s">
        <v>1159</v>
      </c>
      <c r="K5" t="s">
        <v>1160</v>
      </c>
      <c r="L5">
        <v>132</v>
      </c>
      <c r="M5" t="s">
        <v>242</v>
      </c>
      <c r="O5">
        <v>7</v>
      </c>
      <c r="P5" t="s">
        <v>357</v>
      </c>
      <c r="R5">
        <v>57</v>
      </c>
      <c r="S5">
        <v>1</v>
      </c>
      <c r="U5" t="s">
        <v>108</v>
      </c>
      <c r="V5" t="s">
        <v>1161</v>
      </c>
      <c r="W5">
        <v>4</v>
      </c>
      <c r="Y5" t="s">
        <v>110</v>
      </c>
      <c r="Z5" t="s">
        <v>1162</v>
      </c>
      <c r="AA5" t="s">
        <v>138</v>
      </c>
      <c r="AB5">
        <v>29</v>
      </c>
      <c r="AC5" t="s">
        <v>179</v>
      </c>
      <c r="AD5" t="s">
        <v>1163</v>
      </c>
      <c r="AE5" t="s">
        <v>1164</v>
      </c>
      <c r="AF5" t="s">
        <v>1165</v>
      </c>
      <c r="AG5" t="s">
        <v>117</v>
      </c>
      <c r="AH5">
        <v>2024661</v>
      </c>
      <c r="AI5" t="s">
        <v>479</v>
      </c>
      <c r="AJ5" t="s">
        <v>119</v>
      </c>
      <c r="AK5">
        <v>1400</v>
      </c>
      <c r="AL5">
        <v>2</v>
      </c>
      <c r="AM5" t="s">
        <v>324</v>
      </c>
      <c r="AN5">
        <v>3.1</v>
      </c>
      <c r="AO5">
        <v>131</v>
      </c>
      <c r="AP5">
        <v>1</v>
      </c>
      <c r="AQ5">
        <v>10</v>
      </c>
      <c r="AR5">
        <v>-3</v>
      </c>
      <c r="AS5">
        <v>13.35</v>
      </c>
      <c r="AT5">
        <v>35.380000000000003</v>
      </c>
      <c r="AU5" t="s">
        <v>851</v>
      </c>
      <c r="AV5" t="s">
        <v>538</v>
      </c>
      <c r="AY5" t="s">
        <v>1166</v>
      </c>
      <c r="BG5">
        <v>-3.8999999999999993E-2</v>
      </c>
      <c r="BI5" t="s">
        <v>1167</v>
      </c>
      <c r="BJ5">
        <v>2024622</v>
      </c>
      <c r="BK5" t="s">
        <v>1168</v>
      </c>
      <c r="BL5" t="s">
        <v>119</v>
      </c>
      <c r="BM5">
        <v>1400</v>
      </c>
      <c r="BN5">
        <v>4</v>
      </c>
      <c r="BO5" t="s">
        <v>324</v>
      </c>
      <c r="BP5">
        <v>43</v>
      </c>
      <c r="BQ5">
        <v>133</v>
      </c>
      <c r="BR5">
        <v>-1</v>
      </c>
      <c r="BS5">
        <v>5</v>
      </c>
      <c r="BT5">
        <v>2</v>
      </c>
      <c r="BU5">
        <v>13.34</v>
      </c>
      <c r="BV5">
        <v>34.520000000000003</v>
      </c>
      <c r="BW5">
        <v>57.56</v>
      </c>
      <c r="BX5" t="s">
        <v>1169</v>
      </c>
      <c r="CA5" t="s">
        <v>1170</v>
      </c>
      <c r="CI5">
        <v>2.1000000000000001E-2</v>
      </c>
      <c r="CK5" t="s">
        <v>1171</v>
      </c>
      <c r="CL5" t="s">
        <v>1159</v>
      </c>
      <c r="CM5" t="s">
        <v>1167</v>
      </c>
      <c r="CN5" t="s">
        <v>1172</v>
      </c>
      <c r="CO5" t="s">
        <v>1171</v>
      </c>
      <c r="CP5" t="s">
        <v>1173</v>
      </c>
      <c r="CQ5" t="s">
        <v>1174</v>
      </c>
      <c r="CR5">
        <v>82.26</v>
      </c>
      <c r="CS5">
        <v>81.849999999999994</v>
      </c>
      <c r="CT5">
        <v>82.06</v>
      </c>
      <c r="CU5">
        <v>81.849999999999994</v>
      </c>
    </row>
    <row r="6" spans="1:99" x14ac:dyDescent="0.25">
      <c r="A6" s="2">
        <v>45816</v>
      </c>
      <c r="B6" t="s">
        <v>99</v>
      </c>
      <c r="C6">
        <v>6</v>
      </c>
      <c r="D6" t="s">
        <v>100</v>
      </c>
      <c r="E6" t="s">
        <v>101</v>
      </c>
      <c r="F6" t="s">
        <v>352</v>
      </c>
      <c r="G6">
        <v>1400</v>
      </c>
      <c r="H6">
        <v>5</v>
      </c>
      <c r="I6" t="s">
        <v>1175</v>
      </c>
      <c r="J6" t="s">
        <v>1176</v>
      </c>
      <c r="K6" t="s">
        <v>1177</v>
      </c>
      <c r="L6">
        <v>132</v>
      </c>
      <c r="M6" t="s">
        <v>356</v>
      </c>
      <c r="O6">
        <v>1</v>
      </c>
      <c r="P6" t="s">
        <v>560</v>
      </c>
      <c r="R6">
        <v>57</v>
      </c>
      <c r="S6">
        <v>0</v>
      </c>
      <c r="U6" t="s">
        <v>108</v>
      </c>
      <c r="V6" t="s">
        <v>1178</v>
      </c>
      <c r="W6">
        <v>6</v>
      </c>
      <c r="Y6" t="s">
        <v>110</v>
      </c>
      <c r="Z6" t="s">
        <v>1179</v>
      </c>
      <c r="AA6" t="s">
        <v>320</v>
      </c>
      <c r="AB6">
        <v>11</v>
      </c>
      <c r="AC6" t="s">
        <v>296</v>
      </c>
      <c r="AD6" t="s">
        <v>1180</v>
      </c>
      <c r="AE6" t="s">
        <v>1181</v>
      </c>
      <c r="AF6" t="s">
        <v>1182</v>
      </c>
      <c r="AG6" t="s">
        <v>142</v>
      </c>
      <c r="AH6">
        <v>2024248</v>
      </c>
      <c r="AI6" t="s">
        <v>1183</v>
      </c>
      <c r="AJ6" t="s">
        <v>211</v>
      </c>
      <c r="AK6">
        <v>1400</v>
      </c>
      <c r="AL6">
        <v>11</v>
      </c>
      <c r="AM6" t="s">
        <v>572</v>
      </c>
      <c r="AN6">
        <v>37</v>
      </c>
      <c r="AO6">
        <v>122</v>
      </c>
      <c r="AP6">
        <v>10</v>
      </c>
      <c r="AQ6">
        <v>7</v>
      </c>
      <c r="AR6">
        <v>-6</v>
      </c>
      <c r="AS6">
        <v>13.69</v>
      </c>
      <c r="AT6">
        <v>35.479999999999997</v>
      </c>
      <c r="AU6" t="s">
        <v>1184</v>
      </c>
      <c r="AV6" t="s">
        <v>1185</v>
      </c>
      <c r="AY6" t="s">
        <v>762</v>
      </c>
      <c r="BG6">
        <v>4.200000000000001E-2</v>
      </c>
      <c r="BI6" t="s">
        <v>650</v>
      </c>
      <c r="BJ6">
        <v>2023808</v>
      </c>
      <c r="BK6" t="s">
        <v>1186</v>
      </c>
      <c r="BL6" t="s">
        <v>211</v>
      </c>
      <c r="BM6">
        <v>1400</v>
      </c>
      <c r="BO6" t="s">
        <v>546</v>
      </c>
      <c r="BP6">
        <v>9.8000000000000007</v>
      </c>
      <c r="BQ6">
        <v>121</v>
      </c>
      <c r="BR6">
        <v>11</v>
      </c>
      <c r="BS6">
        <v>9</v>
      </c>
      <c r="BT6">
        <v>-8</v>
      </c>
      <c r="BU6">
        <v>13.47</v>
      </c>
      <c r="BV6">
        <v>35.51</v>
      </c>
      <c r="BW6">
        <v>58.86</v>
      </c>
      <c r="BX6" t="s">
        <v>1187</v>
      </c>
      <c r="CA6" t="s">
        <v>1188</v>
      </c>
      <c r="CB6">
        <v>13.59</v>
      </c>
      <c r="CC6">
        <v>22.4</v>
      </c>
      <c r="CD6">
        <v>23.07</v>
      </c>
      <c r="CE6">
        <v>22.96</v>
      </c>
      <c r="CH6">
        <v>46.03</v>
      </c>
      <c r="CI6">
        <v>2.0999999999999991E-2</v>
      </c>
      <c r="CJ6">
        <v>46.051000000000002</v>
      </c>
      <c r="CK6" t="s">
        <v>1189</v>
      </c>
      <c r="CL6" t="s">
        <v>1176</v>
      </c>
      <c r="CM6" t="s">
        <v>650</v>
      </c>
      <c r="CN6" t="s">
        <v>1190</v>
      </c>
      <c r="CO6" t="s">
        <v>1189</v>
      </c>
      <c r="CQ6" t="s">
        <v>1167</v>
      </c>
      <c r="CR6">
        <v>82.48</v>
      </c>
      <c r="CS6">
        <v>82.039999999999992</v>
      </c>
      <c r="CT6">
        <v>82.26</v>
      </c>
      <c r="CU6">
        <v>82.039999999999992</v>
      </c>
    </row>
    <row r="7" spans="1:99" x14ac:dyDescent="0.25">
      <c r="A7" s="2">
        <v>45816</v>
      </c>
      <c r="B7" t="s">
        <v>99</v>
      </c>
      <c r="C7">
        <v>6</v>
      </c>
      <c r="D7" t="s">
        <v>100</v>
      </c>
      <c r="E7" t="s">
        <v>101</v>
      </c>
      <c r="F7" t="s">
        <v>352</v>
      </c>
      <c r="G7">
        <v>1400</v>
      </c>
      <c r="H7">
        <v>6</v>
      </c>
      <c r="I7" t="s">
        <v>1191</v>
      </c>
      <c r="J7" t="s">
        <v>1192</v>
      </c>
      <c r="K7" t="s">
        <v>1193</v>
      </c>
      <c r="L7">
        <v>131</v>
      </c>
      <c r="M7" t="s">
        <v>198</v>
      </c>
      <c r="O7">
        <v>5</v>
      </c>
      <c r="P7" t="s">
        <v>199</v>
      </c>
      <c r="R7">
        <v>56</v>
      </c>
      <c r="S7">
        <v>0</v>
      </c>
      <c r="U7" t="s">
        <v>108</v>
      </c>
      <c r="V7" t="s">
        <v>1194</v>
      </c>
      <c r="W7">
        <v>5</v>
      </c>
      <c r="Y7" t="s">
        <v>110</v>
      </c>
      <c r="Z7" t="s">
        <v>1195</v>
      </c>
      <c r="AA7" t="s">
        <v>112</v>
      </c>
      <c r="AB7">
        <v>25</v>
      </c>
      <c r="AC7" t="s">
        <v>923</v>
      </c>
      <c r="AD7" t="s">
        <v>1196</v>
      </c>
      <c r="AE7" t="s">
        <v>1197</v>
      </c>
      <c r="AF7" t="s">
        <v>1198</v>
      </c>
      <c r="AG7" t="s">
        <v>142</v>
      </c>
      <c r="AH7">
        <v>2024447</v>
      </c>
      <c r="AI7" t="s">
        <v>778</v>
      </c>
      <c r="AJ7" t="s">
        <v>119</v>
      </c>
      <c r="AK7">
        <v>1400</v>
      </c>
      <c r="AL7">
        <v>14</v>
      </c>
      <c r="AM7" t="s">
        <v>206</v>
      </c>
      <c r="AN7">
        <v>42</v>
      </c>
      <c r="AO7">
        <v>133</v>
      </c>
      <c r="AP7">
        <v>-2</v>
      </c>
      <c r="AQ7">
        <v>13</v>
      </c>
      <c r="AR7">
        <v>-8</v>
      </c>
      <c r="AS7">
        <v>13.74</v>
      </c>
      <c r="AT7">
        <v>35.11</v>
      </c>
      <c r="AU7" t="s">
        <v>1199</v>
      </c>
      <c r="AV7" t="s">
        <v>649</v>
      </c>
      <c r="AY7" t="s">
        <v>1200</v>
      </c>
      <c r="BG7">
        <v>-0.17399999999999999</v>
      </c>
      <c r="BI7" t="s">
        <v>1201</v>
      </c>
      <c r="BJ7">
        <v>2024230</v>
      </c>
      <c r="BK7" t="s">
        <v>591</v>
      </c>
      <c r="BL7" t="s">
        <v>211</v>
      </c>
      <c r="BM7">
        <v>1400</v>
      </c>
      <c r="BN7">
        <v>14</v>
      </c>
      <c r="BO7" t="s">
        <v>184</v>
      </c>
      <c r="BP7">
        <v>110</v>
      </c>
      <c r="BQ7">
        <v>120</v>
      </c>
      <c r="BR7">
        <v>11</v>
      </c>
      <c r="BS7">
        <v>14</v>
      </c>
      <c r="BT7">
        <v>-9</v>
      </c>
      <c r="BU7">
        <v>13.33</v>
      </c>
      <c r="BV7">
        <v>34.68</v>
      </c>
      <c r="BW7">
        <v>57.88</v>
      </c>
      <c r="BX7" t="s">
        <v>1202</v>
      </c>
      <c r="CA7" t="s">
        <v>1203</v>
      </c>
      <c r="CI7">
        <v>3.0000000000000031E-3</v>
      </c>
      <c r="CK7" t="s">
        <v>1203</v>
      </c>
      <c r="CL7" t="s">
        <v>1192</v>
      </c>
      <c r="CM7" t="s">
        <v>1201</v>
      </c>
      <c r="CN7" t="s">
        <v>1204</v>
      </c>
      <c r="CO7" t="s">
        <v>1203</v>
      </c>
      <c r="CP7" t="s">
        <v>1205</v>
      </c>
      <c r="CQ7" t="s">
        <v>1206</v>
      </c>
      <c r="CR7">
        <v>84.92</v>
      </c>
      <c r="CS7">
        <v>84.47</v>
      </c>
      <c r="CT7">
        <v>84.69</v>
      </c>
      <c r="CU7">
        <v>84.47</v>
      </c>
    </row>
    <row r="8" spans="1:99" x14ac:dyDescent="0.25">
      <c r="A8" s="2">
        <v>45816</v>
      </c>
      <c r="B8" t="s">
        <v>99</v>
      </c>
      <c r="C8">
        <v>6</v>
      </c>
      <c r="D8" t="s">
        <v>100</v>
      </c>
      <c r="E8" t="s">
        <v>101</v>
      </c>
      <c r="F8" t="s">
        <v>352</v>
      </c>
      <c r="G8">
        <v>1400</v>
      </c>
      <c r="H8">
        <v>7</v>
      </c>
      <c r="I8" t="s">
        <v>1207</v>
      </c>
      <c r="J8" t="s">
        <v>1208</v>
      </c>
      <c r="K8" t="s">
        <v>1209</v>
      </c>
      <c r="L8">
        <v>130</v>
      </c>
      <c r="M8" t="s">
        <v>316</v>
      </c>
      <c r="O8">
        <v>6</v>
      </c>
      <c r="P8" t="s">
        <v>419</v>
      </c>
      <c r="R8">
        <v>55</v>
      </c>
      <c r="S8">
        <v>1</v>
      </c>
      <c r="U8" t="s">
        <v>108</v>
      </c>
      <c r="V8" t="s">
        <v>1210</v>
      </c>
      <c r="W8">
        <v>4</v>
      </c>
      <c r="Y8" t="s">
        <v>110</v>
      </c>
      <c r="Z8" t="s">
        <v>1211</v>
      </c>
      <c r="AA8" t="s">
        <v>138</v>
      </c>
      <c r="AB8">
        <v>14</v>
      </c>
      <c r="AC8" t="s">
        <v>179</v>
      </c>
      <c r="AD8" t="s">
        <v>1212</v>
      </c>
      <c r="AE8" t="s">
        <v>1213</v>
      </c>
      <c r="AF8" t="s">
        <v>1214</v>
      </c>
      <c r="AG8" t="s">
        <v>142</v>
      </c>
      <c r="AH8">
        <v>2024703</v>
      </c>
      <c r="AI8" t="s">
        <v>183</v>
      </c>
      <c r="AJ8" t="s">
        <v>119</v>
      </c>
      <c r="AK8">
        <v>1400</v>
      </c>
      <c r="AL8">
        <v>2</v>
      </c>
      <c r="AM8" t="s">
        <v>342</v>
      </c>
      <c r="AN8">
        <v>2.8</v>
      </c>
      <c r="AO8">
        <v>130</v>
      </c>
      <c r="AP8">
        <v>0</v>
      </c>
      <c r="AQ8">
        <v>6</v>
      </c>
      <c r="AR8">
        <v>0</v>
      </c>
      <c r="AS8">
        <v>13.33</v>
      </c>
      <c r="AT8">
        <v>34.86</v>
      </c>
      <c r="AU8" t="s">
        <v>528</v>
      </c>
      <c r="AV8" t="s">
        <v>529</v>
      </c>
      <c r="AY8" t="s">
        <v>1215</v>
      </c>
      <c r="BG8">
        <v>0</v>
      </c>
      <c r="BI8" t="s">
        <v>1215</v>
      </c>
      <c r="BJ8">
        <v>2024647</v>
      </c>
      <c r="BK8" t="s">
        <v>143</v>
      </c>
      <c r="BL8" t="s">
        <v>119</v>
      </c>
      <c r="BM8">
        <v>1400</v>
      </c>
      <c r="BN8">
        <v>2</v>
      </c>
      <c r="BO8" t="s">
        <v>342</v>
      </c>
      <c r="BP8">
        <v>4.4000000000000004</v>
      </c>
      <c r="BQ8">
        <v>130</v>
      </c>
      <c r="BR8">
        <v>0</v>
      </c>
      <c r="BS8">
        <v>1</v>
      </c>
      <c r="BT8">
        <v>5</v>
      </c>
      <c r="BU8">
        <v>13.44</v>
      </c>
      <c r="BV8">
        <v>35.01</v>
      </c>
      <c r="BW8">
        <v>57.64</v>
      </c>
      <c r="BX8" t="s">
        <v>956</v>
      </c>
      <c r="CA8" t="s">
        <v>1216</v>
      </c>
      <c r="CI8">
        <v>0.09</v>
      </c>
      <c r="CK8" t="s">
        <v>569</v>
      </c>
      <c r="CL8" t="s">
        <v>1208</v>
      </c>
      <c r="CM8" t="s">
        <v>1215</v>
      </c>
      <c r="CN8" t="s">
        <v>1217</v>
      </c>
      <c r="CO8" t="s">
        <v>569</v>
      </c>
      <c r="CP8" t="s">
        <v>1218</v>
      </c>
      <c r="CQ8" t="s">
        <v>1219</v>
      </c>
      <c r="CR8">
        <v>81.680000000000007</v>
      </c>
      <c r="CS8">
        <v>81.460000000000008</v>
      </c>
      <c r="CT8">
        <v>81.569999999999993</v>
      </c>
      <c r="CU8">
        <v>81.460000000000008</v>
      </c>
    </row>
    <row r="9" spans="1:99" x14ac:dyDescent="0.25">
      <c r="A9" s="2">
        <v>45816</v>
      </c>
      <c r="B9" t="s">
        <v>99</v>
      </c>
      <c r="C9">
        <v>6</v>
      </c>
      <c r="D9" t="s">
        <v>100</v>
      </c>
      <c r="E9" t="s">
        <v>101</v>
      </c>
      <c r="F9" t="s">
        <v>352</v>
      </c>
      <c r="G9">
        <v>1400</v>
      </c>
      <c r="H9">
        <v>8</v>
      </c>
      <c r="I9" t="s">
        <v>1220</v>
      </c>
      <c r="J9" t="s">
        <v>1221</v>
      </c>
      <c r="K9" t="s">
        <v>1222</v>
      </c>
      <c r="L9">
        <v>127</v>
      </c>
      <c r="M9" t="s">
        <v>158</v>
      </c>
      <c r="O9">
        <v>12</v>
      </c>
      <c r="P9" t="s">
        <v>243</v>
      </c>
      <c r="R9">
        <v>52</v>
      </c>
      <c r="S9">
        <v>0</v>
      </c>
      <c r="U9" t="s">
        <v>108</v>
      </c>
      <c r="W9">
        <v>4</v>
      </c>
      <c r="Y9" t="s">
        <v>110</v>
      </c>
      <c r="Z9" t="s">
        <v>178</v>
      </c>
      <c r="AA9" t="s">
        <v>112</v>
      </c>
      <c r="AB9">
        <v>85</v>
      </c>
      <c r="AC9" t="s">
        <v>725</v>
      </c>
      <c r="AD9" t="s">
        <v>1223</v>
      </c>
      <c r="AE9" t="s">
        <v>1224</v>
      </c>
      <c r="AF9" t="s">
        <v>1225</v>
      </c>
      <c r="AG9" t="s">
        <v>142</v>
      </c>
      <c r="CL9" t="s">
        <v>1221</v>
      </c>
    </row>
    <row r="10" spans="1:99" x14ac:dyDescent="0.25">
      <c r="A10" s="2">
        <v>45816</v>
      </c>
      <c r="B10" t="s">
        <v>99</v>
      </c>
      <c r="C10">
        <v>6</v>
      </c>
      <c r="D10" t="s">
        <v>100</v>
      </c>
      <c r="E10" t="s">
        <v>101</v>
      </c>
      <c r="F10" t="s">
        <v>352</v>
      </c>
      <c r="G10">
        <v>1400</v>
      </c>
      <c r="H10">
        <v>9</v>
      </c>
      <c r="I10" t="s">
        <v>1226</v>
      </c>
      <c r="J10" t="s">
        <v>1227</v>
      </c>
      <c r="K10" t="s">
        <v>1228</v>
      </c>
      <c r="L10">
        <v>127</v>
      </c>
      <c r="M10" t="s">
        <v>106</v>
      </c>
      <c r="O10">
        <v>14</v>
      </c>
      <c r="P10" t="s">
        <v>293</v>
      </c>
      <c r="R10">
        <v>52</v>
      </c>
      <c r="S10">
        <v>0</v>
      </c>
      <c r="U10" t="s">
        <v>108</v>
      </c>
      <c r="W10">
        <v>3</v>
      </c>
      <c r="Y10" t="s">
        <v>110</v>
      </c>
      <c r="Z10" t="s">
        <v>836</v>
      </c>
      <c r="AA10" t="s">
        <v>112</v>
      </c>
      <c r="AB10">
        <v>128</v>
      </c>
      <c r="AD10" t="s">
        <v>1229</v>
      </c>
      <c r="AE10" t="s">
        <v>461</v>
      </c>
      <c r="AF10" t="s">
        <v>1230</v>
      </c>
      <c r="AG10" t="s">
        <v>142</v>
      </c>
      <c r="AH10">
        <v>2024393</v>
      </c>
      <c r="AI10" t="s">
        <v>284</v>
      </c>
      <c r="AJ10" t="s">
        <v>119</v>
      </c>
      <c r="AK10">
        <v>1200</v>
      </c>
      <c r="AL10">
        <v>9</v>
      </c>
      <c r="AM10" t="s">
        <v>774</v>
      </c>
      <c r="AN10">
        <v>5.6</v>
      </c>
      <c r="AO10">
        <v>130</v>
      </c>
      <c r="AP10">
        <v>-3</v>
      </c>
      <c r="AQ10">
        <v>1</v>
      </c>
      <c r="AR10">
        <v>13</v>
      </c>
      <c r="AS10">
        <v>23.85</v>
      </c>
      <c r="AT10">
        <v>46.23</v>
      </c>
      <c r="AU10" t="s">
        <v>1231</v>
      </c>
      <c r="AY10" t="s">
        <v>1232</v>
      </c>
      <c r="BG10">
        <v>0.189</v>
      </c>
      <c r="BI10" t="s">
        <v>575</v>
      </c>
      <c r="CL10" t="s">
        <v>1227</v>
      </c>
      <c r="CM10" t="s">
        <v>575</v>
      </c>
      <c r="CN10" t="s">
        <v>1233</v>
      </c>
      <c r="CQ10" t="s">
        <v>575</v>
      </c>
      <c r="CR10">
        <v>83.210000000000008</v>
      </c>
      <c r="CT10">
        <v>83.210000000000008</v>
      </c>
      <c r="CU10">
        <v>83.210000000000008</v>
      </c>
    </row>
    <row r="11" spans="1:99" x14ac:dyDescent="0.25">
      <c r="A11" s="2">
        <v>45816</v>
      </c>
      <c r="B11" t="s">
        <v>99</v>
      </c>
      <c r="C11">
        <v>6</v>
      </c>
      <c r="D11" t="s">
        <v>100</v>
      </c>
      <c r="E11" t="s">
        <v>101</v>
      </c>
      <c r="F11" t="s">
        <v>352</v>
      </c>
      <c r="G11">
        <v>1400</v>
      </c>
      <c r="H11">
        <v>10</v>
      </c>
      <c r="I11" t="s">
        <v>1234</v>
      </c>
      <c r="J11" t="s">
        <v>1235</v>
      </c>
      <c r="K11" t="s">
        <v>1236</v>
      </c>
      <c r="L11">
        <v>125</v>
      </c>
      <c r="M11" t="s">
        <v>134</v>
      </c>
      <c r="O11">
        <v>4</v>
      </c>
      <c r="P11" t="s">
        <v>336</v>
      </c>
      <c r="R11">
        <v>50</v>
      </c>
      <c r="S11">
        <v>-2</v>
      </c>
      <c r="U11" t="s">
        <v>108</v>
      </c>
      <c r="V11" t="s">
        <v>1237</v>
      </c>
      <c r="W11">
        <v>3</v>
      </c>
      <c r="Y11" t="s">
        <v>110</v>
      </c>
      <c r="Z11" t="s">
        <v>1238</v>
      </c>
      <c r="AA11" t="s">
        <v>112</v>
      </c>
      <c r="AB11">
        <v>21</v>
      </c>
      <c r="AD11" t="s">
        <v>1239</v>
      </c>
      <c r="AE11" t="s">
        <v>1240</v>
      </c>
      <c r="AF11" t="s">
        <v>1241</v>
      </c>
      <c r="AG11" t="s">
        <v>142</v>
      </c>
      <c r="AH11">
        <v>2024685</v>
      </c>
      <c r="AI11" t="s">
        <v>398</v>
      </c>
      <c r="AJ11" t="s">
        <v>119</v>
      </c>
      <c r="AK11">
        <v>1400</v>
      </c>
      <c r="AL11">
        <v>7</v>
      </c>
      <c r="AM11" t="s">
        <v>342</v>
      </c>
      <c r="AN11">
        <v>8.6999999999999993</v>
      </c>
      <c r="AO11">
        <v>128</v>
      </c>
      <c r="AP11">
        <v>-3</v>
      </c>
      <c r="AQ11">
        <v>14</v>
      </c>
      <c r="AR11">
        <v>-10</v>
      </c>
      <c r="AS11">
        <v>13.81</v>
      </c>
      <c r="AT11">
        <v>35.950000000000003</v>
      </c>
      <c r="AU11" t="s">
        <v>879</v>
      </c>
      <c r="AV11" t="s">
        <v>556</v>
      </c>
      <c r="AY11" t="s">
        <v>1242</v>
      </c>
      <c r="BG11">
        <v>-0.22500000000000001</v>
      </c>
      <c r="BI11" t="s">
        <v>1243</v>
      </c>
      <c r="BJ11">
        <v>2024587</v>
      </c>
      <c r="BK11" t="s">
        <v>300</v>
      </c>
      <c r="BL11" t="s">
        <v>119</v>
      </c>
      <c r="BM11">
        <v>1400</v>
      </c>
      <c r="BN11">
        <v>3</v>
      </c>
      <c r="BO11" t="s">
        <v>342</v>
      </c>
      <c r="BP11">
        <v>6.7</v>
      </c>
      <c r="BQ11">
        <v>128</v>
      </c>
      <c r="BR11">
        <v>-3</v>
      </c>
      <c r="BS11">
        <v>5</v>
      </c>
      <c r="BT11">
        <v>-1</v>
      </c>
      <c r="BU11">
        <v>13.34</v>
      </c>
      <c r="BV11">
        <v>34.32</v>
      </c>
      <c r="BW11">
        <v>57.56</v>
      </c>
      <c r="BX11" t="s">
        <v>1244</v>
      </c>
      <c r="CA11" t="s">
        <v>549</v>
      </c>
      <c r="CI11">
        <v>-6.3E-2</v>
      </c>
      <c r="CK11" t="s">
        <v>1245</v>
      </c>
      <c r="CL11" t="s">
        <v>1235</v>
      </c>
      <c r="CM11" t="s">
        <v>1243</v>
      </c>
      <c r="CN11" t="s">
        <v>1246</v>
      </c>
      <c r="CO11" t="s">
        <v>1245</v>
      </c>
      <c r="CP11" t="s">
        <v>1247</v>
      </c>
      <c r="CQ11" t="s">
        <v>1248</v>
      </c>
      <c r="CR11">
        <v>82.59</v>
      </c>
      <c r="CS11">
        <v>81.87</v>
      </c>
      <c r="CT11">
        <v>82.23</v>
      </c>
      <c r="CU11">
        <v>81.87</v>
      </c>
    </row>
    <row r="12" spans="1:99" x14ac:dyDescent="0.25">
      <c r="A12" s="2">
        <v>45816</v>
      </c>
      <c r="B12" t="s">
        <v>99</v>
      </c>
      <c r="C12">
        <v>6</v>
      </c>
      <c r="D12" t="s">
        <v>100</v>
      </c>
      <c r="E12" t="s">
        <v>101</v>
      </c>
      <c r="F12" t="s">
        <v>352</v>
      </c>
      <c r="G12">
        <v>1400</v>
      </c>
      <c r="H12">
        <v>11</v>
      </c>
      <c r="I12" t="s">
        <v>1249</v>
      </c>
      <c r="J12" t="s">
        <v>1250</v>
      </c>
      <c r="K12" t="s">
        <v>1251</v>
      </c>
      <c r="L12">
        <v>125</v>
      </c>
      <c r="M12" t="s">
        <v>252</v>
      </c>
      <c r="O12">
        <v>8</v>
      </c>
      <c r="P12" t="s">
        <v>253</v>
      </c>
      <c r="R12">
        <v>50</v>
      </c>
      <c r="S12">
        <v>-2</v>
      </c>
      <c r="U12" t="s">
        <v>108</v>
      </c>
      <c r="V12" t="s">
        <v>1252</v>
      </c>
      <c r="W12">
        <v>3</v>
      </c>
      <c r="Y12" t="s">
        <v>110</v>
      </c>
      <c r="Z12" t="s">
        <v>178</v>
      </c>
      <c r="AA12" t="s">
        <v>138</v>
      </c>
      <c r="AB12">
        <v>21</v>
      </c>
      <c r="AC12" t="s">
        <v>179</v>
      </c>
      <c r="AD12" t="s">
        <v>1253</v>
      </c>
      <c r="AE12" t="s">
        <v>1254</v>
      </c>
      <c r="AF12" t="s">
        <v>1255</v>
      </c>
      <c r="AG12" t="s">
        <v>142</v>
      </c>
      <c r="AH12">
        <v>2024685</v>
      </c>
      <c r="AI12" t="s">
        <v>398</v>
      </c>
      <c r="AJ12" t="s">
        <v>119</v>
      </c>
      <c r="AK12">
        <v>1400</v>
      </c>
      <c r="AL12">
        <v>12</v>
      </c>
      <c r="AM12" t="s">
        <v>403</v>
      </c>
      <c r="AN12">
        <v>106</v>
      </c>
      <c r="AO12">
        <v>118</v>
      </c>
      <c r="AP12">
        <v>7</v>
      </c>
      <c r="AQ12">
        <v>11</v>
      </c>
      <c r="AR12">
        <v>-3</v>
      </c>
      <c r="AS12">
        <v>13.81</v>
      </c>
      <c r="AT12">
        <v>35.950000000000003</v>
      </c>
      <c r="AU12" t="s">
        <v>879</v>
      </c>
      <c r="AV12" t="s">
        <v>556</v>
      </c>
      <c r="AY12" t="s">
        <v>1256</v>
      </c>
      <c r="BG12">
        <v>5.0999999999999997E-2</v>
      </c>
      <c r="BI12" t="s">
        <v>1257</v>
      </c>
      <c r="CL12" t="s">
        <v>1250</v>
      </c>
      <c r="CM12" t="s">
        <v>1257</v>
      </c>
      <c r="CN12" t="s">
        <v>1258</v>
      </c>
      <c r="CQ12" t="s">
        <v>1257</v>
      </c>
      <c r="CR12">
        <v>83.28</v>
      </c>
      <c r="CT12">
        <v>83.28</v>
      </c>
      <c r="CU12">
        <v>83.28</v>
      </c>
    </row>
    <row r="13" spans="1:99" x14ac:dyDescent="0.25">
      <c r="A13" s="2">
        <v>45816</v>
      </c>
      <c r="B13" t="s">
        <v>99</v>
      </c>
      <c r="C13">
        <v>6</v>
      </c>
      <c r="D13" t="s">
        <v>100</v>
      </c>
      <c r="E13" t="s">
        <v>101</v>
      </c>
      <c r="F13" t="s">
        <v>352</v>
      </c>
      <c r="G13">
        <v>1400</v>
      </c>
      <c r="H13">
        <v>12</v>
      </c>
      <c r="I13" t="s">
        <v>1259</v>
      </c>
      <c r="J13" t="s">
        <v>1260</v>
      </c>
      <c r="K13" t="s">
        <v>1261</v>
      </c>
      <c r="L13">
        <v>118</v>
      </c>
      <c r="M13" t="s">
        <v>456</v>
      </c>
      <c r="O13">
        <v>10</v>
      </c>
      <c r="P13" t="s">
        <v>222</v>
      </c>
      <c r="R13">
        <v>43</v>
      </c>
      <c r="S13">
        <v>-1</v>
      </c>
      <c r="U13" t="s">
        <v>108</v>
      </c>
      <c r="V13" t="s">
        <v>1262</v>
      </c>
      <c r="W13">
        <v>4</v>
      </c>
      <c r="Y13" t="s">
        <v>110</v>
      </c>
      <c r="Z13" t="s">
        <v>1263</v>
      </c>
      <c r="AA13" t="s">
        <v>138</v>
      </c>
      <c r="AB13">
        <v>35</v>
      </c>
      <c r="AD13" t="s">
        <v>1264</v>
      </c>
      <c r="AE13" t="s">
        <v>1265</v>
      </c>
      <c r="AF13" t="s">
        <v>1266</v>
      </c>
      <c r="AG13" t="s">
        <v>142</v>
      </c>
      <c r="AH13">
        <v>2024645</v>
      </c>
      <c r="AI13" t="s">
        <v>143</v>
      </c>
      <c r="AJ13" t="s">
        <v>119</v>
      </c>
      <c r="AK13">
        <v>1400</v>
      </c>
      <c r="AL13">
        <v>3</v>
      </c>
      <c r="AM13" t="s">
        <v>774</v>
      </c>
      <c r="AN13">
        <v>9.1</v>
      </c>
      <c r="AO13">
        <v>120</v>
      </c>
      <c r="AP13">
        <v>-2</v>
      </c>
      <c r="AQ13">
        <v>2</v>
      </c>
      <c r="AR13">
        <v>8</v>
      </c>
      <c r="AS13">
        <v>13.5</v>
      </c>
      <c r="AT13">
        <v>35.729999999999997</v>
      </c>
      <c r="AU13" t="s">
        <v>1267</v>
      </c>
      <c r="AV13" t="s">
        <v>533</v>
      </c>
      <c r="AY13" t="s">
        <v>1268</v>
      </c>
      <c r="BG13">
        <v>0.114</v>
      </c>
      <c r="BI13" t="s">
        <v>1269</v>
      </c>
      <c r="CL13" t="s">
        <v>1260</v>
      </c>
      <c r="CM13" t="s">
        <v>1269</v>
      </c>
      <c r="CN13" t="s">
        <v>1270</v>
      </c>
      <c r="CQ13" t="s">
        <v>1269</v>
      </c>
      <c r="CR13">
        <v>82.25</v>
      </c>
      <c r="CT13">
        <v>82.25</v>
      </c>
      <c r="CU13">
        <v>82.25</v>
      </c>
    </row>
    <row r="14" spans="1:99" x14ac:dyDescent="0.25">
      <c r="A14" s="2">
        <v>45816</v>
      </c>
      <c r="B14" t="s">
        <v>99</v>
      </c>
      <c r="C14">
        <v>6</v>
      </c>
      <c r="D14" t="s">
        <v>100</v>
      </c>
      <c r="E14" t="s">
        <v>101</v>
      </c>
      <c r="F14" t="s">
        <v>352</v>
      </c>
      <c r="G14">
        <v>1400</v>
      </c>
      <c r="H14">
        <v>13</v>
      </c>
      <c r="I14" t="s">
        <v>1271</v>
      </c>
      <c r="J14" t="s">
        <v>1272</v>
      </c>
      <c r="K14" t="s">
        <v>1273</v>
      </c>
      <c r="L14">
        <v>118</v>
      </c>
      <c r="M14" t="s">
        <v>434</v>
      </c>
      <c r="N14">
        <v>1</v>
      </c>
      <c r="O14">
        <v>9</v>
      </c>
      <c r="P14" t="s">
        <v>426</v>
      </c>
      <c r="R14">
        <v>43</v>
      </c>
      <c r="S14">
        <v>0</v>
      </c>
      <c r="U14" t="s">
        <v>108</v>
      </c>
      <c r="V14" t="s">
        <v>1274</v>
      </c>
      <c r="W14">
        <v>4</v>
      </c>
      <c r="Y14" t="s">
        <v>110</v>
      </c>
      <c r="Z14" t="s">
        <v>178</v>
      </c>
      <c r="AA14" t="s">
        <v>112</v>
      </c>
      <c r="AB14">
        <v>56</v>
      </c>
      <c r="AC14" t="s">
        <v>936</v>
      </c>
      <c r="AD14" t="s">
        <v>1275</v>
      </c>
      <c r="AE14" t="s">
        <v>298</v>
      </c>
      <c r="AF14" t="s">
        <v>1276</v>
      </c>
      <c r="AG14" t="s">
        <v>142</v>
      </c>
      <c r="AH14">
        <v>2024586</v>
      </c>
      <c r="AI14" t="s">
        <v>300</v>
      </c>
      <c r="AJ14" t="s">
        <v>119</v>
      </c>
      <c r="AK14">
        <v>1400</v>
      </c>
      <c r="AL14">
        <v>13</v>
      </c>
      <c r="AM14" t="s">
        <v>324</v>
      </c>
      <c r="AN14">
        <v>65</v>
      </c>
      <c r="AO14">
        <v>118</v>
      </c>
      <c r="AP14">
        <v>0</v>
      </c>
      <c r="AQ14">
        <v>7</v>
      </c>
      <c r="AR14">
        <v>2</v>
      </c>
      <c r="AS14">
        <v>13.4</v>
      </c>
      <c r="AT14">
        <v>34.97</v>
      </c>
      <c r="AU14" t="s">
        <v>1277</v>
      </c>
      <c r="AV14" t="s">
        <v>1219</v>
      </c>
      <c r="AY14" t="s">
        <v>1278</v>
      </c>
      <c r="BG14">
        <v>3.5999999999999997E-2</v>
      </c>
      <c r="BI14" t="s">
        <v>1257</v>
      </c>
      <c r="BJ14">
        <v>2024524</v>
      </c>
      <c r="BK14" t="s">
        <v>365</v>
      </c>
      <c r="BL14" t="s">
        <v>119</v>
      </c>
      <c r="BM14">
        <v>1400</v>
      </c>
      <c r="BN14">
        <v>7</v>
      </c>
      <c r="BO14" t="s">
        <v>1074</v>
      </c>
      <c r="BP14">
        <v>199</v>
      </c>
      <c r="BQ14">
        <v>120</v>
      </c>
      <c r="BR14">
        <v>-2</v>
      </c>
      <c r="BS14">
        <v>11</v>
      </c>
      <c r="BT14">
        <v>-2</v>
      </c>
      <c r="BU14">
        <v>13.58</v>
      </c>
      <c r="BV14">
        <v>35.04</v>
      </c>
      <c r="BW14">
        <v>58.2</v>
      </c>
      <c r="BX14" t="s">
        <v>551</v>
      </c>
      <c r="CA14" t="s">
        <v>1279</v>
      </c>
      <c r="CI14">
        <v>-6.6000000000000003E-2</v>
      </c>
      <c r="CK14" t="s">
        <v>530</v>
      </c>
      <c r="CL14" t="s">
        <v>1272</v>
      </c>
      <c r="CM14" t="s">
        <v>1257</v>
      </c>
      <c r="CN14" t="s">
        <v>1280</v>
      </c>
      <c r="CO14" t="s">
        <v>530</v>
      </c>
      <c r="CP14" t="s">
        <v>1281</v>
      </c>
      <c r="CQ14" t="s">
        <v>1282</v>
      </c>
      <c r="CR14">
        <v>83.28</v>
      </c>
      <c r="CS14">
        <v>81.81</v>
      </c>
      <c r="CT14">
        <v>82.55</v>
      </c>
      <c r="CU14">
        <v>81.81</v>
      </c>
    </row>
    <row r="15" spans="1:99" x14ac:dyDescent="0.25">
      <c r="A15" s="2">
        <v>45816</v>
      </c>
      <c r="B15" t="s">
        <v>99</v>
      </c>
      <c r="C15">
        <v>6</v>
      </c>
      <c r="D15" t="s">
        <v>100</v>
      </c>
      <c r="E15" t="s">
        <v>101</v>
      </c>
      <c r="F15" t="s">
        <v>352</v>
      </c>
      <c r="G15">
        <v>1400</v>
      </c>
      <c r="H15">
        <v>14</v>
      </c>
      <c r="I15" t="s">
        <v>1283</v>
      </c>
      <c r="J15" t="s">
        <v>1284</v>
      </c>
      <c r="K15" t="s">
        <v>1285</v>
      </c>
      <c r="L15">
        <v>115</v>
      </c>
      <c r="M15" t="s">
        <v>1286</v>
      </c>
      <c r="O15">
        <v>3</v>
      </c>
      <c r="P15" t="s">
        <v>274</v>
      </c>
      <c r="R15">
        <v>40</v>
      </c>
      <c r="S15">
        <v>-1</v>
      </c>
      <c r="U15" t="s">
        <v>108</v>
      </c>
      <c r="W15">
        <v>5</v>
      </c>
      <c r="Y15" t="s">
        <v>110</v>
      </c>
      <c r="Z15" t="s">
        <v>1287</v>
      </c>
      <c r="AA15" t="s">
        <v>320</v>
      </c>
      <c r="AB15">
        <v>18</v>
      </c>
      <c r="AC15" t="s">
        <v>113</v>
      </c>
      <c r="AD15" t="s">
        <v>1288</v>
      </c>
      <c r="AE15" t="s">
        <v>1289</v>
      </c>
      <c r="AF15" t="s">
        <v>1290</v>
      </c>
      <c r="AG15" t="s">
        <v>142</v>
      </c>
      <c r="CL15" t="s">
        <v>1284</v>
      </c>
    </row>
  </sheetData>
  <phoneticPr fontId="3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U9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7</v>
      </c>
      <c r="D2" t="s">
        <v>100</v>
      </c>
      <c r="E2" t="s">
        <v>101</v>
      </c>
      <c r="F2" t="s">
        <v>1291</v>
      </c>
      <c r="G2">
        <v>1400</v>
      </c>
      <c r="H2">
        <v>1</v>
      </c>
      <c r="I2" t="s">
        <v>1292</v>
      </c>
      <c r="J2" t="s">
        <v>1293</v>
      </c>
      <c r="K2" t="s">
        <v>1294</v>
      </c>
      <c r="L2">
        <v>135</v>
      </c>
      <c r="M2" t="s">
        <v>412</v>
      </c>
      <c r="O2">
        <v>8</v>
      </c>
      <c r="P2" t="s">
        <v>107</v>
      </c>
      <c r="R2">
        <v>99</v>
      </c>
      <c r="S2">
        <v>-1</v>
      </c>
      <c r="U2" t="s">
        <v>108</v>
      </c>
      <c r="V2" t="s">
        <v>1295</v>
      </c>
      <c r="W2">
        <v>8</v>
      </c>
      <c r="Y2" t="s">
        <v>110</v>
      </c>
      <c r="Z2" t="s">
        <v>1296</v>
      </c>
      <c r="AA2">
        <v>1</v>
      </c>
      <c r="AB2">
        <v>42</v>
      </c>
      <c r="AC2" t="s">
        <v>245</v>
      </c>
      <c r="AD2" t="s">
        <v>1297</v>
      </c>
      <c r="AE2" t="s">
        <v>115</v>
      </c>
      <c r="AF2" t="s">
        <v>1298</v>
      </c>
      <c r="AG2" t="s">
        <v>117</v>
      </c>
      <c r="AH2">
        <v>2024623</v>
      </c>
      <c r="AI2" t="s">
        <v>1168</v>
      </c>
      <c r="AJ2" t="s">
        <v>1299</v>
      </c>
      <c r="AK2">
        <v>1400</v>
      </c>
      <c r="AL2">
        <v>5</v>
      </c>
      <c r="AM2" t="s">
        <v>281</v>
      </c>
      <c r="AN2">
        <v>29</v>
      </c>
      <c r="AO2">
        <v>132</v>
      </c>
      <c r="AP2">
        <v>3</v>
      </c>
      <c r="AQ2">
        <v>9</v>
      </c>
      <c r="AR2">
        <v>-1</v>
      </c>
      <c r="AS2">
        <v>13.34</v>
      </c>
      <c r="AT2">
        <v>35.28</v>
      </c>
      <c r="AU2">
        <v>58.69</v>
      </c>
      <c r="AV2" t="s">
        <v>569</v>
      </c>
      <c r="AY2" t="s">
        <v>1300</v>
      </c>
      <c r="BG2">
        <v>2.7E-2</v>
      </c>
      <c r="BI2" t="s">
        <v>1301</v>
      </c>
      <c r="BJ2">
        <v>2024525</v>
      </c>
      <c r="BK2" t="s">
        <v>365</v>
      </c>
      <c r="BL2" t="s">
        <v>1299</v>
      </c>
      <c r="BM2">
        <v>1400</v>
      </c>
      <c r="BN2">
        <v>8</v>
      </c>
      <c r="BO2" t="s">
        <v>403</v>
      </c>
      <c r="BP2">
        <v>12</v>
      </c>
      <c r="BQ2">
        <v>125</v>
      </c>
      <c r="BR2">
        <v>10</v>
      </c>
      <c r="BS2">
        <v>7</v>
      </c>
      <c r="BT2">
        <v>1</v>
      </c>
      <c r="BU2">
        <v>13.45</v>
      </c>
      <c r="BV2">
        <v>34.49</v>
      </c>
      <c r="BW2">
        <v>57.06</v>
      </c>
      <c r="BX2" t="s">
        <v>1302</v>
      </c>
      <c r="CA2" t="s">
        <v>1303</v>
      </c>
      <c r="CI2">
        <v>0.16800000000000001</v>
      </c>
      <c r="CK2" t="s">
        <v>1304</v>
      </c>
      <c r="CL2" t="s">
        <v>1293</v>
      </c>
      <c r="CM2" t="s">
        <v>1301</v>
      </c>
      <c r="CN2" t="s">
        <v>1305</v>
      </c>
      <c r="CO2" t="s">
        <v>1304</v>
      </c>
      <c r="CP2" t="s">
        <v>1306</v>
      </c>
      <c r="CQ2" t="s">
        <v>1248</v>
      </c>
      <c r="CR2">
        <v>81.72</v>
      </c>
      <c r="CS2">
        <v>82.74</v>
      </c>
      <c r="CT2">
        <v>82.23</v>
      </c>
      <c r="CU2">
        <v>81.72</v>
      </c>
    </row>
    <row r="3" spans="1:99" x14ac:dyDescent="0.25">
      <c r="A3" s="2">
        <v>45816</v>
      </c>
      <c r="B3" t="s">
        <v>99</v>
      </c>
      <c r="C3">
        <v>7</v>
      </c>
      <c r="D3" t="s">
        <v>100</v>
      </c>
      <c r="E3" t="s">
        <v>101</v>
      </c>
      <c r="F3" t="s">
        <v>1291</v>
      </c>
      <c r="G3">
        <v>1400</v>
      </c>
      <c r="H3">
        <v>2</v>
      </c>
      <c r="I3" t="s">
        <v>1307</v>
      </c>
      <c r="J3" t="s">
        <v>1308</v>
      </c>
      <c r="K3" t="s">
        <v>1309</v>
      </c>
      <c r="L3">
        <v>134</v>
      </c>
      <c r="M3" t="s">
        <v>316</v>
      </c>
      <c r="O3">
        <v>4</v>
      </c>
      <c r="P3" t="s">
        <v>317</v>
      </c>
      <c r="R3">
        <v>98</v>
      </c>
      <c r="S3">
        <v>0</v>
      </c>
      <c r="U3" t="s">
        <v>108</v>
      </c>
      <c r="V3" t="s">
        <v>1310</v>
      </c>
      <c r="W3">
        <v>5</v>
      </c>
      <c r="Y3" t="s">
        <v>110</v>
      </c>
      <c r="Z3" t="s">
        <v>1311</v>
      </c>
      <c r="AA3">
        <v>1</v>
      </c>
      <c r="AB3">
        <v>14</v>
      </c>
      <c r="AC3" t="s">
        <v>113</v>
      </c>
      <c r="AD3" t="s">
        <v>585</v>
      </c>
      <c r="AE3" t="s">
        <v>115</v>
      </c>
      <c r="AF3" t="s">
        <v>1312</v>
      </c>
      <c r="AG3" t="s">
        <v>117</v>
      </c>
      <c r="AH3">
        <v>2024700</v>
      </c>
      <c r="AI3" t="s">
        <v>183</v>
      </c>
      <c r="AJ3" t="s">
        <v>1299</v>
      </c>
      <c r="AK3">
        <v>1400</v>
      </c>
      <c r="AL3">
        <v>3</v>
      </c>
      <c r="AM3" t="s">
        <v>260</v>
      </c>
      <c r="AN3">
        <v>10</v>
      </c>
      <c r="AO3">
        <v>133</v>
      </c>
      <c r="AP3">
        <v>1</v>
      </c>
      <c r="AQ3">
        <v>7</v>
      </c>
      <c r="AR3">
        <v>-3</v>
      </c>
      <c r="AS3">
        <v>13.62</v>
      </c>
      <c r="AT3">
        <v>35.89</v>
      </c>
      <c r="AU3">
        <v>58.59</v>
      </c>
      <c r="AV3" t="s">
        <v>1313</v>
      </c>
      <c r="AY3" t="s">
        <v>569</v>
      </c>
      <c r="BG3">
        <v>-3.8999999999999993E-2</v>
      </c>
      <c r="BI3" t="s">
        <v>1314</v>
      </c>
      <c r="BJ3">
        <v>2024623</v>
      </c>
      <c r="BK3" t="s">
        <v>1168</v>
      </c>
      <c r="BL3" t="s">
        <v>1299</v>
      </c>
      <c r="BM3">
        <v>1400</v>
      </c>
      <c r="BN3">
        <v>8</v>
      </c>
      <c r="BO3" t="s">
        <v>260</v>
      </c>
      <c r="BP3">
        <v>7.1</v>
      </c>
      <c r="BQ3">
        <v>130</v>
      </c>
      <c r="BR3">
        <v>4</v>
      </c>
      <c r="BS3">
        <v>7</v>
      </c>
      <c r="BT3">
        <v>-3</v>
      </c>
      <c r="BU3">
        <v>13.34</v>
      </c>
      <c r="BV3">
        <v>35.28</v>
      </c>
      <c r="BW3">
        <v>58.69</v>
      </c>
      <c r="BX3" t="s">
        <v>569</v>
      </c>
      <c r="CA3" t="s">
        <v>1315</v>
      </c>
      <c r="CI3">
        <v>6.0000000000000053E-3</v>
      </c>
      <c r="CK3" t="s">
        <v>1174</v>
      </c>
      <c r="CL3" t="s">
        <v>1308</v>
      </c>
      <c r="CM3" t="s">
        <v>1314</v>
      </c>
      <c r="CN3" t="s">
        <v>1316</v>
      </c>
      <c r="CO3" t="s">
        <v>1174</v>
      </c>
      <c r="CP3" t="s">
        <v>1317</v>
      </c>
      <c r="CQ3" t="s">
        <v>533</v>
      </c>
      <c r="CR3">
        <v>81.42</v>
      </c>
      <c r="CS3">
        <v>82.06</v>
      </c>
      <c r="CT3">
        <v>81.739999999999995</v>
      </c>
      <c r="CU3">
        <v>81.42</v>
      </c>
    </row>
    <row r="4" spans="1:99" x14ac:dyDescent="0.25">
      <c r="A4" s="2">
        <v>45816</v>
      </c>
      <c r="B4" t="s">
        <v>99</v>
      </c>
      <c r="C4">
        <v>7</v>
      </c>
      <c r="D4" t="s">
        <v>100</v>
      </c>
      <c r="E4" t="s">
        <v>101</v>
      </c>
      <c r="F4" t="s">
        <v>1291</v>
      </c>
      <c r="G4">
        <v>1400</v>
      </c>
      <c r="H4">
        <v>3</v>
      </c>
      <c r="I4" t="s">
        <v>1318</v>
      </c>
      <c r="J4" t="s">
        <v>1319</v>
      </c>
      <c r="K4" t="s">
        <v>1320</v>
      </c>
      <c r="L4">
        <v>130</v>
      </c>
      <c r="M4" t="s">
        <v>252</v>
      </c>
      <c r="O4">
        <v>5</v>
      </c>
      <c r="P4" t="s">
        <v>1036</v>
      </c>
      <c r="R4">
        <v>94</v>
      </c>
      <c r="S4">
        <v>-2</v>
      </c>
      <c r="U4" t="s">
        <v>108</v>
      </c>
      <c r="V4" t="s">
        <v>1321</v>
      </c>
      <c r="W4">
        <v>6</v>
      </c>
      <c r="Y4" t="s">
        <v>110</v>
      </c>
      <c r="Z4" t="s">
        <v>1322</v>
      </c>
      <c r="AA4">
        <v>1</v>
      </c>
      <c r="AB4">
        <v>56</v>
      </c>
      <c r="AD4" t="s">
        <v>1323</v>
      </c>
      <c r="AE4" t="s">
        <v>257</v>
      </c>
      <c r="AF4" t="s">
        <v>1324</v>
      </c>
      <c r="AG4" t="s">
        <v>117</v>
      </c>
      <c r="AH4">
        <v>2024588</v>
      </c>
      <c r="AI4" t="s">
        <v>300</v>
      </c>
      <c r="AJ4" t="s">
        <v>1325</v>
      </c>
      <c r="AK4">
        <v>1400</v>
      </c>
      <c r="AL4">
        <v>9</v>
      </c>
      <c r="AM4" t="s">
        <v>324</v>
      </c>
      <c r="AN4">
        <v>7.7</v>
      </c>
      <c r="AO4">
        <v>115</v>
      </c>
      <c r="AP4">
        <v>15</v>
      </c>
      <c r="AQ4">
        <v>4</v>
      </c>
      <c r="AR4">
        <v>1</v>
      </c>
      <c r="AS4">
        <v>13.81</v>
      </c>
      <c r="AT4">
        <v>36.06</v>
      </c>
      <c r="AU4">
        <v>58.16</v>
      </c>
      <c r="AV4" t="s">
        <v>1326</v>
      </c>
      <c r="AY4" t="s">
        <v>1327</v>
      </c>
      <c r="BG4">
        <v>0.24299999999999999</v>
      </c>
      <c r="BI4" t="s">
        <v>1279</v>
      </c>
      <c r="BJ4">
        <v>2024392</v>
      </c>
      <c r="BK4" t="s">
        <v>284</v>
      </c>
      <c r="BL4" t="s">
        <v>1299</v>
      </c>
      <c r="BM4">
        <v>1400</v>
      </c>
      <c r="BN4">
        <v>7</v>
      </c>
      <c r="BO4" t="s">
        <v>403</v>
      </c>
      <c r="BP4">
        <v>7</v>
      </c>
      <c r="BQ4">
        <v>121</v>
      </c>
      <c r="BR4">
        <v>9</v>
      </c>
      <c r="BS4">
        <v>11</v>
      </c>
      <c r="BT4">
        <v>-6</v>
      </c>
      <c r="BU4">
        <v>13.25</v>
      </c>
      <c r="BV4">
        <v>34.270000000000003</v>
      </c>
      <c r="BW4">
        <v>57.91</v>
      </c>
      <c r="BX4" t="s">
        <v>1328</v>
      </c>
      <c r="CA4" t="s">
        <v>687</v>
      </c>
      <c r="CI4">
        <v>2.7000000000000021E-2</v>
      </c>
      <c r="CK4" t="s">
        <v>1132</v>
      </c>
      <c r="CL4" t="s">
        <v>1319</v>
      </c>
      <c r="CM4" t="s">
        <v>1279</v>
      </c>
      <c r="CN4" t="s">
        <v>1329</v>
      </c>
      <c r="CO4" t="s">
        <v>1132</v>
      </c>
      <c r="CP4" t="s">
        <v>1330</v>
      </c>
      <c r="CQ4" t="s">
        <v>1331</v>
      </c>
      <c r="CR4">
        <v>81.88</v>
      </c>
      <c r="CS4">
        <v>81.650000000000006</v>
      </c>
      <c r="CT4">
        <v>81.77</v>
      </c>
      <c r="CU4">
        <v>81.650000000000006</v>
      </c>
    </row>
    <row r="5" spans="1:99" x14ac:dyDescent="0.25">
      <c r="A5" s="2">
        <v>45816</v>
      </c>
      <c r="B5" t="s">
        <v>99</v>
      </c>
      <c r="C5">
        <v>7</v>
      </c>
      <c r="D5" t="s">
        <v>100</v>
      </c>
      <c r="E5" t="s">
        <v>101</v>
      </c>
      <c r="F5" t="s">
        <v>1291</v>
      </c>
      <c r="G5">
        <v>1400</v>
      </c>
      <c r="H5">
        <v>4</v>
      </c>
      <c r="I5" t="s">
        <v>1332</v>
      </c>
      <c r="J5" t="s">
        <v>1333</v>
      </c>
      <c r="K5" t="s">
        <v>1334</v>
      </c>
      <c r="L5">
        <v>130</v>
      </c>
      <c r="M5" t="s">
        <v>390</v>
      </c>
      <c r="O5">
        <v>6</v>
      </c>
      <c r="P5" t="s">
        <v>560</v>
      </c>
      <c r="R5">
        <v>94</v>
      </c>
      <c r="S5">
        <v>0</v>
      </c>
      <c r="U5" t="s">
        <v>108</v>
      </c>
      <c r="V5" t="s">
        <v>1335</v>
      </c>
      <c r="W5">
        <v>4</v>
      </c>
      <c r="Y5" t="s">
        <v>338</v>
      </c>
      <c r="Z5" t="s">
        <v>1336</v>
      </c>
      <c r="AA5">
        <v>1</v>
      </c>
      <c r="AB5">
        <v>29</v>
      </c>
      <c r="AD5" t="s">
        <v>1337</v>
      </c>
      <c r="AE5" t="s">
        <v>1338</v>
      </c>
      <c r="AF5" t="s">
        <v>1339</v>
      </c>
      <c r="AG5" t="s">
        <v>117</v>
      </c>
      <c r="AH5">
        <v>2024623</v>
      </c>
      <c r="AI5" t="s">
        <v>1168</v>
      </c>
      <c r="AJ5" t="s">
        <v>1299</v>
      </c>
      <c r="AK5">
        <v>1400</v>
      </c>
      <c r="AL5">
        <v>1</v>
      </c>
      <c r="AM5" t="s">
        <v>1340</v>
      </c>
      <c r="AN5">
        <v>2.7</v>
      </c>
      <c r="AO5">
        <v>119</v>
      </c>
      <c r="AP5">
        <v>11</v>
      </c>
      <c r="AQ5">
        <v>1</v>
      </c>
      <c r="AR5">
        <v>5</v>
      </c>
      <c r="AS5">
        <v>13.34</v>
      </c>
      <c r="AT5">
        <v>35.28</v>
      </c>
      <c r="AU5">
        <v>58.69</v>
      </c>
      <c r="AV5" t="s">
        <v>569</v>
      </c>
      <c r="AY5" t="s">
        <v>569</v>
      </c>
      <c r="BG5">
        <v>0.255</v>
      </c>
      <c r="BI5" t="s">
        <v>1301</v>
      </c>
      <c r="CL5" t="s">
        <v>1333</v>
      </c>
      <c r="CM5" t="s">
        <v>1301</v>
      </c>
      <c r="CN5" t="s">
        <v>1341</v>
      </c>
      <c r="CQ5" t="s">
        <v>1301</v>
      </c>
      <c r="CR5">
        <v>81.72</v>
      </c>
      <c r="CT5">
        <v>81.72</v>
      </c>
      <c r="CU5">
        <v>81.72</v>
      </c>
    </row>
    <row r="6" spans="1:99" x14ac:dyDescent="0.25">
      <c r="A6" s="2">
        <v>45816</v>
      </c>
      <c r="B6" t="s">
        <v>99</v>
      </c>
      <c r="C6">
        <v>7</v>
      </c>
      <c r="D6" t="s">
        <v>100</v>
      </c>
      <c r="E6" t="s">
        <v>101</v>
      </c>
      <c r="F6" t="s">
        <v>1291</v>
      </c>
      <c r="G6">
        <v>1400</v>
      </c>
      <c r="H6">
        <v>5</v>
      </c>
      <c r="I6" t="s">
        <v>1342</v>
      </c>
      <c r="J6" t="s">
        <v>1343</v>
      </c>
      <c r="K6" t="s">
        <v>1344</v>
      </c>
      <c r="L6">
        <v>125</v>
      </c>
      <c r="M6" t="s">
        <v>273</v>
      </c>
      <c r="O6">
        <v>3</v>
      </c>
      <c r="P6" t="s">
        <v>253</v>
      </c>
      <c r="R6">
        <v>89</v>
      </c>
      <c r="S6">
        <v>0</v>
      </c>
      <c r="U6" t="s">
        <v>108</v>
      </c>
      <c r="V6" t="s">
        <v>1345</v>
      </c>
      <c r="W6">
        <v>5</v>
      </c>
      <c r="Y6" t="s">
        <v>110</v>
      </c>
      <c r="Z6" t="s">
        <v>1346</v>
      </c>
      <c r="AA6">
        <v>1</v>
      </c>
      <c r="AB6">
        <v>29</v>
      </c>
      <c r="AC6" t="s">
        <v>245</v>
      </c>
      <c r="AD6" t="s">
        <v>1347</v>
      </c>
      <c r="AE6" t="s">
        <v>115</v>
      </c>
      <c r="AF6" t="s">
        <v>1348</v>
      </c>
      <c r="AG6" t="s">
        <v>117</v>
      </c>
      <c r="AH6">
        <v>2024525</v>
      </c>
      <c r="AI6" t="s">
        <v>365</v>
      </c>
      <c r="AJ6" t="s">
        <v>1299</v>
      </c>
      <c r="AK6">
        <v>1400</v>
      </c>
      <c r="AL6">
        <v>5</v>
      </c>
      <c r="AM6" t="s">
        <v>281</v>
      </c>
      <c r="AN6">
        <v>7.6</v>
      </c>
      <c r="AO6">
        <v>126</v>
      </c>
      <c r="AP6">
        <v>-1</v>
      </c>
      <c r="AQ6">
        <v>4</v>
      </c>
      <c r="AR6">
        <v>-1</v>
      </c>
      <c r="AS6">
        <v>13.45</v>
      </c>
      <c r="AT6">
        <v>34.49</v>
      </c>
      <c r="AU6">
        <v>57.06</v>
      </c>
      <c r="AV6" t="s">
        <v>1302</v>
      </c>
      <c r="AY6" t="s">
        <v>1349</v>
      </c>
      <c r="BG6">
        <v>-3.3000000000000002E-2</v>
      </c>
      <c r="BI6" t="s">
        <v>1350</v>
      </c>
      <c r="BJ6">
        <v>2024473</v>
      </c>
      <c r="BK6" t="s">
        <v>305</v>
      </c>
      <c r="BL6" t="s">
        <v>1299</v>
      </c>
      <c r="BM6">
        <v>1400</v>
      </c>
      <c r="BN6">
        <v>5</v>
      </c>
      <c r="BO6" t="s">
        <v>281</v>
      </c>
      <c r="BP6">
        <v>10</v>
      </c>
      <c r="BQ6">
        <v>128</v>
      </c>
      <c r="BR6">
        <v>-3</v>
      </c>
      <c r="BS6">
        <v>11</v>
      </c>
      <c r="BT6">
        <v>-8</v>
      </c>
      <c r="BU6">
        <v>13.34</v>
      </c>
      <c r="BV6">
        <v>35.43</v>
      </c>
      <c r="BW6">
        <v>58.36</v>
      </c>
      <c r="BX6" t="s">
        <v>1351</v>
      </c>
      <c r="CA6" t="s">
        <v>1352</v>
      </c>
      <c r="CI6">
        <v>-0.189</v>
      </c>
      <c r="CK6" t="s">
        <v>1353</v>
      </c>
      <c r="CL6" t="s">
        <v>1343</v>
      </c>
      <c r="CM6" t="s">
        <v>1350</v>
      </c>
      <c r="CN6" t="s">
        <v>1354</v>
      </c>
      <c r="CO6" t="s">
        <v>1353</v>
      </c>
      <c r="CP6" t="s">
        <v>1355</v>
      </c>
      <c r="CQ6" t="s">
        <v>1356</v>
      </c>
      <c r="CR6">
        <v>80.45</v>
      </c>
      <c r="CS6">
        <v>81.150000000000006</v>
      </c>
      <c r="CT6">
        <v>80.8</v>
      </c>
      <c r="CU6">
        <v>80.45</v>
      </c>
    </row>
    <row r="7" spans="1:99" x14ac:dyDescent="0.25">
      <c r="A7" s="2">
        <v>45816</v>
      </c>
      <c r="B7" t="s">
        <v>99</v>
      </c>
      <c r="C7">
        <v>7</v>
      </c>
      <c r="D7" t="s">
        <v>100</v>
      </c>
      <c r="E7" t="s">
        <v>101</v>
      </c>
      <c r="F7" t="s">
        <v>1291</v>
      </c>
      <c r="G7">
        <v>1400</v>
      </c>
      <c r="H7">
        <v>6</v>
      </c>
      <c r="I7" t="s">
        <v>1357</v>
      </c>
      <c r="J7" t="s">
        <v>1358</v>
      </c>
      <c r="K7" t="s">
        <v>1359</v>
      </c>
      <c r="L7">
        <v>121</v>
      </c>
      <c r="M7" t="s">
        <v>175</v>
      </c>
      <c r="O7">
        <v>2</v>
      </c>
      <c r="P7" t="s">
        <v>696</v>
      </c>
      <c r="R7">
        <v>85</v>
      </c>
      <c r="S7">
        <v>1</v>
      </c>
      <c r="U7" t="s">
        <v>108</v>
      </c>
      <c r="V7" t="s">
        <v>1360</v>
      </c>
      <c r="W7">
        <v>6</v>
      </c>
      <c r="Y7" t="s">
        <v>110</v>
      </c>
      <c r="Z7" t="s">
        <v>1361</v>
      </c>
      <c r="AA7">
        <v>1</v>
      </c>
      <c r="AB7">
        <v>14</v>
      </c>
      <c r="AC7" t="s">
        <v>245</v>
      </c>
      <c r="AD7" t="s">
        <v>964</v>
      </c>
      <c r="AE7" t="s">
        <v>1362</v>
      </c>
      <c r="AF7" t="s">
        <v>1363</v>
      </c>
      <c r="AG7" t="s">
        <v>117</v>
      </c>
      <c r="AH7">
        <v>2024700</v>
      </c>
      <c r="AI7" t="s">
        <v>183</v>
      </c>
      <c r="AJ7" t="s">
        <v>1299</v>
      </c>
      <c r="AK7">
        <v>1400</v>
      </c>
      <c r="AL7">
        <v>2</v>
      </c>
      <c r="AM7" t="s">
        <v>449</v>
      </c>
      <c r="AN7">
        <v>6.8</v>
      </c>
      <c r="AO7">
        <v>119</v>
      </c>
      <c r="AP7">
        <v>2</v>
      </c>
      <c r="AQ7">
        <v>6</v>
      </c>
      <c r="AR7">
        <v>-4</v>
      </c>
      <c r="AS7">
        <v>13.62</v>
      </c>
      <c r="AT7">
        <v>35.89</v>
      </c>
      <c r="AU7">
        <v>58.59</v>
      </c>
      <c r="AV7" t="s">
        <v>1313</v>
      </c>
      <c r="AY7" t="s">
        <v>1364</v>
      </c>
      <c r="BG7">
        <v>-4.2000000000000003E-2</v>
      </c>
      <c r="BI7" t="s">
        <v>1365</v>
      </c>
      <c r="BJ7">
        <v>2024623</v>
      </c>
      <c r="BK7" t="s">
        <v>1168</v>
      </c>
      <c r="BL7" t="s">
        <v>1299</v>
      </c>
      <c r="BM7">
        <v>1400</v>
      </c>
      <c r="BN7">
        <v>6</v>
      </c>
      <c r="BO7" t="s">
        <v>588</v>
      </c>
      <c r="BP7">
        <v>14</v>
      </c>
      <c r="BQ7">
        <v>113</v>
      </c>
      <c r="BR7">
        <v>8</v>
      </c>
      <c r="BS7">
        <v>4</v>
      </c>
      <c r="BT7">
        <v>-2</v>
      </c>
      <c r="BU7">
        <v>13.34</v>
      </c>
      <c r="BV7">
        <v>35.28</v>
      </c>
      <c r="BW7">
        <v>58.69</v>
      </c>
      <c r="BX7" t="s">
        <v>569</v>
      </c>
      <c r="CA7" t="s">
        <v>530</v>
      </c>
      <c r="CI7">
        <v>8.3999999999999991E-2</v>
      </c>
      <c r="CK7" t="s">
        <v>611</v>
      </c>
      <c r="CL7" t="s">
        <v>1358</v>
      </c>
      <c r="CM7" t="s">
        <v>1365</v>
      </c>
      <c r="CN7" t="s">
        <v>1366</v>
      </c>
      <c r="CO7" t="s">
        <v>611</v>
      </c>
      <c r="CP7" t="s">
        <v>1367</v>
      </c>
      <c r="CQ7" t="s">
        <v>1368</v>
      </c>
      <c r="CR7">
        <v>81.28</v>
      </c>
      <c r="CS7">
        <v>81.89</v>
      </c>
      <c r="CT7">
        <v>81.59</v>
      </c>
      <c r="CU7">
        <v>81.28</v>
      </c>
    </row>
    <row r="8" spans="1:99" x14ac:dyDescent="0.25">
      <c r="A8" s="2">
        <v>45816</v>
      </c>
      <c r="B8" t="s">
        <v>99</v>
      </c>
      <c r="C8">
        <v>7</v>
      </c>
      <c r="D8" t="s">
        <v>100</v>
      </c>
      <c r="E8" t="s">
        <v>101</v>
      </c>
      <c r="F8" t="s">
        <v>1291</v>
      </c>
      <c r="G8">
        <v>1400</v>
      </c>
      <c r="H8">
        <v>7</v>
      </c>
      <c r="I8" t="s">
        <v>1369</v>
      </c>
      <c r="J8" t="s">
        <v>1370</v>
      </c>
      <c r="K8" t="s">
        <v>1371</v>
      </c>
      <c r="L8">
        <v>121</v>
      </c>
      <c r="M8" t="s">
        <v>106</v>
      </c>
      <c r="O8">
        <v>7</v>
      </c>
      <c r="P8" t="s">
        <v>357</v>
      </c>
      <c r="R8">
        <v>85</v>
      </c>
      <c r="S8">
        <v>7</v>
      </c>
      <c r="U8" t="s">
        <v>108</v>
      </c>
      <c r="V8" t="s">
        <v>1372</v>
      </c>
      <c r="W8">
        <v>4</v>
      </c>
      <c r="Y8" t="s">
        <v>110</v>
      </c>
      <c r="Z8" t="s">
        <v>1373</v>
      </c>
      <c r="AA8">
        <v>1</v>
      </c>
      <c r="AB8">
        <v>29</v>
      </c>
      <c r="AC8" t="s">
        <v>1374</v>
      </c>
      <c r="AD8" t="s">
        <v>1375</v>
      </c>
      <c r="AE8" t="s">
        <v>1376</v>
      </c>
      <c r="AF8" t="s">
        <v>1377</v>
      </c>
      <c r="AG8" t="s">
        <v>117</v>
      </c>
      <c r="AH8">
        <v>2024666</v>
      </c>
      <c r="AI8" t="s">
        <v>479</v>
      </c>
      <c r="AJ8" t="s">
        <v>211</v>
      </c>
      <c r="AK8">
        <v>1400</v>
      </c>
      <c r="AL8">
        <v>1</v>
      </c>
      <c r="AM8" t="s">
        <v>624</v>
      </c>
      <c r="AN8">
        <v>1.5</v>
      </c>
      <c r="AO8">
        <v>134</v>
      </c>
      <c r="AP8">
        <v>-13</v>
      </c>
      <c r="AQ8">
        <v>3</v>
      </c>
      <c r="AR8">
        <v>4</v>
      </c>
      <c r="AS8">
        <v>13.49</v>
      </c>
      <c r="AT8">
        <v>36.119999999999997</v>
      </c>
      <c r="AU8">
        <v>58.97</v>
      </c>
      <c r="AV8" t="s">
        <v>1378</v>
      </c>
      <c r="AY8" t="s">
        <v>1378</v>
      </c>
      <c r="BG8">
        <v>-0.123</v>
      </c>
      <c r="BI8" t="s">
        <v>1379</v>
      </c>
      <c r="BJ8">
        <v>2024591</v>
      </c>
      <c r="BK8" t="s">
        <v>300</v>
      </c>
      <c r="BL8" t="s">
        <v>211</v>
      </c>
      <c r="BM8">
        <v>1400</v>
      </c>
      <c r="BN8">
        <v>2</v>
      </c>
      <c r="BO8" t="s">
        <v>624</v>
      </c>
      <c r="BP8">
        <v>1.9</v>
      </c>
      <c r="BQ8">
        <v>132</v>
      </c>
      <c r="BR8">
        <v>-11</v>
      </c>
      <c r="BS8">
        <v>11</v>
      </c>
      <c r="BT8">
        <v>-4</v>
      </c>
      <c r="BU8">
        <v>13.59</v>
      </c>
      <c r="BV8">
        <v>35.409999999999997</v>
      </c>
      <c r="BW8">
        <v>57.9</v>
      </c>
      <c r="BX8" t="s">
        <v>1380</v>
      </c>
      <c r="CA8" t="s">
        <v>1381</v>
      </c>
      <c r="CI8">
        <v>-0.23699999999999999</v>
      </c>
      <c r="CK8" t="s">
        <v>1382</v>
      </c>
      <c r="CL8" t="s">
        <v>1370</v>
      </c>
      <c r="CM8" t="s">
        <v>1379</v>
      </c>
      <c r="CN8" t="s">
        <v>1383</v>
      </c>
      <c r="CO8" t="s">
        <v>1382</v>
      </c>
      <c r="CP8" t="s">
        <v>1384</v>
      </c>
      <c r="CQ8" t="s">
        <v>1385</v>
      </c>
      <c r="CR8">
        <v>81.61</v>
      </c>
      <c r="CS8">
        <v>80.98</v>
      </c>
      <c r="CT8">
        <v>81.3</v>
      </c>
      <c r="CU8">
        <v>80.98</v>
      </c>
    </row>
    <row r="9" spans="1:99" x14ac:dyDescent="0.25">
      <c r="A9" s="2">
        <v>45816</v>
      </c>
      <c r="B9" t="s">
        <v>99</v>
      </c>
      <c r="C9">
        <v>7</v>
      </c>
      <c r="D9" t="s">
        <v>100</v>
      </c>
      <c r="E9" t="s">
        <v>101</v>
      </c>
      <c r="F9" t="s">
        <v>1291</v>
      </c>
      <c r="G9">
        <v>1400</v>
      </c>
      <c r="H9">
        <v>8</v>
      </c>
      <c r="I9" t="s">
        <v>1386</v>
      </c>
      <c r="J9" t="s">
        <v>1387</v>
      </c>
      <c r="K9" t="s">
        <v>1388</v>
      </c>
      <c r="L9">
        <v>119</v>
      </c>
      <c r="M9" t="s">
        <v>242</v>
      </c>
      <c r="O9">
        <v>1</v>
      </c>
      <c r="P9" t="s">
        <v>317</v>
      </c>
      <c r="R9">
        <v>83</v>
      </c>
      <c r="S9">
        <v>-1</v>
      </c>
      <c r="U9" t="s">
        <v>108</v>
      </c>
      <c r="V9" t="s">
        <v>1389</v>
      </c>
      <c r="W9">
        <v>4</v>
      </c>
      <c r="Y9" t="s">
        <v>110</v>
      </c>
      <c r="Z9" t="s">
        <v>1390</v>
      </c>
      <c r="AA9">
        <v>2</v>
      </c>
      <c r="AB9">
        <v>14</v>
      </c>
      <c r="AC9" t="s">
        <v>179</v>
      </c>
      <c r="AD9" t="s">
        <v>1391</v>
      </c>
      <c r="AE9" t="s">
        <v>1392</v>
      </c>
      <c r="AF9" t="s">
        <v>1393</v>
      </c>
      <c r="AG9" t="s">
        <v>117</v>
      </c>
      <c r="AH9">
        <v>2024700</v>
      </c>
      <c r="AI9" t="s">
        <v>183</v>
      </c>
      <c r="AJ9" t="s">
        <v>1299</v>
      </c>
      <c r="AK9">
        <v>1400</v>
      </c>
      <c r="AL9">
        <v>4</v>
      </c>
      <c r="AM9" t="s">
        <v>1340</v>
      </c>
      <c r="AN9">
        <v>7.1</v>
      </c>
      <c r="AO9">
        <v>119</v>
      </c>
      <c r="AP9">
        <v>0</v>
      </c>
      <c r="AQ9">
        <v>4</v>
      </c>
      <c r="AR9">
        <v>-3</v>
      </c>
      <c r="AS9">
        <v>13.62</v>
      </c>
      <c r="AT9">
        <v>35.89</v>
      </c>
      <c r="AU9">
        <v>58.59</v>
      </c>
      <c r="AV9" t="s">
        <v>1313</v>
      </c>
      <c r="AY9" t="s">
        <v>1394</v>
      </c>
      <c r="BG9">
        <v>-5.3999999999999992E-2</v>
      </c>
      <c r="BI9" t="s">
        <v>1395</v>
      </c>
      <c r="BJ9">
        <v>2024209</v>
      </c>
      <c r="BK9" t="s">
        <v>731</v>
      </c>
      <c r="BL9" t="s">
        <v>211</v>
      </c>
      <c r="BM9">
        <v>1400</v>
      </c>
      <c r="BN9">
        <v>4</v>
      </c>
      <c r="BO9" t="s">
        <v>342</v>
      </c>
      <c r="BP9">
        <v>17</v>
      </c>
      <c r="BQ9">
        <v>132</v>
      </c>
      <c r="BR9">
        <v>-13</v>
      </c>
      <c r="BS9">
        <v>6</v>
      </c>
      <c r="BT9">
        <v>-5</v>
      </c>
      <c r="BU9">
        <v>13.21</v>
      </c>
      <c r="BV9">
        <v>34.33</v>
      </c>
      <c r="BW9">
        <v>57.65</v>
      </c>
      <c r="BX9" t="s">
        <v>1216</v>
      </c>
      <c r="CA9" t="s">
        <v>548</v>
      </c>
      <c r="CI9">
        <v>-0.28499999999999998</v>
      </c>
      <c r="CK9" t="s">
        <v>1314</v>
      </c>
      <c r="CL9" t="s">
        <v>1387</v>
      </c>
      <c r="CM9" t="s">
        <v>1395</v>
      </c>
      <c r="CN9" t="s">
        <v>1396</v>
      </c>
      <c r="CO9" t="s">
        <v>1314</v>
      </c>
      <c r="CP9" t="s">
        <v>1397</v>
      </c>
      <c r="CQ9" t="s">
        <v>569</v>
      </c>
      <c r="CR9">
        <v>81.5</v>
      </c>
      <c r="CS9">
        <v>81.42</v>
      </c>
      <c r="CT9">
        <v>81.460000000000008</v>
      </c>
      <c r="CU9">
        <v>81.42</v>
      </c>
    </row>
  </sheetData>
  <phoneticPr fontId="3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8</v>
      </c>
      <c r="D2" t="s">
        <v>100</v>
      </c>
      <c r="E2" t="s">
        <v>101</v>
      </c>
      <c r="F2" t="s">
        <v>1398</v>
      </c>
      <c r="G2">
        <v>1400</v>
      </c>
      <c r="H2">
        <v>1</v>
      </c>
      <c r="I2" t="s">
        <v>1399</v>
      </c>
      <c r="J2" t="s">
        <v>1400</v>
      </c>
      <c r="K2" t="s">
        <v>1401</v>
      </c>
      <c r="L2">
        <v>135</v>
      </c>
      <c r="M2" t="s">
        <v>134</v>
      </c>
      <c r="O2">
        <v>13</v>
      </c>
      <c r="P2" t="s">
        <v>317</v>
      </c>
      <c r="R2">
        <v>80</v>
      </c>
      <c r="S2" t="s">
        <v>178</v>
      </c>
      <c r="U2" t="s">
        <v>108</v>
      </c>
      <c r="V2" t="s">
        <v>1402</v>
      </c>
      <c r="W2">
        <v>4</v>
      </c>
      <c r="Y2" t="s">
        <v>110</v>
      </c>
      <c r="Z2" t="s">
        <v>1403</v>
      </c>
      <c r="AA2" t="s">
        <v>320</v>
      </c>
      <c r="AB2" t="s">
        <v>436</v>
      </c>
      <c r="AD2" t="s">
        <v>1404</v>
      </c>
      <c r="AE2" t="s">
        <v>257</v>
      </c>
      <c r="AF2" t="s">
        <v>1405</v>
      </c>
      <c r="AG2" t="s">
        <v>142</v>
      </c>
      <c r="AH2">
        <v>2024649</v>
      </c>
      <c r="AI2" t="s">
        <v>143</v>
      </c>
      <c r="AJ2" t="s">
        <v>211</v>
      </c>
      <c r="AK2">
        <v>1400</v>
      </c>
      <c r="AL2">
        <v>6</v>
      </c>
      <c r="AM2" t="s">
        <v>260</v>
      </c>
      <c r="AN2">
        <v>5.0999999999999996</v>
      </c>
      <c r="AO2">
        <v>135</v>
      </c>
      <c r="AP2">
        <v>0</v>
      </c>
      <c r="AQ2">
        <v>13</v>
      </c>
      <c r="AR2">
        <v>0</v>
      </c>
      <c r="AS2">
        <v>13.5</v>
      </c>
      <c r="AT2">
        <v>35.18</v>
      </c>
      <c r="AU2" t="s">
        <v>1406</v>
      </c>
      <c r="AV2" t="s">
        <v>1407</v>
      </c>
      <c r="AY2" t="s">
        <v>1408</v>
      </c>
      <c r="BG2">
        <v>0</v>
      </c>
      <c r="BI2" t="s">
        <v>1408</v>
      </c>
      <c r="BJ2">
        <v>2024570</v>
      </c>
      <c r="BK2" t="s">
        <v>147</v>
      </c>
      <c r="BL2" t="s">
        <v>211</v>
      </c>
      <c r="BM2">
        <v>1400</v>
      </c>
      <c r="BN2">
        <v>1</v>
      </c>
      <c r="BO2" t="s">
        <v>260</v>
      </c>
      <c r="BP2">
        <v>2.6</v>
      </c>
      <c r="BQ2">
        <v>134</v>
      </c>
      <c r="BR2">
        <v>1</v>
      </c>
      <c r="BS2">
        <v>6</v>
      </c>
      <c r="BT2">
        <v>7</v>
      </c>
      <c r="BU2">
        <v>13.47</v>
      </c>
      <c r="BV2">
        <v>35.130000000000003</v>
      </c>
      <c r="BW2">
        <v>58.02</v>
      </c>
      <c r="BX2" t="s">
        <v>1215</v>
      </c>
      <c r="CA2" t="s">
        <v>1215</v>
      </c>
      <c r="CI2">
        <v>0.14099999999999999</v>
      </c>
      <c r="CK2" t="s">
        <v>1409</v>
      </c>
      <c r="CL2" t="s">
        <v>1400</v>
      </c>
      <c r="CM2" t="s">
        <v>1408</v>
      </c>
      <c r="CN2" t="s">
        <v>1410</v>
      </c>
      <c r="CO2" t="s">
        <v>1409</v>
      </c>
      <c r="CP2" t="s">
        <v>1411</v>
      </c>
      <c r="CQ2" t="s">
        <v>533</v>
      </c>
      <c r="CR2">
        <v>81.66</v>
      </c>
      <c r="CS2">
        <v>81.819999999999993</v>
      </c>
      <c r="CT2">
        <v>81.739999999999995</v>
      </c>
      <c r="CU2">
        <v>81.66</v>
      </c>
    </row>
    <row r="3" spans="1:99" x14ac:dyDescent="0.25">
      <c r="A3" s="2">
        <v>45816</v>
      </c>
      <c r="B3" t="s">
        <v>99</v>
      </c>
      <c r="C3">
        <v>8</v>
      </c>
      <c r="D3" t="s">
        <v>100</v>
      </c>
      <c r="E3" t="s">
        <v>101</v>
      </c>
      <c r="F3" t="s">
        <v>1398</v>
      </c>
      <c r="G3">
        <v>1400</v>
      </c>
      <c r="H3">
        <v>2</v>
      </c>
      <c r="I3" t="s">
        <v>1412</v>
      </c>
      <c r="J3" t="s">
        <v>1413</v>
      </c>
      <c r="K3" t="s">
        <v>1414</v>
      </c>
      <c r="L3">
        <v>128</v>
      </c>
      <c r="M3" t="s">
        <v>242</v>
      </c>
      <c r="O3">
        <v>8</v>
      </c>
      <c r="P3" t="s">
        <v>107</v>
      </c>
      <c r="R3">
        <v>73</v>
      </c>
      <c r="S3" t="s">
        <v>358</v>
      </c>
      <c r="U3" t="s">
        <v>108</v>
      </c>
      <c r="V3" t="s">
        <v>1415</v>
      </c>
      <c r="W3">
        <v>4</v>
      </c>
      <c r="Y3" t="s">
        <v>110</v>
      </c>
      <c r="Z3" t="s">
        <v>1416</v>
      </c>
      <c r="AA3" t="s">
        <v>320</v>
      </c>
      <c r="AB3" t="s">
        <v>474</v>
      </c>
      <c r="AC3" t="s">
        <v>563</v>
      </c>
      <c r="AD3" t="s">
        <v>1417</v>
      </c>
      <c r="AE3" t="s">
        <v>660</v>
      </c>
      <c r="AF3" t="s">
        <v>1418</v>
      </c>
      <c r="AG3" t="s">
        <v>117</v>
      </c>
      <c r="AH3">
        <v>2024666</v>
      </c>
      <c r="AI3" t="s">
        <v>479</v>
      </c>
      <c r="AJ3" t="s">
        <v>211</v>
      </c>
      <c r="AK3">
        <v>1400</v>
      </c>
      <c r="AL3">
        <v>8</v>
      </c>
      <c r="AM3" t="s">
        <v>324</v>
      </c>
      <c r="AN3">
        <v>45</v>
      </c>
      <c r="AO3">
        <v>131</v>
      </c>
      <c r="AP3">
        <v>-3</v>
      </c>
      <c r="AQ3">
        <v>10</v>
      </c>
      <c r="AR3">
        <v>-2</v>
      </c>
      <c r="AS3">
        <v>13.49</v>
      </c>
      <c r="AT3">
        <v>36.119999999999997</v>
      </c>
      <c r="AU3" t="s">
        <v>1419</v>
      </c>
      <c r="AV3" t="s">
        <v>1378</v>
      </c>
      <c r="AY3" t="s">
        <v>1420</v>
      </c>
      <c r="BG3">
        <v>-8.0999999999999989E-2</v>
      </c>
      <c r="BI3" t="s">
        <v>1421</v>
      </c>
      <c r="BJ3">
        <v>2024074</v>
      </c>
      <c r="BK3" t="s">
        <v>1128</v>
      </c>
      <c r="BL3" t="s">
        <v>211</v>
      </c>
      <c r="BM3">
        <v>1400</v>
      </c>
      <c r="BN3">
        <v>2</v>
      </c>
      <c r="BO3" t="s">
        <v>624</v>
      </c>
      <c r="BP3">
        <v>6.6</v>
      </c>
      <c r="BQ3">
        <v>135</v>
      </c>
      <c r="BR3">
        <v>-7</v>
      </c>
      <c r="BS3">
        <v>4</v>
      </c>
      <c r="BT3">
        <v>4</v>
      </c>
      <c r="BU3">
        <v>13.29</v>
      </c>
      <c r="BV3">
        <v>34.78</v>
      </c>
      <c r="BW3">
        <v>58.46</v>
      </c>
      <c r="BX3" t="s">
        <v>1154</v>
      </c>
      <c r="CA3" t="s">
        <v>1422</v>
      </c>
      <c r="CI3">
        <v>-3.3000000000000002E-2</v>
      </c>
      <c r="CK3" t="s">
        <v>1423</v>
      </c>
      <c r="CL3" t="s">
        <v>1413</v>
      </c>
      <c r="CM3" t="s">
        <v>1421</v>
      </c>
      <c r="CN3" t="s">
        <v>1424</v>
      </c>
      <c r="CO3" t="s">
        <v>1423</v>
      </c>
      <c r="CP3" t="s">
        <v>1425</v>
      </c>
      <c r="CQ3" t="s">
        <v>534</v>
      </c>
      <c r="CR3">
        <v>82.34</v>
      </c>
      <c r="CS3">
        <v>82</v>
      </c>
      <c r="CT3">
        <v>82.17</v>
      </c>
      <c r="CU3">
        <v>82</v>
      </c>
    </row>
    <row r="4" spans="1:99" x14ac:dyDescent="0.25">
      <c r="A4" s="2">
        <v>45816</v>
      </c>
      <c r="B4" t="s">
        <v>99</v>
      </c>
      <c r="C4">
        <v>8</v>
      </c>
      <c r="D4" t="s">
        <v>100</v>
      </c>
      <c r="E4" t="s">
        <v>101</v>
      </c>
      <c r="F4" t="s">
        <v>1398</v>
      </c>
      <c r="G4">
        <v>1400</v>
      </c>
      <c r="H4">
        <v>3</v>
      </c>
      <c r="I4" t="s">
        <v>1426</v>
      </c>
      <c r="J4" t="s">
        <v>1427</v>
      </c>
      <c r="K4" t="s">
        <v>1428</v>
      </c>
      <c r="L4">
        <v>126</v>
      </c>
      <c r="M4" t="s">
        <v>175</v>
      </c>
      <c r="O4">
        <v>6</v>
      </c>
      <c r="P4" t="s">
        <v>176</v>
      </c>
      <c r="R4">
        <v>71</v>
      </c>
      <c r="S4" t="s">
        <v>358</v>
      </c>
      <c r="U4" t="s">
        <v>108</v>
      </c>
      <c r="W4">
        <v>3</v>
      </c>
      <c r="Y4" t="s">
        <v>110</v>
      </c>
      <c r="Z4" t="s">
        <v>178</v>
      </c>
      <c r="AA4" t="s">
        <v>138</v>
      </c>
      <c r="AB4" t="s">
        <v>413</v>
      </c>
      <c r="AC4" t="s">
        <v>179</v>
      </c>
      <c r="AD4" t="s">
        <v>1429</v>
      </c>
      <c r="AE4" t="s">
        <v>1430</v>
      </c>
      <c r="AF4" t="s">
        <v>1431</v>
      </c>
      <c r="AG4" t="s">
        <v>117</v>
      </c>
      <c r="AH4">
        <v>2024531</v>
      </c>
      <c r="AI4" t="s">
        <v>365</v>
      </c>
      <c r="AJ4" t="s">
        <v>211</v>
      </c>
      <c r="AK4">
        <v>1200</v>
      </c>
      <c r="AL4">
        <v>9</v>
      </c>
      <c r="AM4" t="s">
        <v>1432</v>
      </c>
      <c r="AN4">
        <v>17</v>
      </c>
      <c r="AO4">
        <v>130</v>
      </c>
      <c r="AP4">
        <v>-4</v>
      </c>
      <c r="AQ4">
        <v>5</v>
      </c>
      <c r="AR4">
        <v>1</v>
      </c>
      <c r="AS4">
        <v>23.71</v>
      </c>
      <c r="AT4">
        <v>45.73</v>
      </c>
      <c r="AU4" t="s">
        <v>366</v>
      </c>
      <c r="AY4" t="s">
        <v>1433</v>
      </c>
      <c r="BG4">
        <v>-4.2000000000000003E-2</v>
      </c>
      <c r="BI4" t="s">
        <v>1434</v>
      </c>
      <c r="CL4" t="s">
        <v>1427</v>
      </c>
      <c r="CM4" t="s">
        <v>1434</v>
      </c>
      <c r="CN4" t="s">
        <v>1435</v>
      </c>
      <c r="CQ4" t="s">
        <v>1434</v>
      </c>
      <c r="CR4">
        <v>81.349999999999994</v>
      </c>
      <c r="CT4">
        <v>81.349999999999994</v>
      </c>
      <c r="CU4">
        <v>81.349999999999994</v>
      </c>
    </row>
    <row r="5" spans="1:99" x14ac:dyDescent="0.25">
      <c r="A5" s="2">
        <v>45816</v>
      </c>
      <c r="B5" t="s">
        <v>99</v>
      </c>
      <c r="C5">
        <v>8</v>
      </c>
      <c r="D5" t="s">
        <v>100</v>
      </c>
      <c r="E5" t="s">
        <v>101</v>
      </c>
      <c r="F5" t="s">
        <v>1398</v>
      </c>
      <c r="G5">
        <v>1400</v>
      </c>
      <c r="H5">
        <v>4</v>
      </c>
      <c r="I5" t="s">
        <v>1436</v>
      </c>
      <c r="J5" t="s">
        <v>1437</v>
      </c>
      <c r="K5" t="s">
        <v>1438</v>
      </c>
      <c r="L5">
        <v>126</v>
      </c>
      <c r="M5" t="s">
        <v>412</v>
      </c>
      <c r="O5">
        <v>3</v>
      </c>
      <c r="P5" t="s">
        <v>560</v>
      </c>
      <c r="R5">
        <v>71</v>
      </c>
      <c r="S5" t="s">
        <v>358</v>
      </c>
      <c r="U5" t="s">
        <v>108</v>
      </c>
      <c r="V5" t="s">
        <v>1439</v>
      </c>
      <c r="W5">
        <v>5</v>
      </c>
      <c r="Y5" t="s">
        <v>110</v>
      </c>
      <c r="Z5" t="s">
        <v>178</v>
      </c>
      <c r="AA5" t="s">
        <v>320</v>
      </c>
      <c r="AB5" t="s">
        <v>360</v>
      </c>
      <c r="AC5" t="s">
        <v>725</v>
      </c>
      <c r="AD5" t="s">
        <v>1440</v>
      </c>
      <c r="AE5" t="s">
        <v>1441</v>
      </c>
      <c r="AF5" t="s">
        <v>1442</v>
      </c>
      <c r="AG5" t="s">
        <v>117</v>
      </c>
      <c r="AH5">
        <v>2024552</v>
      </c>
      <c r="AI5" t="s">
        <v>1443</v>
      </c>
      <c r="AJ5" t="s">
        <v>211</v>
      </c>
      <c r="AK5">
        <v>1400</v>
      </c>
      <c r="AL5">
        <v>9</v>
      </c>
      <c r="AM5" t="s">
        <v>729</v>
      </c>
      <c r="AN5">
        <v>49</v>
      </c>
      <c r="AO5">
        <v>129</v>
      </c>
      <c r="AP5">
        <v>-3</v>
      </c>
      <c r="AQ5">
        <v>4</v>
      </c>
      <c r="AR5">
        <v>-1</v>
      </c>
      <c r="AS5">
        <v>13.7</v>
      </c>
      <c r="AT5">
        <v>35.450000000000003</v>
      </c>
      <c r="AU5" t="s">
        <v>1444</v>
      </c>
      <c r="AV5" t="s">
        <v>1132</v>
      </c>
      <c r="AY5" t="s">
        <v>1131</v>
      </c>
      <c r="BG5">
        <v>-6.3E-2</v>
      </c>
      <c r="BI5" t="s">
        <v>736</v>
      </c>
      <c r="BJ5">
        <v>2023772</v>
      </c>
      <c r="BK5" t="s">
        <v>1445</v>
      </c>
      <c r="BL5" t="s">
        <v>211</v>
      </c>
      <c r="BM5">
        <v>1400</v>
      </c>
      <c r="BN5">
        <v>5</v>
      </c>
      <c r="BO5" t="s">
        <v>184</v>
      </c>
      <c r="BP5">
        <v>16</v>
      </c>
      <c r="BQ5">
        <v>132</v>
      </c>
      <c r="BR5">
        <v>-6</v>
      </c>
      <c r="BS5">
        <v>1</v>
      </c>
      <c r="BT5">
        <v>2</v>
      </c>
      <c r="BU5">
        <v>13.03</v>
      </c>
      <c r="BV5">
        <v>34.57</v>
      </c>
      <c r="BW5">
        <v>57.81</v>
      </c>
      <c r="BX5" t="s">
        <v>1446</v>
      </c>
      <c r="CA5" t="s">
        <v>1269</v>
      </c>
      <c r="CB5">
        <v>13.75</v>
      </c>
      <c r="CC5">
        <v>21.86</v>
      </c>
      <c r="CD5">
        <v>23.08</v>
      </c>
      <c r="CE5">
        <v>23.56</v>
      </c>
      <c r="CH5">
        <v>46.64</v>
      </c>
      <c r="CI5">
        <v>-5.3999999999999999E-2</v>
      </c>
      <c r="CJ5">
        <v>46.585999999999999</v>
      </c>
      <c r="CK5" t="s">
        <v>1447</v>
      </c>
      <c r="CL5" t="s">
        <v>1437</v>
      </c>
      <c r="CM5" t="s">
        <v>736</v>
      </c>
      <c r="CN5" t="s">
        <v>1448</v>
      </c>
      <c r="CO5" t="s">
        <v>1447</v>
      </c>
      <c r="CP5" t="s">
        <v>1449</v>
      </c>
      <c r="CQ5" t="s">
        <v>666</v>
      </c>
      <c r="CR5">
        <v>82.61</v>
      </c>
      <c r="CS5">
        <v>82.2</v>
      </c>
      <c r="CT5">
        <v>82.41</v>
      </c>
      <c r="CU5">
        <v>82.2</v>
      </c>
    </row>
    <row r="6" spans="1:99" x14ac:dyDescent="0.25">
      <c r="A6" s="2">
        <v>45816</v>
      </c>
      <c r="B6" t="s">
        <v>99</v>
      </c>
      <c r="C6">
        <v>8</v>
      </c>
      <c r="D6" t="s">
        <v>100</v>
      </c>
      <c r="E6" t="s">
        <v>101</v>
      </c>
      <c r="F6" t="s">
        <v>1398</v>
      </c>
      <c r="G6">
        <v>1400</v>
      </c>
      <c r="H6">
        <v>5</v>
      </c>
      <c r="I6" t="s">
        <v>1450</v>
      </c>
      <c r="J6" t="s">
        <v>1451</v>
      </c>
      <c r="K6" t="s">
        <v>1452</v>
      </c>
      <c r="L6">
        <v>124</v>
      </c>
      <c r="M6" t="s">
        <v>198</v>
      </c>
      <c r="O6">
        <v>5</v>
      </c>
      <c r="P6" t="s">
        <v>243</v>
      </c>
      <c r="R6">
        <v>69</v>
      </c>
      <c r="S6" t="s">
        <v>358</v>
      </c>
      <c r="U6" t="s">
        <v>108</v>
      </c>
      <c r="V6" t="s">
        <v>1453</v>
      </c>
      <c r="W6">
        <v>4</v>
      </c>
      <c r="Y6" t="s">
        <v>110</v>
      </c>
      <c r="Z6" t="s">
        <v>1454</v>
      </c>
      <c r="AA6" t="s">
        <v>320</v>
      </c>
      <c r="AB6" t="s">
        <v>413</v>
      </c>
      <c r="AC6" t="s">
        <v>179</v>
      </c>
      <c r="AD6" t="s">
        <v>1455</v>
      </c>
      <c r="AE6" t="s">
        <v>1456</v>
      </c>
      <c r="AF6" t="s">
        <v>1457</v>
      </c>
      <c r="AG6" t="s">
        <v>142</v>
      </c>
      <c r="AH6">
        <v>2024185</v>
      </c>
      <c r="AI6" t="s">
        <v>1458</v>
      </c>
      <c r="AJ6" t="s">
        <v>119</v>
      </c>
      <c r="AK6">
        <v>1400</v>
      </c>
      <c r="AL6">
        <v>5</v>
      </c>
      <c r="AM6" t="s">
        <v>572</v>
      </c>
      <c r="AN6">
        <v>7.5</v>
      </c>
      <c r="AO6">
        <v>131</v>
      </c>
      <c r="AP6">
        <v>-7</v>
      </c>
      <c r="AQ6">
        <v>3</v>
      </c>
      <c r="AR6">
        <v>2</v>
      </c>
      <c r="AS6">
        <v>13.61</v>
      </c>
      <c r="AT6">
        <v>35.42</v>
      </c>
      <c r="AU6" t="s">
        <v>547</v>
      </c>
      <c r="AV6" t="s">
        <v>1459</v>
      </c>
      <c r="AY6" t="s">
        <v>553</v>
      </c>
      <c r="BG6">
        <v>-6.9000000000000006E-2</v>
      </c>
      <c r="BI6" t="s">
        <v>957</v>
      </c>
      <c r="BJ6">
        <v>2024152</v>
      </c>
      <c r="BK6" t="s">
        <v>229</v>
      </c>
      <c r="BL6" t="s">
        <v>119</v>
      </c>
      <c r="BM6">
        <v>1400</v>
      </c>
      <c r="BN6">
        <v>4</v>
      </c>
      <c r="BO6" t="s">
        <v>624</v>
      </c>
      <c r="BP6">
        <v>4.5</v>
      </c>
      <c r="BQ6">
        <v>130</v>
      </c>
      <c r="BR6">
        <v>-6</v>
      </c>
      <c r="BS6">
        <v>11</v>
      </c>
      <c r="BT6">
        <v>-6</v>
      </c>
      <c r="BU6">
        <v>13.53</v>
      </c>
      <c r="BV6">
        <v>35.49</v>
      </c>
      <c r="BW6">
        <v>58.5</v>
      </c>
      <c r="BX6" t="s">
        <v>630</v>
      </c>
      <c r="CA6" t="s">
        <v>1460</v>
      </c>
      <c r="CI6">
        <v>-0.19800000000000001</v>
      </c>
      <c r="CK6" t="s">
        <v>1189</v>
      </c>
      <c r="CL6" t="s">
        <v>1451</v>
      </c>
      <c r="CM6" t="s">
        <v>957</v>
      </c>
      <c r="CN6" t="s">
        <v>1461</v>
      </c>
      <c r="CO6" t="s">
        <v>1189</v>
      </c>
      <c r="CP6" t="s">
        <v>1462</v>
      </c>
      <c r="CQ6" t="s">
        <v>1174</v>
      </c>
      <c r="CR6">
        <v>82.09</v>
      </c>
      <c r="CS6">
        <v>82.039999999999992</v>
      </c>
      <c r="CT6">
        <v>82.06</v>
      </c>
      <c r="CU6">
        <v>82.039999999999992</v>
      </c>
    </row>
    <row r="7" spans="1:99" x14ac:dyDescent="0.25">
      <c r="A7" s="2">
        <v>45816</v>
      </c>
      <c r="B7" t="s">
        <v>99</v>
      </c>
      <c r="C7">
        <v>8</v>
      </c>
      <c r="D7" t="s">
        <v>100</v>
      </c>
      <c r="E7" t="s">
        <v>101</v>
      </c>
      <c r="F7" t="s">
        <v>1398</v>
      </c>
      <c r="G7">
        <v>1400</v>
      </c>
      <c r="H7">
        <v>6</v>
      </c>
      <c r="I7" t="s">
        <v>1463</v>
      </c>
      <c r="J7" t="s">
        <v>1464</v>
      </c>
      <c r="K7" t="s">
        <v>1465</v>
      </c>
      <c r="L7">
        <v>122</v>
      </c>
      <c r="M7" t="s">
        <v>390</v>
      </c>
      <c r="O7">
        <v>2</v>
      </c>
      <c r="P7" t="s">
        <v>426</v>
      </c>
      <c r="R7">
        <v>67</v>
      </c>
      <c r="S7" t="s">
        <v>358</v>
      </c>
      <c r="U7" t="s">
        <v>108</v>
      </c>
      <c r="V7" t="s">
        <v>1466</v>
      </c>
      <c r="W7">
        <v>4</v>
      </c>
      <c r="Y7" t="s">
        <v>110</v>
      </c>
      <c r="Z7" t="s">
        <v>1467</v>
      </c>
      <c r="AA7" t="s">
        <v>320</v>
      </c>
      <c r="AB7" t="s">
        <v>413</v>
      </c>
      <c r="AC7" t="s">
        <v>179</v>
      </c>
      <c r="AD7" t="s">
        <v>1468</v>
      </c>
      <c r="AE7" t="s">
        <v>1469</v>
      </c>
      <c r="AF7" t="s">
        <v>1470</v>
      </c>
      <c r="AG7" t="s">
        <v>142</v>
      </c>
      <c r="AH7">
        <v>2024311</v>
      </c>
      <c r="AI7" t="s">
        <v>681</v>
      </c>
      <c r="AJ7" t="s">
        <v>119</v>
      </c>
      <c r="AK7">
        <v>1400</v>
      </c>
      <c r="AL7">
        <v>3</v>
      </c>
      <c r="AM7" t="s">
        <v>624</v>
      </c>
      <c r="AN7">
        <v>3.4</v>
      </c>
      <c r="AO7">
        <v>135</v>
      </c>
      <c r="AP7">
        <v>-13</v>
      </c>
      <c r="AQ7">
        <v>12</v>
      </c>
      <c r="AR7">
        <v>-10</v>
      </c>
      <c r="AS7">
        <v>13.59</v>
      </c>
      <c r="AT7">
        <v>35.96</v>
      </c>
      <c r="AU7" t="s">
        <v>1471</v>
      </c>
      <c r="AV7" t="s">
        <v>1472</v>
      </c>
      <c r="AY7" t="s">
        <v>634</v>
      </c>
      <c r="BG7">
        <v>-0.375</v>
      </c>
      <c r="BI7" t="s">
        <v>1473</v>
      </c>
      <c r="BJ7">
        <v>2024229</v>
      </c>
      <c r="BK7" t="s">
        <v>591</v>
      </c>
      <c r="BL7" t="s">
        <v>119</v>
      </c>
      <c r="BM7">
        <v>1400</v>
      </c>
      <c r="BN7">
        <v>1</v>
      </c>
      <c r="BO7" t="s">
        <v>342</v>
      </c>
      <c r="BP7">
        <v>2.8</v>
      </c>
      <c r="BQ7">
        <v>128</v>
      </c>
      <c r="BR7">
        <v>-6</v>
      </c>
      <c r="BS7">
        <v>4</v>
      </c>
      <c r="BT7">
        <v>-2</v>
      </c>
      <c r="BU7">
        <v>13.69</v>
      </c>
      <c r="BV7">
        <v>35.64</v>
      </c>
      <c r="BW7">
        <v>59.54</v>
      </c>
      <c r="BX7" t="s">
        <v>553</v>
      </c>
      <c r="CA7" t="s">
        <v>553</v>
      </c>
      <c r="CI7">
        <v>-0.126</v>
      </c>
      <c r="CK7" t="s">
        <v>1422</v>
      </c>
      <c r="CL7" t="s">
        <v>1464</v>
      </c>
      <c r="CM7" t="s">
        <v>1473</v>
      </c>
      <c r="CN7" t="s">
        <v>1474</v>
      </c>
      <c r="CO7" t="s">
        <v>1422</v>
      </c>
      <c r="CP7" t="s">
        <v>1475</v>
      </c>
      <c r="CQ7" t="s">
        <v>1476</v>
      </c>
      <c r="CR7">
        <v>82.18</v>
      </c>
      <c r="CS7">
        <v>82.03</v>
      </c>
      <c r="CT7">
        <v>82.11</v>
      </c>
      <c r="CU7">
        <v>82.03</v>
      </c>
    </row>
    <row r="8" spans="1:99" x14ac:dyDescent="0.25">
      <c r="A8" s="2">
        <v>45816</v>
      </c>
      <c r="B8" t="s">
        <v>99</v>
      </c>
      <c r="C8">
        <v>8</v>
      </c>
      <c r="D8" t="s">
        <v>100</v>
      </c>
      <c r="E8" t="s">
        <v>101</v>
      </c>
      <c r="F8" t="s">
        <v>1398</v>
      </c>
      <c r="G8">
        <v>1400</v>
      </c>
      <c r="H8">
        <v>7</v>
      </c>
      <c r="I8" t="s">
        <v>1477</v>
      </c>
      <c r="J8" t="s">
        <v>1478</v>
      </c>
      <c r="K8" t="s">
        <v>1479</v>
      </c>
      <c r="L8">
        <v>121</v>
      </c>
      <c r="M8" t="s">
        <v>638</v>
      </c>
      <c r="O8">
        <v>10</v>
      </c>
      <c r="P8" t="s">
        <v>199</v>
      </c>
      <c r="R8">
        <v>66</v>
      </c>
      <c r="S8" t="s">
        <v>358</v>
      </c>
      <c r="U8" t="s">
        <v>108</v>
      </c>
      <c r="V8" t="s">
        <v>1480</v>
      </c>
      <c r="W8">
        <v>6</v>
      </c>
      <c r="Y8" t="s">
        <v>110</v>
      </c>
      <c r="Z8" t="s">
        <v>1481</v>
      </c>
      <c r="AA8" t="s">
        <v>320</v>
      </c>
      <c r="AB8" t="s">
        <v>1082</v>
      </c>
      <c r="AC8" t="s">
        <v>245</v>
      </c>
      <c r="AD8" t="s">
        <v>1375</v>
      </c>
      <c r="AE8" t="s">
        <v>1482</v>
      </c>
      <c r="AF8" t="s">
        <v>1483</v>
      </c>
      <c r="AG8" t="s">
        <v>117</v>
      </c>
      <c r="AH8">
        <v>2024707</v>
      </c>
      <c r="AI8" t="s">
        <v>183</v>
      </c>
      <c r="AJ8" t="s">
        <v>211</v>
      </c>
      <c r="AK8">
        <v>1400</v>
      </c>
      <c r="AL8">
        <v>8</v>
      </c>
      <c r="AM8" t="s">
        <v>449</v>
      </c>
      <c r="AN8">
        <v>15</v>
      </c>
      <c r="AO8">
        <v>125</v>
      </c>
      <c r="AP8">
        <v>-4</v>
      </c>
      <c r="AQ8">
        <v>1</v>
      </c>
      <c r="AR8">
        <v>9</v>
      </c>
      <c r="AS8">
        <v>13.04</v>
      </c>
      <c r="AT8">
        <v>33.76</v>
      </c>
      <c r="AU8" t="s">
        <v>1484</v>
      </c>
      <c r="AV8" t="s">
        <v>1485</v>
      </c>
      <c r="AY8" t="s">
        <v>1171</v>
      </c>
      <c r="BG8">
        <v>0.10199999999999999</v>
      </c>
      <c r="BI8" t="s">
        <v>1154</v>
      </c>
      <c r="BJ8">
        <v>2024629</v>
      </c>
      <c r="BK8" t="s">
        <v>1168</v>
      </c>
      <c r="BL8" t="s">
        <v>211</v>
      </c>
      <c r="BM8">
        <v>1400</v>
      </c>
      <c r="BN8">
        <v>5</v>
      </c>
      <c r="BO8" t="s">
        <v>624</v>
      </c>
      <c r="BP8">
        <v>14</v>
      </c>
      <c r="BQ8">
        <v>127</v>
      </c>
      <c r="BR8">
        <v>-6</v>
      </c>
      <c r="BS8">
        <v>13</v>
      </c>
      <c r="BT8">
        <v>-3</v>
      </c>
      <c r="BU8">
        <v>13.44</v>
      </c>
      <c r="BV8">
        <v>34.92</v>
      </c>
      <c r="BW8">
        <v>57.75</v>
      </c>
      <c r="BX8" t="s">
        <v>551</v>
      </c>
      <c r="CA8" t="s">
        <v>533</v>
      </c>
      <c r="CI8">
        <v>-0.14399999999999999</v>
      </c>
      <c r="CK8" t="s">
        <v>1486</v>
      </c>
      <c r="CL8" t="s">
        <v>1478</v>
      </c>
      <c r="CM8" t="s">
        <v>1154</v>
      </c>
      <c r="CN8" t="s">
        <v>1487</v>
      </c>
      <c r="CO8" t="s">
        <v>1486</v>
      </c>
      <c r="CP8" t="s">
        <v>1488</v>
      </c>
      <c r="CQ8" t="s">
        <v>1489</v>
      </c>
      <c r="CR8">
        <v>81.95</v>
      </c>
      <c r="CS8">
        <v>81.599999999999994</v>
      </c>
      <c r="CT8">
        <v>81.78</v>
      </c>
      <c r="CU8">
        <v>81.599999999999994</v>
      </c>
    </row>
    <row r="9" spans="1:99" x14ac:dyDescent="0.25">
      <c r="A9" s="2">
        <v>45816</v>
      </c>
      <c r="B9" t="s">
        <v>99</v>
      </c>
      <c r="C9">
        <v>8</v>
      </c>
      <c r="D9" t="s">
        <v>100</v>
      </c>
      <c r="E9" t="s">
        <v>101</v>
      </c>
      <c r="F9" t="s">
        <v>1398</v>
      </c>
      <c r="G9">
        <v>1400</v>
      </c>
      <c r="H9">
        <v>8</v>
      </c>
      <c r="I9" t="s">
        <v>108</v>
      </c>
      <c r="J9" t="s">
        <v>1490</v>
      </c>
      <c r="K9" t="s">
        <v>1491</v>
      </c>
      <c r="L9">
        <v>119</v>
      </c>
      <c r="M9" t="s">
        <v>273</v>
      </c>
      <c r="N9">
        <v>1</v>
      </c>
      <c r="O9">
        <v>1</v>
      </c>
      <c r="P9" t="s">
        <v>159</v>
      </c>
      <c r="R9">
        <v>64</v>
      </c>
      <c r="S9" t="s">
        <v>108</v>
      </c>
      <c r="U9" t="s">
        <v>108</v>
      </c>
      <c r="W9">
        <v>3</v>
      </c>
      <c r="Y9" t="s">
        <v>110</v>
      </c>
      <c r="Z9" t="s">
        <v>178</v>
      </c>
      <c r="AA9" t="s">
        <v>112</v>
      </c>
      <c r="AB9" t="s">
        <v>108</v>
      </c>
      <c r="AC9" t="s">
        <v>1031</v>
      </c>
      <c r="AD9" t="s">
        <v>1492</v>
      </c>
      <c r="AE9" t="s">
        <v>1095</v>
      </c>
      <c r="AF9" t="s">
        <v>1493</v>
      </c>
      <c r="AG9" t="s">
        <v>117</v>
      </c>
      <c r="CL9" t="s">
        <v>1490</v>
      </c>
    </row>
    <row r="10" spans="1:99" x14ac:dyDescent="0.25">
      <c r="A10" s="2">
        <v>45816</v>
      </c>
      <c r="B10" t="s">
        <v>99</v>
      </c>
      <c r="C10">
        <v>8</v>
      </c>
      <c r="D10" t="s">
        <v>100</v>
      </c>
      <c r="E10" t="s">
        <v>101</v>
      </c>
      <c r="F10" t="s">
        <v>1398</v>
      </c>
      <c r="G10">
        <v>1400</v>
      </c>
      <c r="H10">
        <v>9</v>
      </c>
      <c r="I10" t="s">
        <v>1494</v>
      </c>
      <c r="J10" t="s">
        <v>1495</v>
      </c>
      <c r="K10" t="s">
        <v>1496</v>
      </c>
      <c r="L10">
        <v>119</v>
      </c>
      <c r="M10" t="s">
        <v>158</v>
      </c>
      <c r="O10">
        <v>14</v>
      </c>
      <c r="P10" t="s">
        <v>274</v>
      </c>
      <c r="R10">
        <v>64</v>
      </c>
      <c r="S10" t="s">
        <v>178</v>
      </c>
      <c r="U10" t="s">
        <v>108</v>
      </c>
      <c r="V10" t="s">
        <v>1123</v>
      </c>
      <c r="W10">
        <v>7</v>
      </c>
      <c r="Y10" t="s">
        <v>110</v>
      </c>
      <c r="Z10" t="s">
        <v>1497</v>
      </c>
      <c r="AA10" t="s">
        <v>320</v>
      </c>
      <c r="AB10" t="s">
        <v>474</v>
      </c>
      <c r="AC10" t="s">
        <v>245</v>
      </c>
      <c r="AD10" t="s">
        <v>1498</v>
      </c>
      <c r="AE10" t="s">
        <v>1499</v>
      </c>
      <c r="AF10" t="s">
        <v>1500</v>
      </c>
      <c r="AG10" t="s">
        <v>117</v>
      </c>
      <c r="AH10">
        <v>2024666</v>
      </c>
      <c r="AI10" t="s">
        <v>479</v>
      </c>
      <c r="AJ10" t="s">
        <v>211</v>
      </c>
      <c r="AK10">
        <v>1400</v>
      </c>
      <c r="AL10">
        <v>3</v>
      </c>
      <c r="AM10" t="s">
        <v>532</v>
      </c>
      <c r="AN10">
        <v>30</v>
      </c>
      <c r="AO10">
        <v>120</v>
      </c>
      <c r="AP10">
        <v>-1</v>
      </c>
      <c r="AQ10">
        <v>8</v>
      </c>
      <c r="AR10">
        <v>6</v>
      </c>
      <c r="AS10">
        <v>13.49</v>
      </c>
      <c r="AT10">
        <v>36.119999999999997</v>
      </c>
      <c r="AU10" t="s">
        <v>1419</v>
      </c>
      <c r="AV10" t="s">
        <v>1378</v>
      </c>
      <c r="AY10" t="s">
        <v>1446</v>
      </c>
      <c r="BG10">
        <v>9.2999999999999985E-2</v>
      </c>
      <c r="BI10" t="s">
        <v>1154</v>
      </c>
      <c r="BJ10">
        <v>2024455</v>
      </c>
      <c r="BK10" t="s">
        <v>778</v>
      </c>
      <c r="BL10" t="s">
        <v>211</v>
      </c>
      <c r="BM10">
        <v>1400</v>
      </c>
      <c r="BN10">
        <v>9</v>
      </c>
      <c r="BO10" t="s">
        <v>148</v>
      </c>
      <c r="BP10">
        <v>38</v>
      </c>
      <c r="BQ10">
        <v>129</v>
      </c>
      <c r="BR10">
        <v>-10</v>
      </c>
      <c r="BS10">
        <v>3</v>
      </c>
      <c r="BT10">
        <v>11</v>
      </c>
      <c r="BU10">
        <v>13.61</v>
      </c>
      <c r="BV10">
        <v>35.24</v>
      </c>
      <c r="BW10">
        <v>58.11</v>
      </c>
      <c r="BX10" t="s">
        <v>1501</v>
      </c>
      <c r="CA10" t="s">
        <v>552</v>
      </c>
      <c r="CI10">
        <v>4.7999999999999987E-2</v>
      </c>
      <c r="CK10" t="s">
        <v>1502</v>
      </c>
      <c r="CL10" t="s">
        <v>1495</v>
      </c>
      <c r="CM10" t="s">
        <v>1154</v>
      </c>
      <c r="CN10" t="s">
        <v>1503</v>
      </c>
      <c r="CO10" t="s">
        <v>1502</v>
      </c>
      <c r="CP10" t="s">
        <v>1504</v>
      </c>
      <c r="CQ10" t="s">
        <v>1505</v>
      </c>
      <c r="CR10">
        <v>81.95</v>
      </c>
      <c r="CS10">
        <v>81.84</v>
      </c>
      <c r="CT10">
        <v>81.900000000000006</v>
      </c>
      <c r="CU10">
        <v>81.84</v>
      </c>
    </row>
    <row r="11" spans="1:99" x14ac:dyDescent="0.25">
      <c r="A11" s="2">
        <v>45816</v>
      </c>
      <c r="B11" t="s">
        <v>99</v>
      </c>
      <c r="C11">
        <v>8</v>
      </c>
      <c r="D11" t="s">
        <v>100</v>
      </c>
      <c r="E11" t="s">
        <v>101</v>
      </c>
      <c r="F11" t="s">
        <v>1398</v>
      </c>
      <c r="G11">
        <v>1400</v>
      </c>
      <c r="H11">
        <v>10</v>
      </c>
      <c r="I11" t="s">
        <v>1506</v>
      </c>
      <c r="J11" t="s">
        <v>1507</v>
      </c>
      <c r="K11" t="s">
        <v>1508</v>
      </c>
      <c r="L11">
        <v>118</v>
      </c>
      <c r="M11" t="s">
        <v>292</v>
      </c>
      <c r="O11">
        <v>9</v>
      </c>
      <c r="P11" t="s">
        <v>357</v>
      </c>
      <c r="R11">
        <v>63</v>
      </c>
      <c r="S11" t="s">
        <v>358</v>
      </c>
      <c r="U11" t="s">
        <v>108</v>
      </c>
      <c r="V11" t="s">
        <v>1509</v>
      </c>
      <c r="W11">
        <v>5</v>
      </c>
      <c r="Y11" t="s">
        <v>110</v>
      </c>
      <c r="Z11" t="s">
        <v>1510</v>
      </c>
      <c r="AA11" t="s">
        <v>320</v>
      </c>
      <c r="AB11" t="s">
        <v>1511</v>
      </c>
      <c r="AC11" t="s">
        <v>245</v>
      </c>
      <c r="AD11" t="s">
        <v>1512</v>
      </c>
      <c r="AE11" t="s">
        <v>586</v>
      </c>
      <c r="AF11" t="s">
        <v>1513</v>
      </c>
      <c r="AG11" t="s">
        <v>117</v>
      </c>
      <c r="AH11">
        <v>2024285</v>
      </c>
      <c r="AI11" t="s">
        <v>513</v>
      </c>
      <c r="AJ11" t="s">
        <v>211</v>
      </c>
      <c r="AK11">
        <v>1400</v>
      </c>
      <c r="AL11">
        <v>3</v>
      </c>
      <c r="AM11" t="s">
        <v>324</v>
      </c>
      <c r="AN11">
        <v>6.1</v>
      </c>
      <c r="AO11">
        <v>119</v>
      </c>
      <c r="AP11">
        <v>-1</v>
      </c>
      <c r="AQ11">
        <v>1</v>
      </c>
      <c r="AR11">
        <v>8</v>
      </c>
      <c r="AS11">
        <v>13.63</v>
      </c>
      <c r="AT11">
        <v>34.94</v>
      </c>
      <c r="AU11" t="s">
        <v>1514</v>
      </c>
      <c r="AV11" t="s">
        <v>1515</v>
      </c>
      <c r="AY11" t="s">
        <v>1368</v>
      </c>
      <c r="BG11">
        <v>0.129</v>
      </c>
      <c r="BI11" t="s">
        <v>1301</v>
      </c>
      <c r="BJ11">
        <v>2024209</v>
      </c>
      <c r="BK11" t="s">
        <v>731</v>
      </c>
      <c r="BL11" t="s">
        <v>211</v>
      </c>
      <c r="BM11">
        <v>1400</v>
      </c>
      <c r="BN11">
        <v>2</v>
      </c>
      <c r="BO11" t="s">
        <v>324</v>
      </c>
      <c r="BP11">
        <v>22</v>
      </c>
      <c r="BQ11">
        <v>119</v>
      </c>
      <c r="BR11">
        <v>-1</v>
      </c>
      <c r="BS11">
        <v>1</v>
      </c>
      <c r="BT11">
        <v>8</v>
      </c>
      <c r="BU11">
        <v>13.21</v>
      </c>
      <c r="BV11">
        <v>34.33</v>
      </c>
      <c r="BW11">
        <v>57.65</v>
      </c>
      <c r="BX11" t="s">
        <v>1216</v>
      </c>
      <c r="CA11" t="s">
        <v>1516</v>
      </c>
      <c r="CI11">
        <v>0.129</v>
      </c>
      <c r="CK11" t="s">
        <v>1517</v>
      </c>
      <c r="CL11" t="s">
        <v>1507</v>
      </c>
      <c r="CM11" t="s">
        <v>1301</v>
      </c>
      <c r="CN11" t="s">
        <v>1518</v>
      </c>
      <c r="CO11" t="s">
        <v>1517</v>
      </c>
      <c r="CP11" t="s">
        <v>1519</v>
      </c>
      <c r="CQ11" t="s">
        <v>1300</v>
      </c>
      <c r="CR11">
        <v>81.72</v>
      </c>
      <c r="CS11">
        <v>81.67</v>
      </c>
      <c r="CT11">
        <v>81.69</v>
      </c>
      <c r="CU11">
        <v>81.67</v>
      </c>
    </row>
    <row r="12" spans="1:99" x14ac:dyDescent="0.25">
      <c r="A12" s="2">
        <v>45816</v>
      </c>
      <c r="B12" t="s">
        <v>99</v>
      </c>
      <c r="C12">
        <v>8</v>
      </c>
      <c r="D12" t="s">
        <v>100</v>
      </c>
      <c r="E12" t="s">
        <v>101</v>
      </c>
      <c r="F12" t="s">
        <v>1398</v>
      </c>
      <c r="G12">
        <v>1400</v>
      </c>
      <c r="H12">
        <v>11</v>
      </c>
      <c r="I12" t="s">
        <v>1520</v>
      </c>
      <c r="J12" t="s">
        <v>1521</v>
      </c>
      <c r="K12" t="s">
        <v>1522</v>
      </c>
      <c r="L12">
        <v>117</v>
      </c>
      <c r="M12" t="s">
        <v>425</v>
      </c>
      <c r="O12">
        <v>12</v>
      </c>
      <c r="P12" t="s">
        <v>1140</v>
      </c>
      <c r="R12">
        <v>62</v>
      </c>
      <c r="S12" t="s">
        <v>358</v>
      </c>
      <c r="U12" t="s">
        <v>108</v>
      </c>
      <c r="V12" t="s">
        <v>1523</v>
      </c>
      <c r="W12">
        <v>4</v>
      </c>
      <c r="Y12" t="s">
        <v>110</v>
      </c>
      <c r="Z12" t="s">
        <v>178</v>
      </c>
      <c r="AA12" t="s">
        <v>320</v>
      </c>
      <c r="AB12" t="s">
        <v>1082</v>
      </c>
      <c r="AC12" t="s">
        <v>245</v>
      </c>
      <c r="AD12" t="s">
        <v>1524</v>
      </c>
      <c r="AE12" t="s">
        <v>1525</v>
      </c>
      <c r="AF12" t="s">
        <v>1526</v>
      </c>
      <c r="AG12" t="s">
        <v>117</v>
      </c>
      <c r="AH12">
        <v>2024707</v>
      </c>
      <c r="AI12" t="s">
        <v>183</v>
      </c>
      <c r="AJ12" t="s">
        <v>211</v>
      </c>
      <c r="AK12">
        <v>1400</v>
      </c>
      <c r="AL12">
        <v>9</v>
      </c>
      <c r="AM12" t="s">
        <v>120</v>
      </c>
      <c r="AN12">
        <v>185</v>
      </c>
      <c r="AO12">
        <v>121</v>
      </c>
      <c r="AP12">
        <v>-4</v>
      </c>
      <c r="AQ12">
        <v>9</v>
      </c>
      <c r="AR12">
        <v>3</v>
      </c>
      <c r="AS12">
        <v>13.04</v>
      </c>
      <c r="AT12">
        <v>33.76</v>
      </c>
      <c r="AU12" t="s">
        <v>1484</v>
      </c>
      <c r="AV12" t="s">
        <v>1485</v>
      </c>
      <c r="AY12" t="s">
        <v>611</v>
      </c>
      <c r="BG12">
        <v>-6.0000000000000053E-3</v>
      </c>
      <c r="BI12" t="s">
        <v>1279</v>
      </c>
      <c r="BJ12">
        <v>2024629</v>
      </c>
      <c r="BK12" t="s">
        <v>1168</v>
      </c>
      <c r="BL12" t="s">
        <v>211</v>
      </c>
      <c r="BM12">
        <v>1400</v>
      </c>
      <c r="BN12">
        <v>13</v>
      </c>
      <c r="BO12" t="s">
        <v>399</v>
      </c>
      <c r="BP12">
        <v>65</v>
      </c>
      <c r="BQ12">
        <v>125</v>
      </c>
      <c r="BR12">
        <v>-8</v>
      </c>
      <c r="BS12">
        <v>10</v>
      </c>
      <c r="BT12">
        <v>2</v>
      </c>
      <c r="BU12">
        <v>13.44</v>
      </c>
      <c r="BV12">
        <v>34.92</v>
      </c>
      <c r="BW12">
        <v>57.75</v>
      </c>
      <c r="BX12" t="s">
        <v>551</v>
      </c>
      <c r="CA12" t="s">
        <v>1527</v>
      </c>
      <c r="CI12">
        <v>-8.3999999999999991E-2</v>
      </c>
      <c r="CK12" t="s">
        <v>671</v>
      </c>
      <c r="CL12" t="s">
        <v>1521</v>
      </c>
      <c r="CM12" t="s">
        <v>1279</v>
      </c>
      <c r="CN12" t="s">
        <v>1528</v>
      </c>
      <c r="CO12" t="s">
        <v>671</v>
      </c>
      <c r="CP12" t="s">
        <v>1529</v>
      </c>
      <c r="CQ12" t="s">
        <v>1530</v>
      </c>
      <c r="CR12">
        <v>81.88</v>
      </c>
      <c r="CS12">
        <v>82.86</v>
      </c>
      <c r="CT12">
        <v>82.37</v>
      </c>
      <c r="CU12">
        <v>81.88</v>
      </c>
    </row>
    <row r="13" spans="1:99" x14ac:dyDescent="0.25">
      <c r="A13" s="2">
        <v>45816</v>
      </c>
      <c r="B13" t="s">
        <v>99</v>
      </c>
      <c r="C13">
        <v>8</v>
      </c>
      <c r="D13" t="s">
        <v>100</v>
      </c>
      <c r="E13" t="s">
        <v>101</v>
      </c>
      <c r="F13" t="s">
        <v>1398</v>
      </c>
      <c r="G13">
        <v>1400</v>
      </c>
      <c r="H13">
        <v>12</v>
      </c>
      <c r="I13" t="s">
        <v>1531</v>
      </c>
      <c r="J13" t="s">
        <v>1532</v>
      </c>
      <c r="K13" t="s">
        <v>1533</v>
      </c>
      <c r="L13">
        <v>116</v>
      </c>
      <c r="M13" t="s">
        <v>456</v>
      </c>
      <c r="O13">
        <v>11</v>
      </c>
      <c r="P13" t="s">
        <v>293</v>
      </c>
      <c r="R13">
        <v>61</v>
      </c>
      <c r="S13" t="s">
        <v>1005</v>
      </c>
      <c r="U13" t="s">
        <v>108</v>
      </c>
      <c r="W13">
        <v>3</v>
      </c>
      <c r="Y13" t="s">
        <v>338</v>
      </c>
      <c r="Z13" t="s">
        <v>375</v>
      </c>
      <c r="AA13" t="s">
        <v>320</v>
      </c>
      <c r="AB13" t="s">
        <v>1082</v>
      </c>
      <c r="AD13" t="s">
        <v>1534</v>
      </c>
      <c r="AE13" t="s">
        <v>140</v>
      </c>
      <c r="AF13" t="s">
        <v>1535</v>
      </c>
      <c r="AG13" t="s">
        <v>117</v>
      </c>
      <c r="AH13">
        <v>2024686</v>
      </c>
      <c r="AI13" t="s">
        <v>398</v>
      </c>
      <c r="AJ13" t="s">
        <v>211</v>
      </c>
      <c r="AK13">
        <v>1200</v>
      </c>
      <c r="AL13">
        <v>8</v>
      </c>
      <c r="AM13" t="s">
        <v>399</v>
      </c>
      <c r="AN13">
        <v>145</v>
      </c>
      <c r="AO13">
        <v>123</v>
      </c>
      <c r="AP13">
        <v>-7</v>
      </c>
      <c r="AQ13">
        <v>9</v>
      </c>
      <c r="AR13">
        <v>2</v>
      </c>
      <c r="AS13">
        <v>24.03</v>
      </c>
      <c r="AT13">
        <v>46.13</v>
      </c>
      <c r="AU13" t="s">
        <v>1536</v>
      </c>
      <c r="AY13" t="s">
        <v>1537</v>
      </c>
      <c r="BG13">
        <v>-6.9000000000000006E-2</v>
      </c>
      <c r="BI13" t="s">
        <v>1301</v>
      </c>
      <c r="CL13" t="s">
        <v>1532</v>
      </c>
      <c r="CM13" t="s">
        <v>1301</v>
      </c>
      <c r="CN13" t="s">
        <v>1538</v>
      </c>
      <c r="CQ13" t="s">
        <v>1301</v>
      </c>
      <c r="CR13">
        <v>81.72</v>
      </c>
      <c r="CT13">
        <v>81.72</v>
      </c>
      <c r="CU13">
        <v>81.72</v>
      </c>
    </row>
    <row r="14" spans="1:99" x14ac:dyDescent="0.25">
      <c r="A14" s="2">
        <v>45816</v>
      </c>
      <c r="B14" t="s">
        <v>99</v>
      </c>
      <c r="C14">
        <v>8</v>
      </c>
      <c r="D14" t="s">
        <v>100</v>
      </c>
      <c r="E14" t="s">
        <v>101</v>
      </c>
      <c r="F14" t="s">
        <v>1398</v>
      </c>
      <c r="G14">
        <v>1400</v>
      </c>
      <c r="H14">
        <v>13</v>
      </c>
      <c r="I14" t="s">
        <v>1539</v>
      </c>
      <c r="J14" t="s">
        <v>1540</v>
      </c>
      <c r="K14" t="s">
        <v>1541</v>
      </c>
      <c r="L14">
        <v>116</v>
      </c>
      <c r="M14" t="s">
        <v>221</v>
      </c>
      <c r="O14">
        <v>7</v>
      </c>
      <c r="P14" t="s">
        <v>419</v>
      </c>
      <c r="R14">
        <v>61</v>
      </c>
      <c r="S14" t="s">
        <v>1005</v>
      </c>
      <c r="U14" t="s">
        <v>108</v>
      </c>
      <c r="V14" t="s">
        <v>1542</v>
      </c>
      <c r="W14">
        <v>5</v>
      </c>
      <c r="Y14" t="s">
        <v>110</v>
      </c>
      <c r="Z14" t="s">
        <v>1543</v>
      </c>
      <c r="AA14" t="s">
        <v>320</v>
      </c>
      <c r="AB14" t="s">
        <v>413</v>
      </c>
      <c r="AC14" t="s">
        <v>245</v>
      </c>
      <c r="AD14" t="s">
        <v>1544</v>
      </c>
      <c r="AE14" t="s">
        <v>1545</v>
      </c>
      <c r="AF14" t="s">
        <v>1546</v>
      </c>
      <c r="AG14" t="s">
        <v>878</v>
      </c>
      <c r="AH14">
        <v>2023682</v>
      </c>
      <c r="AI14" t="s">
        <v>1547</v>
      </c>
      <c r="AJ14" t="s">
        <v>119</v>
      </c>
      <c r="AK14">
        <v>1400</v>
      </c>
      <c r="AL14">
        <v>3</v>
      </c>
      <c r="AM14" t="s">
        <v>572</v>
      </c>
      <c r="AN14">
        <v>9.9</v>
      </c>
      <c r="AO14">
        <v>127</v>
      </c>
      <c r="AP14">
        <v>-11</v>
      </c>
      <c r="AQ14">
        <v>4</v>
      </c>
      <c r="AR14">
        <v>3</v>
      </c>
      <c r="AS14">
        <v>13.33</v>
      </c>
      <c r="AT14">
        <v>34.770000000000003</v>
      </c>
      <c r="AU14" t="s">
        <v>1548</v>
      </c>
      <c r="AV14" t="s">
        <v>650</v>
      </c>
      <c r="AY14" t="s">
        <v>627</v>
      </c>
      <c r="AZ14">
        <v>13.89</v>
      </c>
      <c r="BA14">
        <v>21.96</v>
      </c>
      <c r="BB14">
        <v>23.17</v>
      </c>
      <c r="BC14">
        <v>23.82</v>
      </c>
      <c r="BF14">
        <v>46.99</v>
      </c>
      <c r="BG14">
        <v>-0.111</v>
      </c>
      <c r="BH14">
        <v>46.878999999999998</v>
      </c>
      <c r="BI14" t="s">
        <v>1549</v>
      </c>
      <c r="BJ14">
        <v>2023599</v>
      </c>
      <c r="BK14" t="s">
        <v>941</v>
      </c>
      <c r="BL14" t="s">
        <v>119</v>
      </c>
      <c r="BM14">
        <v>1400</v>
      </c>
      <c r="BN14">
        <v>5</v>
      </c>
      <c r="BO14" t="s">
        <v>281</v>
      </c>
      <c r="BP14">
        <v>28</v>
      </c>
      <c r="BQ14">
        <v>125</v>
      </c>
      <c r="BR14">
        <v>-9</v>
      </c>
      <c r="BS14">
        <v>5</v>
      </c>
      <c r="BT14">
        <v>2</v>
      </c>
      <c r="BU14">
        <v>13.59</v>
      </c>
      <c r="BV14">
        <v>35.78</v>
      </c>
      <c r="BW14">
        <v>58.9</v>
      </c>
      <c r="BX14" t="s">
        <v>1550</v>
      </c>
      <c r="CA14" t="s">
        <v>1551</v>
      </c>
      <c r="CB14">
        <v>14.27</v>
      </c>
      <c r="CC14">
        <v>22.59</v>
      </c>
      <c r="CD14">
        <v>22.72</v>
      </c>
      <c r="CE14">
        <v>22.62</v>
      </c>
      <c r="CH14">
        <v>45.34</v>
      </c>
      <c r="CI14">
        <v>-9.9000000000000005E-2</v>
      </c>
      <c r="CJ14">
        <v>45.241000000000007</v>
      </c>
      <c r="CK14" t="s">
        <v>1552</v>
      </c>
      <c r="CL14" t="s">
        <v>1540</v>
      </c>
      <c r="CM14" t="s">
        <v>1549</v>
      </c>
      <c r="CN14" t="s">
        <v>1553</v>
      </c>
      <c r="CO14" t="s">
        <v>1552</v>
      </c>
      <c r="CP14" t="s">
        <v>1554</v>
      </c>
      <c r="CQ14" t="s">
        <v>666</v>
      </c>
      <c r="CR14">
        <v>82.73</v>
      </c>
      <c r="CS14">
        <v>82.1</v>
      </c>
      <c r="CT14">
        <v>82.41</v>
      </c>
      <c r="CU14">
        <v>82.1</v>
      </c>
    </row>
    <row r="15" spans="1:99" x14ac:dyDescent="0.25">
      <c r="A15" s="2">
        <v>45816</v>
      </c>
      <c r="B15" t="s">
        <v>99</v>
      </c>
      <c r="C15">
        <v>8</v>
      </c>
      <c r="D15" t="s">
        <v>100</v>
      </c>
      <c r="E15" t="s">
        <v>101</v>
      </c>
      <c r="F15" t="s">
        <v>1398</v>
      </c>
      <c r="G15">
        <v>1400</v>
      </c>
      <c r="H15">
        <v>14</v>
      </c>
      <c r="I15" t="s">
        <v>1555</v>
      </c>
      <c r="J15" t="s">
        <v>1556</v>
      </c>
      <c r="K15" t="s">
        <v>1557</v>
      </c>
      <c r="L15">
        <v>116</v>
      </c>
      <c r="M15" t="s">
        <v>356</v>
      </c>
      <c r="N15">
        <v>2</v>
      </c>
      <c r="O15">
        <v>4</v>
      </c>
      <c r="P15" t="s">
        <v>491</v>
      </c>
      <c r="R15">
        <v>61</v>
      </c>
      <c r="S15" t="s">
        <v>178</v>
      </c>
      <c r="U15" t="s">
        <v>108</v>
      </c>
      <c r="V15" t="s">
        <v>1558</v>
      </c>
      <c r="W15">
        <v>4</v>
      </c>
      <c r="Y15" t="s">
        <v>110</v>
      </c>
      <c r="Z15" t="s">
        <v>1559</v>
      </c>
      <c r="AA15" t="s">
        <v>320</v>
      </c>
      <c r="AB15" t="s">
        <v>436</v>
      </c>
      <c r="AC15" t="s">
        <v>1560</v>
      </c>
      <c r="AD15" t="s">
        <v>1561</v>
      </c>
      <c r="AE15" t="s">
        <v>1562</v>
      </c>
      <c r="AF15" t="s">
        <v>1563</v>
      </c>
      <c r="AG15" t="s">
        <v>142</v>
      </c>
      <c r="AH15">
        <v>2024649</v>
      </c>
      <c r="AI15" t="s">
        <v>143</v>
      </c>
      <c r="AJ15" t="s">
        <v>211</v>
      </c>
      <c r="AK15">
        <v>1400</v>
      </c>
      <c r="AL15">
        <v>3</v>
      </c>
      <c r="AM15" t="s">
        <v>546</v>
      </c>
      <c r="AN15">
        <v>39</v>
      </c>
      <c r="AO15">
        <v>117</v>
      </c>
      <c r="AP15">
        <v>-1</v>
      </c>
      <c r="AQ15">
        <v>3</v>
      </c>
      <c r="AR15">
        <v>1</v>
      </c>
      <c r="AS15">
        <v>13.5</v>
      </c>
      <c r="AT15">
        <v>35.18</v>
      </c>
      <c r="AU15" t="s">
        <v>1406</v>
      </c>
      <c r="AV15" t="s">
        <v>1407</v>
      </c>
      <c r="AY15" t="s">
        <v>1564</v>
      </c>
      <c r="BG15">
        <v>2.9999999999999992E-3</v>
      </c>
      <c r="BI15" t="s">
        <v>1564</v>
      </c>
      <c r="BJ15">
        <v>2024454</v>
      </c>
      <c r="BK15" t="s">
        <v>778</v>
      </c>
      <c r="BL15" t="s">
        <v>211</v>
      </c>
      <c r="BM15">
        <v>1400</v>
      </c>
      <c r="BN15">
        <v>10</v>
      </c>
      <c r="BO15" t="s">
        <v>184</v>
      </c>
      <c r="BP15">
        <v>22</v>
      </c>
      <c r="BQ15">
        <v>118</v>
      </c>
      <c r="BR15">
        <v>-2</v>
      </c>
      <c r="BS15">
        <v>13</v>
      </c>
      <c r="BT15">
        <v>-9</v>
      </c>
      <c r="BU15">
        <v>13.36</v>
      </c>
      <c r="BV15">
        <v>34.6</v>
      </c>
      <c r="BW15">
        <v>57.83</v>
      </c>
      <c r="BX15" t="s">
        <v>1565</v>
      </c>
      <c r="CA15" t="s">
        <v>649</v>
      </c>
      <c r="CI15">
        <v>-0.192</v>
      </c>
      <c r="CK15" t="s">
        <v>1566</v>
      </c>
      <c r="CL15" t="s">
        <v>1556</v>
      </c>
      <c r="CM15" t="s">
        <v>1564</v>
      </c>
      <c r="CN15" t="s">
        <v>1567</v>
      </c>
      <c r="CO15" t="s">
        <v>1566</v>
      </c>
      <c r="CP15" t="s">
        <v>1568</v>
      </c>
      <c r="CQ15" t="s">
        <v>1408</v>
      </c>
      <c r="CR15">
        <v>81.53</v>
      </c>
      <c r="CS15">
        <v>81.8</v>
      </c>
      <c r="CT15">
        <v>81.66</v>
      </c>
      <c r="CU15">
        <v>81.53</v>
      </c>
    </row>
  </sheetData>
  <phoneticPr fontId="3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U15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9</v>
      </c>
      <c r="D2" t="s">
        <v>100</v>
      </c>
      <c r="E2" t="s">
        <v>101</v>
      </c>
      <c r="F2" t="s">
        <v>1398</v>
      </c>
      <c r="G2">
        <v>1000</v>
      </c>
      <c r="H2">
        <v>1</v>
      </c>
      <c r="I2" t="s">
        <v>1569</v>
      </c>
      <c r="J2" t="s">
        <v>1570</v>
      </c>
      <c r="K2" t="s">
        <v>1571</v>
      </c>
      <c r="L2">
        <v>135</v>
      </c>
      <c r="M2" t="s">
        <v>134</v>
      </c>
      <c r="O2">
        <v>2</v>
      </c>
      <c r="P2" t="s">
        <v>253</v>
      </c>
      <c r="R2">
        <v>79</v>
      </c>
      <c r="S2">
        <v>0</v>
      </c>
      <c r="U2" t="s">
        <v>108</v>
      </c>
      <c r="V2" t="s">
        <v>1572</v>
      </c>
      <c r="W2">
        <v>7</v>
      </c>
      <c r="Y2" t="s">
        <v>110</v>
      </c>
      <c r="Z2" t="s">
        <v>1573</v>
      </c>
      <c r="AA2" t="s">
        <v>392</v>
      </c>
      <c r="AB2">
        <v>14</v>
      </c>
      <c r="AC2" t="s">
        <v>296</v>
      </c>
      <c r="AD2" t="s">
        <v>1574</v>
      </c>
      <c r="AE2" t="s">
        <v>1575</v>
      </c>
      <c r="AF2" t="s">
        <v>1576</v>
      </c>
      <c r="AG2" t="s">
        <v>117</v>
      </c>
      <c r="AH2">
        <v>2024705</v>
      </c>
      <c r="AI2" t="s">
        <v>183</v>
      </c>
      <c r="AJ2" t="s">
        <v>211</v>
      </c>
      <c r="AK2">
        <v>1000</v>
      </c>
      <c r="AL2">
        <v>3</v>
      </c>
      <c r="AM2" t="s">
        <v>342</v>
      </c>
      <c r="AN2">
        <v>16</v>
      </c>
      <c r="AO2">
        <v>135</v>
      </c>
      <c r="AP2">
        <v>0</v>
      </c>
      <c r="AQ2">
        <v>12</v>
      </c>
      <c r="AR2">
        <v>-10</v>
      </c>
      <c r="AS2">
        <v>13.2</v>
      </c>
      <c r="AT2">
        <v>34.31</v>
      </c>
      <c r="AU2" t="s">
        <v>1577</v>
      </c>
      <c r="AY2" t="s">
        <v>1578</v>
      </c>
      <c r="BG2">
        <v>0.19</v>
      </c>
      <c r="BI2" t="s">
        <v>1579</v>
      </c>
      <c r="BJ2">
        <v>2023785</v>
      </c>
      <c r="BK2" t="s">
        <v>980</v>
      </c>
      <c r="BL2" t="s">
        <v>211</v>
      </c>
      <c r="BM2">
        <v>1000</v>
      </c>
      <c r="BN2">
        <v>2</v>
      </c>
      <c r="BO2" t="s">
        <v>729</v>
      </c>
      <c r="BP2">
        <v>18</v>
      </c>
      <c r="BQ2">
        <v>132</v>
      </c>
      <c r="BR2">
        <v>3</v>
      </c>
      <c r="BS2">
        <v>11</v>
      </c>
      <c r="BT2">
        <v>-9</v>
      </c>
      <c r="BU2">
        <v>12.99</v>
      </c>
      <c r="BV2">
        <v>33.89</v>
      </c>
      <c r="BW2">
        <v>56.02</v>
      </c>
      <c r="CA2" t="s">
        <v>1580</v>
      </c>
      <c r="CB2">
        <v>13.39</v>
      </c>
      <c r="CC2">
        <v>20.66</v>
      </c>
      <c r="CD2">
        <v>22.13</v>
      </c>
      <c r="CH2">
        <v>42.79</v>
      </c>
      <c r="CI2">
        <v>0.216</v>
      </c>
      <c r="CJ2">
        <v>43.006</v>
      </c>
      <c r="CK2" t="s">
        <v>1581</v>
      </c>
      <c r="CL2" t="s">
        <v>1570</v>
      </c>
      <c r="CM2" t="s">
        <v>1579</v>
      </c>
      <c r="CN2" t="s">
        <v>1582</v>
      </c>
      <c r="CO2" t="s">
        <v>1581</v>
      </c>
      <c r="CP2" t="s">
        <v>1583</v>
      </c>
      <c r="CQ2" t="s">
        <v>1584</v>
      </c>
      <c r="CR2">
        <v>57.97</v>
      </c>
      <c r="CS2">
        <v>56.4</v>
      </c>
      <c r="CT2">
        <v>57.19</v>
      </c>
      <c r="CU2">
        <v>56.4</v>
      </c>
    </row>
    <row r="3" spans="1:99" x14ac:dyDescent="0.25">
      <c r="A3" s="2">
        <v>45816</v>
      </c>
      <c r="B3" t="s">
        <v>99</v>
      </c>
      <c r="C3">
        <v>9</v>
      </c>
      <c r="D3" t="s">
        <v>100</v>
      </c>
      <c r="E3" t="s">
        <v>101</v>
      </c>
      <c r="F3" t="s">
        <v>1398</v>
      </c>
      <c r="G3">
        <v>1000</v>
      </c>
      <c r="H3">
        <v>2</v>
      </c>
      <c r="I3" t="s">
        <v>1585</v>
      </c>
      <c r="J3" t="s">
        <v>1586</v>
      </c>
      <c r="K3" t="s">
        <v>1587</v>
      </c>
      <c r="L3">
        <v>131</v>
      </c>
      <c r="M3" t="s">
        <v>106</v>
      </c>
      <c r="O3">
        <v>9</v>
      </c>
      <c r="P3" t="s">
        <v>471</v>
      </c>
      <c r="R3">
        <v>75</v>
      </c>
      <c r="S3">
        <v>8</v>
      </c>
      <c r="U3" t="s">
        <v>108</v>
      </c>
      <c r="V3" t="s">
        <v>1588</v>
      </c>
      <c r="W3">
        <v>3</v>
      </c>
      <c r="Y3" t="s">
        <v>110</v>
      </c>
      <c r="Z3" t="s">
        <v>1589</v>
      </c>
      <c r="AA3" t="s">
        <v>320</v>
      </c>
      <c r="AB3">
        <v>70</v>
      </c>
      <c r="AC3" t="s">
        <v>245</v>
      </c>
      <c r="AD3" t="s">
        <v>1590</v>
      </c>
      <c r="AE3" t="s">
        <v>1095</v>
      </c>
      <c r="AF3" t="s">
        <v>1591</v>
      </c>
      <c r="AG3" t="s">
        <v>142</v>
      </c>
      <c r="AH3">
        <v>2024548</v>
      </c>
      <c r="AI3" t="s">
        <v>1443</v>
      </c>
      <c r="AJ3" t="s">
        <v>211</v>
      </c>
      <c r="AK3">
        <v>1000</v>
      </c>
      <c r="AL3">
        <v>1</v>
      </c>
      <c r="AM3" t="s">
        <v>624</v>
      </c>
      <c r="AN3">
        <v>2.5</v>
      </c>
      <c r="AO3">
        <v>123</v>
      </c>
      <c r="AP3">
        <v>8</v>
      </c>
      <c r="AQ3">
        <v>9</v>
      </c>
      <c r="AR3">
        <v>0</v>
      </c>
      <c r="AS3">
        <v>12.97</v>
      </c>
      <c r="AT3">
        <v>33.840000000000003</v>
      </c>
      <c r="AU3" t="s">
        <v>1592</v>
      </c>
      <c r="AY3" t="s">
        <v>1593</v>
      </c>
      <c r="BG3">
        <v>0.12</v>
      </c>
      <c r="BI3" t="s">
        <v>1594</v>
      </c>
      <c r="BJ3">
        <v>2024409</v>
      </c>
      <c r="BK3" t="s">
        <v>118</v>
      </c>
      <c r="BL3" t="s">
        <v>119</v>
      </c>
      <c r="BM3">
        <v>1000</v>
      </c>
      <c r="BN3">
        <v>1</v>
      </c>
      <c r="BO3" t="s">
        <v>624</v>
      </c>
      <c r="BP3">
        <v>7.3</v>
      </c>
      <c r="BQ3">
        <v>131</v>
      </c>
      <c r="BR3">
        <v>0</v>
      </c>
      <c r="BS3">
        <v>7</v>
      </c>
      <c r="BT3">
        <v>2</v>
      </c>
      <c r="BU3">
        <v>13.04</v>
      </c>
      <c r="BV3">
        <v>33.93</v>
      </c>
      <c r="BW3">
        <v>56.6</v>
      </c>
      <c r="CA3" t="s">
        <v>1595</v>
      </c>
      <c r="CI3">
        <v>-3.7999999999999999E-2</v>
      </c>
      <c r="CK3" t="s">
        <v>1596</v>
      </c>
      <c r="CL3" t="s">
        <v>1586</v>
      </c>
      <c r="CM3" t="s">
        <v>1594</v>
      </c>
      <c r="CN3" t="s">
        <v>1597</v>
      </c>
      <c r="CO3" t="s">
        <v>1596</v>
      </c>
      <c r="CP3" t="s">
        <v>1598</v>
      </c>
      <c r="CQ3" t="s">
        <v>1599</v>
      </c>
      <c r="CR3">
        <v>56.73</v>
      </c>
      <c r="CS3">
        <v>56.56</v>
      </c>
      <c r="CT3">
        <v>56.64</v>
      </c>
      <c r="CU3">
        <v>56.56</v>
      </c>
    </row>
    <row r="4" spans="1:99" x14ac:dyDescent="0.25">
      <c r="A4" s="2">
        <v>45816</v>
      </c>
      <c r="B4" t="s">
        <v>99</v>
      </c>
      <c r="C4">
        <v>9</v>
      </c>
      <c r="D4" t="s">
        <v>100</v>
      </c>
      <c r="E4" t="s">
        <v>101</v>
      </c>
      <c r="F4" t="s">
        <v>1398</v>
      </c>
      <c r="G4">
        <v>1000</v>
      </c>
      <c r="H4">
        <v>3</v>
      </c>
      <c r="I4" t="s">
        <v>1600</v>
      </c>
      <c r="J4" t="s">
        <v>1601</v>
      </c>
      <c r="K4" t="s">
        <v>1602</v>
      </c>
      <c r="L4">
        <v>130</v>
      </c>
      <c r="M4" t="s">
        <v>198</v>
      </c>
      <c r="O4">
        <v>6</v>
      </c>
      <c r="P4" t="s">
        <v>107</v>
      </c>
      <c r="R4">
        <v>74</v>
      </c>
      <c r="S4">
        <v>0</v>
      </c>
      <c r="U4" t="s">
        <v>108</v>
      </c>
      <c r="V4" t="s">
        <v>1603</v>
      </c>
      <c r="W4">
        <v>5</v>
      </c>
      <c r="Y4" t="s">
        <v>110</v>
      </c>
      <c r="Z4" t="s">
        <v>1604</v>
      </c>
      <c r="AA4" t="s">
        <v>320</v>
      </c>
      <c r="AB4">
        <v>14</v>
      </c>
      <c r="AC4" t="s">
        <v>524</v>
      </c>
      <c r="AD4" t="s">
        <v>1605</v>
      </c>
      <c r="AE4" t="s">
        <v>902</v>
      </c>
      <c r="AF4" t="s">
        <v>1606</v>
      </c>
      <c r="AG4" t="s">
        <v>142</v>
      </c>
      <c r="AH4">
        <v>2024705</v>
      </c>
      <c r="AI4" t="s">
        <v>183</v>
      </c>
      <c r="AJ4" t="s">
        <v>211</v>
      </c>
      <c r="AK4">
        <v>1000</v>
      </c>
      <c r="AL4">
        <v>12</v>
      </c>
      <c r="AM4" t="s">
        <v>206</v>
      </c>
      <c r="AN4">
        <v>8.1999999999999993</v>
      </c>
      <c r="AO4">
        <v>128</v>
      </c>
      <c r="AP4">
        <v>2</v>
      </c>
      <c r="AQ4">
        <v>10</v>
      </c>
      <c r="AR4">
        <v>-4</v>
      </c>
      <c r="AS4">
        <v>13.2</v>
      </c>
      <c r="AT4">
        <v>34.31</v>
      </c>
      <c r="AU4" t="s">
        <v>1577</v>
      </c>
      <c r="AY4" t="s">
        <v>1607</v>
      </c>
      <c r="BG4">
        <v>0.106</v>
      </c>
      <c r="BI4" t="s">
        <v>1608</v>
      </c>
      <c r="BJ4">
        <v>2024589</v>
      </c>
      <c r="BK4" t="s">
        <v>300</v>
      </c>
      <c r="BL4" t="s">
        <v>211</v>
      </c>
      <c r="BM4">
        <v>1000</v>
      </c>
      <c r="BN4">
        <v>1</v>
      </c>
      <c r="BO4" t="s">
        <v>206</v>
      </c>
      <c r="BP4">
        <v>66</v>
      </c>
      <c r="BQ4">
        <v>123</v>
      </c>
      <c r="BR4">
        <v>7</v>
      </c>
      <c r="BS4">
        <v>2</v>
      </c>
      <c r="BT4">
        <v>4</v>
      </c>
      <c r="BU4">
        <v>12.85</v>
      </c>
      <c r="BV4">
        <v>33.78</v>
      </c>
      <c r="BW4">
        <v>56.75</v>
      </c>
      <c r="CA4" t="s">
        <v>1609</v>
      </c>
      <c r="CI4">
        <v>2.9000000000000001E-2</v>
      </c>
      <c r="CK4" t="s">
        <v>1610</v>
      </c>
      <c r="CL4" t="s">
        <v>1601</v>
      </c>
      <c r="CM4" t="s">
        <v>1608</v>
      </c>
      <c r="CN4" t="s">
        <v>1611</v>
      </c>
      <c r="CO4" t="s">
        <v>1610</v>
      </c>
      <c r="CP4" t="s">
        <v>1612</v>
      </c>
      <c r="CQ4" t="s">
        <v>1087</v>
      </c>
      <c r="CR4">
        <v>58.41</v>
      </c>
      <c r="CS4">
        <v>56.78</v>
      </c>
      <c r="CT4">
        <v>57.59</v>
      </c>
      <c r="CU4">
        <v>56.78</v>
      </c>
    </row>
    <row r="5" spans="1:99" x14ac:dyDescent="0.25">
      <c r="A5" s="2">
        <v>45816</v>
      </c>
      <c r="B5" t="s">
        <v>99</v>
      </c>
      <c r="C5">
        <v>9</v>
      </c>
      <c r="D5" t="s">
        <v>100</v>
      </c>
      <c r="E5" t="s">
        <v>101</v>
      </c>
      <c r="F5" t="s">
        <v>1398</v>
      </c>
      <c r="G5">
        <v>1000</v>
      </c>
      <c r="H5">
        <v>4</v>
      </c>
      <c r="I5" t="s">
        <v>1613</v>
      </c>
      <c r="J5" t="s">
        <v>1614</v>
      </c>
      <c r="K5" t="s">
        <v>1615</v>
      </c>
      <c r="L5">
        <v>127</v>
      </c>
      <c r="M5" t="s">
        <v>221</v>
      </c>
      <c r="O5">
        <v>10</v>
      </c>
      <c r="P5" t="s">
        <v>135</v>
      </c>
      <c r="R5">
        <v>71</v>
      </c>
      <c r="S5">
        <v>-2</v>
      </c>
      <c r="U5" t="s">
        <v>108</v>
      </c>
      <c r="V5" t="s">
        <v>1616</v>
      </c>
      <c r="W5">
        <v>4</v>
      </c>
      <c r="Y5" t="s">
        <v>110</v>
      </c>
      <c r="Z5" t="s">
        <v>1617</v>
      </c>
      <c r="AA5" t="s">
        <v>320</v>
      </c>
      <c r="AB5">
        <v>32</v>
      </c>
      <c r="AC5" t="s">
        <v>1618</v>
      </c>
      <c r="AD5" t="s">
        <v>1619</v>
      </c>
      <c r="AE5" t="s">
        <v>1620</v>
      </c>
      <c r="AF5" t="s">
        <v>1621</v>
      </c>
      <c r="AG5" t="s">
        <v>117</v>
      </c>
      <c r="AH5">
        <v>2024589</v>
      </c>
      <c r="AI5" t="s">
        <v>300</v>
      </c>
      <c r="AJ5" t="s">
        <v>211</v>
      </c>
      <c r="AK5">
        <v>1000</v>
      </c>
      <c r="AL5">
        <v>7</v>
      </c>
      <c r="AM5" t="s">
        <v>399</v>
      </c>
      <c r="AN5">
        <v>36</v>
      </c>
      <c r="AO5">
        <v>132</v>
      </c>
      <c r="AP5">
        <v>-5</v>
      </c>
      <c r="AQ5">
        <v>10</v>
      </c>
      <c r="AR5">
        <v>0</v>
      </c>
      <c r="AS5">
        <v>12.85</v>
      </c>
      <c r="AT5">
        <v>33.78</v>
      </c>
      <c r="AU5" t="s">
        <v>1622</v>
      </c>
      <c r="AY5" t="s">
        <v>1623</v>
      </c>
      <c r="BG5">
        <v>-7.4999999999999997E-2</v>
      </c>
      <c r="BI5" t="s">
        <v>1624</v>
      </c>
      <c r="BJ5">
        <v>2024548</v>
      </c>
      <c r="BK5" t="s">
        <v>1443</v>
      </c>
      <c r="BL5" t="s">
        <v>211</v>
      </c>
      <c r="BM5">
        <v>1000</v>
      </c>
      <c r="BN5">
        <v>6</v>
      </c>
      <c r="BO5" t="s">
        <v>399</v>
      </c>
      <c r="BP5">
        <v>41</v>
      </c>
      <c r="BQ5">
        <v>130</v>
      </c>
      <c r="BR5">
        <v>-3</v>
      </c>
      <c r="BS5">
        <v>10</v>
      </c>
      <c r="BT5">
        <v>0</v>
      </c>
      <c r="BU5">
        <v>12.97</v>
      </c>
      <c r="BV5">
        <v>33.840000000000003</v>
      </c>
      <c r="BW5">
        <v>56.61</v>
      </c>
      <c r="CA5" t="s">
        <v>1625</v>
      </c>
      <c r="CI5">
        <v>-4.4999999999999998E-2</v>
      </c>
      <c r="CK5" t="s">
        <v>1626</v>
      </c>
      <c r="CL5" t="s">
        <v>1614</v>
      </c>
      <c r="CM5" t="s">
        <v>1624</v>
      </c>
      <c r="CN5" t="s">
        <v>1627</v>
      </c>
      <c r="CO5" t="s">
        <v>1626</v>
      </c>
      <c r="CP5" t="s">
        <v>1628</v>
      </c>
      <c r="CQ5" t="s">
        <v>1625</v>
      </c>
      <c r="CR5">
        <v>57.18</v>
      </c>
      <c r="CS5">
        <v>57.08</v>
      </c>
      <c r="CT5">
        <v>57.13</v>
      </c>
      <c r="CU5">
        <v>57.08</v>
      </c>
    </row>
    <row r="6" spans="1:99" x14ac:dyDescent="0.25">
      <c r="A6" s="2">
        <v>45816</v>
      </c>
      <c r="B6" t="s">
        <v>99</v>
      </c>
      <c r="C6">
        <v>9</v>
      </c>
      <c r="D6" t="s">
        <v>100</v>
      </c>
      <c r="E6" t="s">
        <v>101</v>
      </c>
      <c r="F6" t="s">
        <v>1398</v>
      </c>
      <c r="G6">
        <v>1000</v>
      </c>
      <c r="H6">
        <v>5</v>
      </c>
      <c r="I6" t="s">
        <v>1629</v>
      </c>
      <c r="J6" t="s">
        <v>1630</v>
      </c>
      <c r="K6" t="s">
        <v>1631</v>
      </c>
      <c r="L6">
        <v>123</v>
      </c>
      <c r="M6" t="s">
        <v>242</v>
      </c>
      <c r="O6">
        <v>13</v>
      </c>
      <c r="P6" t="s">
        <v>222</v>
      </c>
      <c r="R6">
        <v>67</v>
      </c>
      <c r="S6">
        <v>0</v>
      </c>
      <c r="U6" t="s">
        <v>108</v>
      </c>
      <c r="W6">
        <v>4</v>
      </c>
      <c r="Y6" t="s">
        <v>110</v>
      </c>
      <c r="Z6" t="s">
        <v>1632</v>
      </c>
      <c r="AA6" t="s">
        <v>320</v>
      </c>
      <c r="AB6">
        <v>70</v>
      </c>
      <c r="AC6" t="s">
        <v>179</v>
      </c>
      <c r="AD6" t="s">
        <v>1633</v>
      </c>
      <c r="AE6" t="s">
        <v>526</v>
      </c>
      <c r="AF6" t="s">
        <v>1634</v>
      </c>
      <c r="AG6" t="s">
        <v>142</v>
      </c>
      <c r="AH6">
        <v>2024551</v>
      </c>
      <c r="AI6" t="s">
        <v>1443</v>
      </c>
      <c r="AJ6" t="s">
        <v>211</v>
      </c>
      <c r="AK6">
        <v>1200</v>
      </c>
      <c r="AL6">
        <v>7</v>
      </c>
      <c r="AM6" t="s">
        <v>624</v>
      </c>
      <c r="AN6">
        <v>10</v>
      </c>
      <c r="AO6">
        <v>123</v>
      </c>
      <c r="AP6">
        <v>0</v>
      </c>
      <c r="AQ6">
        <v>7</v>
      </c>
      <c r="AR6">
        <v>6</v>
      </c>
      <c r="AS6">
        <v>23.93</v>
      </c>
      <c r="AT6">
        <v>46.11</v>
      </c>
      <c r="AU6" t="s">
        <v>379</v>
      </c>
      <c r="AY6" t="s">
        <v>1635</v>
      </c>
      <c r="BG6">
        <v>-0.114</v>
      </c>
      <c r="BI6" t="s">
        <v>1636</v>
      </c>
      <c r="CL6" t="s">
        <v>1630</v>
      </c>
      <c r="CM6" t="s">
        <v>1636</v>
      </c>
      <c r="CN6" t="s">
        <v>1637</v>
      </c>
      <c r="CQ6" t="s">
        <v>1636</v>
      </c>
      <c r="CR6">
        <v>57.16</v>
      </c>
      <c r="CT6">
        <v>57.16</v>
      </c>
      <c r="CU6">
        <v>57.16</v>
      </c>
    </row>
    <row r="7" spans="1:99" x14ac:dyDescent="0.25">
      <c r="A7" s="2">
        <v>45816</v>
      </c>
      <c r="B7" t="s">
        <v>99</v>
      </c>
      <c r="C7">
        <v>9</v>
      </c>
      <c r="D7" t="s">
        <v>100</v>
      </c>
      <c r="E7" t="s">
        <v>101</v>
      </c>
      <c r="F7" t="s">
        <v>1398</v>
      </c>
      <c r="G7">
        <v>1000</v>
      </c>
      <c r="H7">
        <v>6</v>
      </c>
      <c r="I7" t="s">
        <v>1082</v>
      </c>
      <c r="J7" t="s">
        <v>1638</v>
      </c>
      <c r="K7" t="s">
        <v>1639</v>
      </c>
      <c r="L7">
        <v>122</v>
      </c>
      <c r="M7" t="s">
        <v>425</v>
      </c>
      <c r="O7">
        <v>3</v>
      </c>
      <c r="P7" t="s">
        <v>1036</v>
      </c>
      <c r="R7">
        <v>66</v>
      </c>
      <c r="S7">
        <v>0</v>
      </c>
      <c r="U7" t="s">
        <v>108</v>
      </c>
      <c r="V7" t="s">
        <v>1640</v>
      </c>
      <c r="W7">
        <v>3</v>
      </c>
      <c r="Y7" t="s">
        <v>110</v>
      </c>
      <c r="Z7" t="s">
        <v>178</v>
      </c>
      <c r="AA7" t="s">
        <v>320</v>
      </c>
      <c r="AB7">
        <v>189</v>
      </c>
      <c r="AC7" t="s">
        <v>1641</v>
      </c>
      <c r="AD7" t="s">
        <v>1642</v>
      </c>
      <c r="AE7" t="s">
        <v>298</v>
      </c>
      <c r="AF7" t="s">
        <v>1643</v>
      </c>
      <c r="AG7" t="s">
        <v>117</v>
      </c>
      <c r="AH7">
        <v>2024225</v>
      </c>
      <c r="AI7" t="s">
        <v>591</v>
      </c>
      <c r="AJ7" t="s">
        <v>211</v>
      </c>
      <c r="AK7">
        <v>1000</v>
      </c>
      <c r="AL7">
        <v>14</v>
      </c>
      <c r="AM7" t="s">
        <v>729</v>
      </c>
      <c r="AN7">
        <v>74</v>
      </c>
      <c r="AO7">
        <v>118</v>
      </c>
      <c r="AP7">
        <v>4</v>
      </c>
      <c r="AQ7">
        <v>1</v>
      </c>
      <c r="AR7">
        <v>2</v>
      </c>
      <c r="AS7">
        <v>13.16</v>
      </c>
      <c r="AT7">
        <v>33.79</v>
      </c>
      <c r="AU7" t="s">
        <v>1644</v>
      </c>
      <c r="AY7" t="s">
        <v>1645</v>
      </c>
      <c r="BG7">
        <v>2.1999999999999999E-2</v>
      </c>
      <c r="BI7" t="s">
        <v>1646</v>
      </c>
      <c r="CL7" t="s">
        <v>1638</v>
      </c>
      <c r="CM7" t="s">
        <v>1646</v>
      </c>
      <c r="CN7" t="s">
        <v>1647</v>
      </c>
      <c r="CQ7" t="s">
        <v>1646</v>
      </c>
      <c r="CR7">
        <v>58.22</v>
      </c>
      <c r="CT7">
        <v>58.22</v>
      </c>
      <c r="CU7">
        <v>58.22</v>
      </c>
    </row>
    <row r="8" spans="1:99" x14ac:dyDescent="0.25">
      <c r="A8" s="2">
        <v>45816</v>
      </c>
      <c r="B8" t="s">
        <v>99</v>
      </c>
      <c r="C8">
        <v>9</v>
      </c>
      <c r="D8" t="s">
        <v>100</v>
      </c>
      <c r="E8" t="s">
        <v>101</v>
      </c>
      <c r="F8" t="s">
        <v>1398</v>
      </c>
      <c r="G8">
        <v>1000</v>
      </c>
      <c r="H8">
        <v>7</v>
      </c>
      <c r="I8" t="s">
        <v>1648</v>
      </c>
      <c r="J8" t="s">
        <v>1649</v>
      </c>
      <c r="K8" t="s">
        <v>1650</v>
      </c>
      <c r="L8">
        <v>121</v>
      </c>
      <c r="M8" t="s">
        <v>316</v>
      </c>
      <c r="O8">
        <v>5</v>
      </c>
      <c r="P8" t="s">
        <v>317</v>
      </c>
      <c r="R8">
        <v>65</v>
      </c>
      <c r="S8">
        <v>1</v>
      </c>
      <c r="U8" t="s">
        <v>108</v>
      </c>
      <c r="V8" t="s">
        <v>1651</v>
      </c>
      <c r="W8">
        <v>4</v>
      </c>
      <c r="Y8" t="s">
        <v>110</v>
      </c>
      <c r="Z8" t="s">
        <v>1652</v>
      </c>
      <c r="AA8" t="s">
        <v>320</v>
      </c>
      <c r="AB8">
        <v>21</v>
      </c>
      <c r="AC8" t="s">
        <v>1653</v>
      </c>
      <c r="AD8" t="s">
        <v>1404</v>
      </c>
      <c r="AE8" t="s">
        <v>1338</v>
      </c>
      <c r="AF8" t="s">
        <v>1654</v>
      </c>
      <c r="AG8" t="s">
        <v>117</v>
      </c>
      <c r="AH8">
        <v>2024435</v>
      </c>
      <c r="AI8" t="s">
        <v>463</v>
      </c>
      <c r="AJ8" t="s">
        <v>211</v>
      </c>
      <c r="AK8">
        <v>1000</v>
      </c>
      <c r="AL8">
        <v>6</v>
      </c>
      <c r="AM8" t="s">
        <v>260</v>
      </c>
      <c r="AN8">
        <v>2.8</v>
      </c>
      <c r="AO8">
        <v>127</v>
      </c>
      <c r="AP8">
        <v>-6</v>
      </c>
      <c r="AQ8">
        <v>9</v>
      </c>
      <c r="AR8">
        <v>-4</v>
      </c>
      <c r="AS8">
        <v>13.05</v>
      </c>
      <c r="AT8">
        <v>33.64</v>
      </c>
      <c r="AU8" t="s">
        <v>1052</v>
      </c>
      <c r="AY8" t="s">
        <v>1655</v>
      </c>
      <c r="BG8">
        <v>-1.4E-2</v>
      </c>
      <c r="BI8" t="s">
        <v>1656</v>
      </c>
      <c r="BJ8">
        <v>2024041</v>
      </c>
      <c r="BK8" t="s">
        <v>1657</v>
      </c>
      <c r="BL8" t="s">
        <v>119</v>
      </c>
      <c r="BM8">
        <v>1000</v>
      </c>
      <c r="BN8">
        <v>2</v>
      </c>
      <c r="BO8" t="s">
        <v>342</v>
      </c>
      <c r="BP8">
        <v>43</v>
      </c>
      <c r="BQ8">
        <v>132</v>
      </c>
      <c r="BR8">
        <v>-11</v>
      </c>
      <c r="BS8">
        <v>3</v>
      </c>
      <c r="BT8">
        <v>2</v>
      </c>
      <c r="BU8">
        <v>13.05</v>
      </c>
      <c r="BV8">
        <v>33.619999999999997</v>
      </c>
      <c r="BW8">
        <v>56.95</v>
      </c>
      <c r="CA8" t="s">
        <v>1658</v>
      </c>
      <c r="CI8">
        <v>-0.20300000000000001</v>
      </c>
      <c r="CK8" t="s">
        <v>995</v>
      </c>
      <c r="CL8" t="s">
        <v>1649</v>
      </c>
      <c r="CM8" t="s">
        <v>1656</v>
      </c>
      <c r="CN8" t="s">
        <v>1659</v>
      </c>
      <c r="CO8" t="s">
        <v>995</v>
      </c>
      <c r="CP8" t="s">
        <v>1660</v>
      </c>
      <c r="CQ8" t="s">
        <v>1661</v>
      </c>
      <c r="CR8">
        <v>56.57</v>
      </c>
      <c r="CS8">
        <v>56.82</v>
      </c>
      <c r="CT8">
        <v>56.7</v>
      </c>
      <c r="CU8">
        <v>56.57</v>
      </c>
    </row>
    <row r="9" spans="1:99" x14ac:dyDescent="0.25">
      <c r="A9" s="2">
        <v>45816</v>
      </c>
      <c r="B9" t="s">
        <v>99</v>
      </c>
      <c r="C9">
        <v>9</v>
      </c>
      <c r="D9" t="s">
        <v>100</v>
      </c>
      <c r="E9" t="s">
        <v>101</v>
      </c>
      <c r="F9" t="s">
        <v>1398</v>
      </c>
      <c r="G9">
        <v>1000</v>
      </c>
      <c r="H9">
        <v>8</v>
      </c>
      <c r="I9" t="s">
        <v>392</v>
      </c>
      <c r="J9" t="s">
        <v>1662</v>
      </c>
      <c r="K9" t="s">
        <v>1663</v>
      </c>
      <c r="L9">
        <v>120</v>
      </c>
      <c r="M9" t="s">
        <v>638</v>
      </c>
      <c r="O9">
        <v>12</v>
      </c>
      <c r="P9" t="s">
        <v>293</v>
      </c>
      <c r="R9">
        <v>64</v>
      </c>
      <c r="S9">
        <v>0</v>
      </c>
      <c r="U9" t="s">
        <v>108</v>
      </c>
      <c r="V9" t="s">
        <v>1664</v>
      </c>
      <c r="W9">
        <v>3</v>
      </c>
      <c r="Y9" t="s">
        <v>110</v>
      </c>
      <c r="Z9" t="s">
        <v>1665</v>
      </c>
      <c r="AA9" t="s">
        <v>320</v>
      </c>
      <c r="AB9">
        <v>14</v>
      </c>
      <c r="AC9" t="s">
        <v>1666</v>
      </c>
      <c r="AD9" t="s">
        <v>1667</v>
      </c>
      <c r="AE9" t="s">
        <v>1668</v>
      </c>
      <c r="AF9" t="s">
        <v>1669</v>
      </c>
      <c r="AG9" t="s">
        <v>117</v>
      </c>
      <c r="AH9">
        <v>2024705</v>
      </c>
      <c r="AI9" t="s">
        <v>183</v>
      </c>
      <c r="AJ9" t="s">
        <v>211</v>
      </c>
      <c r="AK9">
        <v>1000</v>
      </c>
      <c r="AL9">
        <v>2</v>
      </c>
      <c r="AM9" t="s">
        <v>449</v>
      </c>
      <c r="AN9">
        <v>12</v>
      </c>
      <c r="AO9">
        <v>120</v>
      </c>
      <c r="AP9">
        <v>0</v>
      </c>
      <c r="AQ9">
        <v>7</v>
      </c>
      <c r="AR9">
        <v>5</v>
      </c>
      <c r="AS9">
        <v>13.2</v>
      </c>
      <c r="AT9">
        <v>34.31</v>
      </c>
      <c r="AU9" t="s">
        <v>1577</v>
      </c>
      <c r="AY9" t="s">
        <v>1670</v>
      </c>
      <c r="BG9">
        <v>-9.5000000000000001E-2</v>
      </c>
      <c r="BI9" t="s">
        <v>1671</v>
      </c>
      <c r="CL9" t="s">
        <v>1662</v>
      </c>
      <c r="CM9" t="s">
        <v>1671</v>
      </c>
      <c r="CN9" t="s">
        <v>1672</v>
      </c>
      <c r="CQ9" t="s">
        <v>1671</v>
      </c>
      <c r="CR9">
        <v>57.64</v>
      </c>
      <c r="CT9">
        <v>57.64</v>
      </c>
      <c r="CU9">
        <v>57.64</v>
      </c>
    </row>
    <row r="10" spans="1:99" x14ac:dyDescent="0.25">
      <c r="A10" s="2">
        <v>45816</v>
      </c>
      <c r="B10" t="s">
        <v>99</v>
      </c>
      <c r="C10">
        <v>9</v>
      </c>
      <c r="D10" t="s">
        <v>100</v>
      </c>
      <c r="E10" t="s">
        <v>101</v>
      </c>
      <c r="F10" t="s">
        <v>1398</v>
      </c>
      <c r="G10">
        <v>1000</v>
      </c>
      <c r="H10">
        <v>9</v>
      </c>
      <c r="I10" t="s">
        <v>1673</v>
      </c>
      <c r="J10" t="s">
        <v>1674</v>
      </c>
      <c r="K10" t="s">
        <v>1675</v>
      </c>
      <c r="L10">
        <v>120</v>
      </c>
      <c r="M10" t="s">
        <v>292</v>
      </c>
      <c r="O10">
        <v>4</v>
      </c>
      <c r="P10" t="s">
        <v>336</v>
      </c>
      <c r="R10">
        <v>64</v>
      </c>
      <c r="S10">
        <v>-1</v>
      </c>
      <c r="U10" t="s">
        <v>108</v>
      </c>
      <c r="V10" t="s">
        <v>1676</v>
      </c>
      <c r="W10">
        <v>4</v>
      </c>
      <c r="Y10" t="s">
        <v>110</v>
      </c>
      <c r="Z10" t="s">
        <v>1677</v>
      </c>
      <c r="AA10" t="s">
        <v>320</v>
      </c>
      <c r="AB10">
        <v>46</v>
      </c>
      <c r="AC10" t="s">
        <v>113</v>
      </c>
      <c r="AD10" t="s">
        <v>1678</v>
      </c>
      <c r="AE10" t="s">
        <v>421</v>
      </c>
      <c r="AF10" t="s">
        <v>1679</v>
      </c>
      <c r="AG10" t="s">
        <v>117</v>
      </c>
      <c r="AH10">
        <v>2024589</v>
      </c>
      <c r="AI10" t="s">
        <v>300</v>
      </c>
      <c r="AJ10" t="s">
        <v>211</v>
      </c>
      <c r="AK10">
        <v>1000</v>
      </c>
      <c r="AL10">
        <v>3</v>
      </c>
      <c r="AM10" t="s">
        <v>260</v>
      </c>
      <c r="AN10">
        <v>22</v>
      </c>
      <c r="AO10">
        <v>122</v>
      </c>
      <c r="AP10">
        <v>-2</v>
      </c>
      <c r="AQ10">
        <v>13</v>
      </c>
      <c r="AR10">
        <v>-9</v>
      </c>
      <c r="AS10">
        <v>12.85</v>
      </c>
      <c r="AT10">
        <v>33.78</v>
      </c>
      <c r="AU10" t="s">
        <v>1622</v>
      </c>
      <c r="AY10" t="s">
        <v>1680</v>
      </c>
      <c r="BG10">
        <v>0.14099999999999999</v>
      </c>
      <c r="BI10" t="s">
        <v>1681</v>
      </c>
      <c r="BJ10">
        <v>2024435</v>
      </c>
      <c r="BK10" t="s">
        <v>463</v>
      </c>
      <c r="BL10" t="s">
        <v>211</v>
      </c>
      <c r="BM10">
        <v>1000</v>
      </c>
      <c r="BN10">
        <v>4</v>
      </c>
      <c r="BO10" t="s">
        <v>120</v>
      </c>
      <c r="BP10">
        <v>21</v>
      </c>
      <c r="BQ10">
        <v>126</v>
      </c>
      <c r="BR10">
        <v>-6</v>
      </c>
      <c r="BS10">
        <v>10</v>
      </c>
      <c r="BT10">
        <v>-6</v>
      </c>
      <c r="BU10">
        <v>13.05</v>
      </c>
      <c r="BV10">
        <v>33.64</v>
      </c>
      <c r="BW10">
        <v>56.15</v>
      </c>
      <c r="CA10" t="s">
        <v>1682</v>
      </c>
      <c r="CI10">
        <v>2.399999999999999E-2</v>
      </c>
      <c r="CK10" t="s">
        <v>1683</v>
      </c>
      <c r="CL10" t="s">
        <v>1674</v>
      </c>
      <c r="CM10" t="s">
        <v>1681</v>
      </c>
      <c r="CN10" t="s">
        <v>1684</v>
      </c>
      <c r="CO10" t="s">
        <v>1683</v>
      </c>
      <c r="CP10" t="s">
        <v>1685</v>
      </c>
      <c r="CQ10" t="s">
        <v>1686</v>
      </c>
      <c r="CR10">
        <v>57.09</v>
      </c>
      <c r="CS10">
        <v>56.5</v>
      </c>
      <c r="CT10">
        <v>56.8</v>
      </c>
      <c r="CU10">
        <v>56.5</v>
      </c>
    </row>
    <row r="11" spans="1:99" x14ac:dyDescent="0.25">
      <c r="A11" s="2">
        <v>45816</v>
      </c>
      <c r="B11" t="s">
        <v>99</v>
      </c>
      <c r="C11">
        <v>9</v>
      </c>
      <c r="D11" t="s">
        <v>100</v>
      </c>
      <c r="E11" t="s">
        <v>101</v>
      </c>
      <c r="F11" t="s">
        <v>1398</v>
      </c>
      <c r="G11">
        <v>1000</v>
      </c>
      <c r="H11">
        <v>10</v>
      </c>
      <c r="I11" t="s">
        <v>1687</v>
      </c>
      <c r="J11" t="s">
        <v>1688</v>
      </c>
      <c r="K11" t="s">
        <v>1689</v>
      </c>
      <c r="L11">
        <v>119</v>
      </c>
      <c r="M11" t="s">
        <v>252</v>
      </c>
      <c r="O11">
        <v>11</v>
      </c>
      <c r="P11" t="s">
        <v>253</v>
      </c>
      <c r="R11">
        <v>63</v>
      </c>
      <c r="S11">
        <v>0</v>
      </c>
      <c r="U11" t="s">
        <v>108</v>
      </c>
      <c r="V11" t="s">
        <v>1690</v>
      </c>
      <c r="W11">
        <v>5</v>
      </c>
      <c r="Y11" t="s">
        <v>110</v>
      </c>
      <c r="Z11" t="s">
        <v>1665</v>
      </c>
      <c r="AA11" t="s">
        <v>112</v>
      </c>
      <c r="AB11">
        <v>21</v>
      </c>
      <c r="AC11" t="s">
        <v>923</v>
      </c>
      <c r="AD11" t="s">
        <v>1691</v>
      </c>
      <c r="AE11" t="s">
        <v>1692</v>
      </c>
      <c r="AF11" t="s">
        <v>1693</v>
      </c>
      <c r="AG11" t="s">
        <v>117</v>
      </c>
      <c r="AH11">
        <v>2024589</v>
      </c>
      <c r="AI11" t="s">
        <v>300</v>
      </c>
      <c r="AJ11" t="s">
        <v>211</v>
      </c>
      <c r="AK11">
        <v>1000</v>
      </c>
      <c r="AL11">
        <v>2</v>
      </c>
      <c r="AM11" t="s">
        <v>403</v>
      </c>
      <c r="AN11">
        <v>103</v>
      </c>
      <c r="AO11">
        <v>110</v>
      </c>
      <c r="AP11">
        <v>9</v>
      </c>
      <c r="AQ11">
        <v>11</v>
      </c>
      <c r="AR11">
        <v>0</v>
      </c>
      <c r="AS11">
        <v>12.85</v>
      </c>
      <c r="AT11">
        <v>33.78</v>
      </c>
      <c r="AU11" t="s">
        <v>1622</v>
      </c>
      <c r="AY11" t="s">
        <v>1694</v>
      </c>
      <c r="BG11">
        <v>0.13500000000000001</v>
      </c>
      <c r="BI11" t="s">
        <v>1064</v>
      </c>
      <c r="BJ11">
        <v>2024304</v>
      </c>
      <c r="BK11" t="s">
        <v>629</v>
      </c>
      <c r="BL11" t="s">
        <v>211</v>
      </c>
      <c r="BM11">
        <v>1000</v>
      </c>
      <c r="BN11">
        <v>14</v>
      </c>
      <c r="BO11" t="s">
        <v>230</v>
      </c>
      <c r="BP11">
        <v>120</v>
      </c>
      <c r="BQ11">
        <v>121</v>
      </c>
      <c r="BR11">
        <v>-2</v>
      </c>
      <c r="BS11">
        <v>9</v>
      </c>
      <c r="BT11">
        <v>2</v>
      </c>
      <c r="BU11">
        <v>12.99</v>
      </c>
      <c r="BV11">
        <v>33.630000000000003</v>
      </c>
      <c r="BW11">
        <v>56.6</v>
      </c>
      <c r="CA11" t="s">
        <v>1695</v>
      </c>
      <c r="CI11">
        <v>-6.8000000000000005E-2</v>
      </c>
      <c r="CK11" t="s">
        <v>1696</v>
      </c>
      <c r="CL11" t="s">
        <v>1688</v>
      </c>
      <c r="CM11" t="s">
        <v>1064</v>
      </c>
      <c r="CN11" t="s">
        <v>1697</v>
      </c>
      <c r="CO11" t="s">
        <v>1696</v>
      </c>
      <c r="CP11" t="s">
        <v>1698</v>
      </c>
      <c r="CQ11" t="s">
        <v>1699</v>
      </c>
      <c r="CR11">
        <v>57.06</v>
      </c>
      <c r="CS11">
        <v>58.3</v>
      </c>
      <c r="CT11">
        <v>57.68</v>
      </c>
      <c r="CU11">
        <v>57.06</v>
      </c>
    </row>
    <row r="12" spans="1:99" x14ac:dyDescent="0.25">
      <c r="A12" s="2">
        <v>45816</v>
      </c>
      <c r="B12" t="s">
        <v>99</v>
      </c>
      <c r="C12">
        <v>9</v>
      </c>
      <c r="D12" t="s">
        <v>100</v>
      </c>
      <c r="E12" t="s">
        <v>101</v>
      </c>
      <c r="F12" t="s">
        <v>1398</v>
      </c>
      <c r="G12">
        <v>1000</v>
      </c>
      <c r="H12">
        <v>11</v>
      </c>
      <c r="I12" t="s">
        <v>1700</v>
      </c>
      <c r="J12" t="s">
        <v>1701</v>
      </c>
      <c r="K12" t="s">
        <v>1702</v>
      </c>
      <c r="L12">
        <v>118</v>
      </c>
      <c r="M12" t="s">
        <v>335</v>
      </c>
      <c r="O12">
        <v>8</v>
      </c>
      <c r="P12" t="s">
        <v>1140</v>
      </c>
      <c r="R12">
        <v>62</v>
      </c>
      <c r="S12">
        <v>0</v>
      </c>
      <c r="U12" t="s">
        <v>108</v>
      </c>
      <c r="V12" t="s">
        <v>1703</v>
      </c>
      <c r="W12">
        <v>4</v>
      </c>
      <c r="Y12" t="s">
        <v>110</v>
      </c>
      <c r="Z12" t="s">
        <v>1704</v>
      </c>
      <c r="AA12" t="s">
        <v>320</v>
      </c>
      <c r="AB12">
        <v>25</v>
      </c>
      <c r="AC12" t="s">
        <v>975</v>
      </c>
      <c r="AD12" t="s">
        <v>1705</v>
      </c>
      <c r="AE12" t="s">
        <v>298</v>
      </c>
      <c r="AF12" t="s">
        <v>1706</v>
      </c>
      <c r="AG12" t="s">
        <v>142</v>
      </c>
      <c r="AH12">
        <v>2024582</v>
      </c>
      <c r="AI12" t="s">
        <v>300</v>
      </c>
      <c r="AJ12" t="s">
        <v>119</v>
      </c>
      <c r="AK12">
        <v>1000</v>
      </c>
      <c r="AL12">
        <v>1</v>
      </c>
      <c r="AM12" t="s">
        <v>729</v>
      </c>
      <c r="AN12">
        <v>10</v>
      </c>
      <c r="AO12">
        <v>129</v>
      </c>
      <c r="AP12">
        <v>-11</v>
      </c>
      <c r="AQ12">
        <v>1</v>
      </c>
      <c r="AR12">
        <v>7</v>
      </c>
      <c r="AS12">
        <v>12.87</v>
      </c>
      <c r="AT12">
        <v>33.979999999999997</v>
      </c>
      <c r="AU12" t="s">
        <v>1707</v>
      </c>
      <c r="AY12" t="s">
        <v>1708</v>
      </c>
      <c r="BG12">
        <v>-0.29799999999999999</v>
      </c>
      <c r="BI12" t="s">
        <v>1709</v>
      </c>
      <c r="BJ12">
        <v>2024004</v>
      </c>
      <c r="BK12" t="s">
        <v>1710</v>
      </c>
      <c r="BL12" t="s">
        <v>119</v>
      </c>
      <c r="BM12">
        <v>1000</v>
      </c>
      <c r="BN12">
        <v>8</v>
      </c>
      <c r="BO12" t="s">
        <v>729</v>
      </c>
      <c r="BP12">
        <v>14</v>
      </c>
      <c r="BQ12">
        <v>112</v>
      </c>
      <c r="BR12">
        <v>6</v>
      </c>
      <c r="BS12">
        <v>2</v>
      </c>
      <c r="BT12">
        <v>6</v>
      </c>
      <c r="BU12">
        <v>13.06</v>
      </c>
      <c r="BV12">
        <v>33.97</v>
      </c>
      <c r="BW12">
        <v>56.58</v>
      </c>
      <c r="CA12" t="s">
        <v>1636</v>
      </c>
      <c r="CI12">
        <v>-2.399999999999999E-2</v>
      </c>
      <c r="CK12" t="s">
        <v>1711</v>
      </c>
      <c r="CL12" t="s">
        <v>1701</v>
      </c>
      <c r="CM12" t="s">
        <v>1709</v>
      </c>
      <c r="CN12" t="s">
        <v>1712</v>
      </c>
      <c r="CO12" t="s">
        <v>1711</v>
      </c>
      <c r="CP12" t="s">
        <v>1713</v>
      </c>
      <c r="CQ12" t="s">
        <v>1714</v>
      </c>
      <c r="CR12">
        <v>56.53</v>
      </c>
      <c r="CS12">
        <v>57.14</v>
      </c>
      <c r="CT12">
        <v>56.84</v>
      </c>
      <c r="CU12">
        <v>56.53</v>
      </c>
    </row>
    <row r="13" spans="1:99" x14ac:dyDescent="0.25">
      <c r="A13" s="2">
        <v>45816</v>
      </c>
      <c r="B13" t="s">
        <v>99</v>
      </c>
      <c r="C13">
        <v>9</v>
      </c>
      <c r="D13" t="s">
        <v>100</v>
      </c>
      <c r="E13" t="s">
        <v>101</v>
      </c>
      <c r="F13" t="s">
        <v>1398</v>
      </c>
      <c r="G13">
        <v>1000</v>
      </c>
      <c r="H13">
        <v>12</v>
      </c>
      <c r="I13" t="s">
        <v>1715</v>
      </c>
      <c r="J13" t="s">
        <v>1716</v>
      </c>
      <c r="K13" t="s">
        <v>1717</v>
      </c>
      <c r="L13">
        <v>118</v>
      </c>
      <c r="M13" t="s">
        <v>356</v>
      </c>
      <c r="O13">
        <v>7</v>
      </c>
      <c r="P13" t="s">
        <v>419</v>
      </c>
      <c r="R13">
        <v>62</v>
      </c>
      <c r="S13">
        <v>-2</v>
      </c>
      <c r="U13" t="s">
        <v>108</v>
      </c>
      <c r="V13" t="s">
        <v>1718</v>
      </c>
      <c r="W13">
        <v>4</v>
      </c>
      <c r="Y13" t="s">
        <v>110</v>
      </c>
      <c r="Z13" t="s">
        <v>1719</v>
      </c>
      <c r="AA13" t="s">
        <v>112</v>
      </c>
      <c r="AB13">
        <v>46</v>
      </c>
      <c r="AD13" t="s">
        <v>1720</v>
      </c>
      <c r="AE13" t="s">
        <v>1721</v>
      </c>
      <c r="AF13" t="s">
        <v>1722</v>
      </c>
      <c r="AG13" t="s">
        <v>117</v>
      </c>
      <c r="AH13">
        <v>2024548</v>
      </c>
      <c r="AI13" t="s">
        <v>1443</v>
      </c>
      <c r="AJ13" t="s">
        <v>211</v>
      </c>
      <c r="AK13">
        <v>1000</v>
      </c>
      <c r="AL13">
        <v>5</v>
      </c>
      <c r="AM13" t="s">
        <v>607</v>
      </c>
      <c r="AN13">
        <v>14</v>
      </c>
      <c r="AO13">
        <v>121</v>
      </c>
      <c r="AP13">
        <v>-3</v>
      </c>
      <c r="AQ13">
        <v>7</v>
      </c>
      <c r="AR13">
        <v>0</v>
      </c>
      <c r="AS13">
        <v>12.97</v>
      </c>
      <c r="AT13">
        <v>33.840000000000003</v>
      </c>
      <c r="AU13" t="s">
        <v>1592</v>
      </c>
      <c r="AY13" t="s">
        <v>1723</v>
      </c>
      <c r="BG13">
        <v>-4.4999999999999998E-2</v>
      </c>
      <c r="BI13" t="s">
        <v>1626</v>
      </c>
      <c r="CL13" t="s">
        <v>1716</v>
      </c>
      <c r="CM13" t="s">
        <v>1626</v>
      </c>
      <c r="CN13" t="s">
        <v>1724</v>
      </c>
      <c r="CQ13" t="s">
        <v>1626</v>
      </c>
      <c r="CR13">
        <v>57.08</v>
      </c>
      <c r="CT13">
        <v>57.08</v>
      </c>
      <c r="CU13">
        <v>57.08</v>
      </c>
    </row>
    <row r="14" spans="1:99" x14ac:dyDescent="0.25">
      <c r="A14" s="2">
        <v>45816</v>
      </c>
      <c r="B14" t="s">
        <v>99</v>
      </c>
      <c r="C14">
        <v>9</v>
      </c>
      <c r="D14" t="s">
        <v>100</v>
      </c>
      <c r="E14" t="s">
        <v>101</v>
      </c>
      <c r="F14" t="s">
        <v>1398</v>
      </c>
      <c r="G14">
        <v>1000</v>
      </c>
      <c r="H14">
        <v>13</v>
      </c>
      <c r="I14" t="s">
        <v>1725</v>
      </c>
      <c r="J14" t="s">
        <v>1726</v>
      </c>
      <c r="K14" t="s">
        <v>1727</v>
      </c>
      <c r="L14">
        <v>117</v>
      </c>
      <c r="M14" t="s">
        <v>158</v>
      </c>
      <c r="N14">
        <v>2</v>
      </c>
      <c r="O14">
        <v>1</v>
      </c>
      <c r="P14" t="s">
        <v>426</v>
      </c>
      <c r="R14">
        <v>61</v>
      </c>
      <c r="S14">
        <v>0</v>
      </c>
      <c r="U14" t="s">
        <v>108</v>
      </c>
      <c r="V14" t="s">
        <v>1728</v>
      </c>
      <c r="W14">
        <v>7</v>
      </c>
      <c r="Y14" t="s">
        <v>110</v>
      </c>
      <c r="Z14" t="s">
        <v>1729</v>
      </c>
      <c r="AA14" t="s">
        <v>320</v>
      </c>
      <c r="AB14">
        <v>21</v>
      </c>
      <c r="AC14" t="s">
        <v>179</v>
      </c>
      <c r="AD14" t="s">
        <v>1730</v>
      </c>
      <c r="AE14" t="s">
        <v>1731</v>
      </c>
      <c r="AF14" t="s">
        <v>1732</v>
      </c>
      <c r="AG14" t="s">
        <v>117</v>
      </c>
      <c r="AH14">
        <v>2023581</v>
      </c>
      <c r="AI14" t="s">
        <v>1733</v>
      </c>
      <c r="AJ14" t="s">
        <v>211</v>
      </c>
      <c r="AK14">
        <v>1000</v>
      </c>
      <c r="AL14">
        <v>7</v>
      </c>
      <c r="AM14" t="s">
        <v>324</v>
      </c>
      <c r="AN14">
        <v>18</v>
      </c>
      <c r="AO14">
        <v>121</v>
      </c>
      <c r="AP14">
        <v>-4</v>
      </c>
      <c r="AQ14">
        <v>8</v>
      </c>
      <c r="AR14">
        <v>-7</v>
      </c>
      <c r="AS14">
        <v>12.78</v>
      </c>
      <c r="AT14">
        <v>32.909999999999997</v>
      </c>
      <c r="AU14" t="s">
        <v>1734</v>
      </c>
      <c r="AY14" t="s">
        <v>985</v>
      </c>
      <c r="AZ14">
        <v>13.54</v>
      </c>
      <c r="BA14">
        <v>20.53</v>
      </c>
      <c r="BB14">
        <v>22.29</v>
      </c>
      <c r="BF14">
        <v>42.82</v>
      </c>
      <c r="BG14">
        <v>7.3000000000000009E-2</v>
      </c>
      <c r="BH14">
        <v>42.893000000000001</v>
      </c>
      <c r="BI14" t="s">
        <v>1735</v>
      </c>
      <c r="CL14" t="s">
        <v>1726</v>
      </c>
      <c r="CM14" t="s">
        <v>1735</v>
      </c>
      <c r="CN14" t="s">
        <v>1736</v>
      </c>
      <c r="CQ14" t="s">
        <v>1735</v>
      </c>
      <c r="CR14">
        <v>56.43</v>
      </c>
      <c r="CT14">
        <v>56.43</v>
      </c>
      <c r="CU14">
        <v>56.43</v>
      </c>
    </row>
    <row r="15" spans="1:99" x14ac:dyDescent="0.25">
      <c r="A15" s="2">
        <v>45816</v>
      </c>
      <c r="B15" t="s">
        <v>99</v>
      </c>
      <c r="C15">
        <v>9</v>
      </c>
      <c r="D15" t="s">
        <v>100</v>
      </c>
      <c r="E15" t="s">
        <v>101</v>
      </c>
      <c r="F15" t="s">
        <v>1398</v>
      </c>
      <c r="G15">
        <v>1000</v>
      </c>
      <c r="H15">
        <v>14</v>
      </c>
      <c r="I15" t="s">
        <v>1737</v>
      </c>
      <c r="J15" t="s">
        <v>1738</v>
      </c>
      <c r="K15" t="s">
        <v>1739</v>
      </c>
      <c r="L15">
        <v>116</v>
      </c>
      <c r="M15" t="s">
        <v>490</v>
      </c>
      <c r="N15">
        <v>1</v>
      </c>
      <c r="O15">
        <v>14</v>
      </c>
      <c r="P15" t="s">
        <v>199</v>
      </c>
      <c r="R15">
        <v>60</v>
      </c>
      <c r="S15">
        <v>0</v>
      </c>
      <c r="U15" t="s">
        <v>108</v>
      </c>
      <c r="V15" t="s">
        <v>1740</v>
      </c>
      <c r="W15">
        <v>4</v>
      </c>
      <c r="Y15" t="s">
        <v>110</v>
      </c>
      <c r="Z15" t="s">
        <v>1741</v>
      </c>
      <c r="AA15" t="s">
        <v>320</v>
      </c>
      <c r="AB15">
        <v>21</v>
      </c>
      <c r="AC15" t="s">
        <v>179</v>
      </c>
      <c r="AD15" t="s">
        <v>1742</v>
      </c>
      <c r="AE15" t="s">
        <v>204</v>
      </c>
      <c r="AF15" t="s">
        <v>1743</v>
      </c>
      <c r="AG15" t="s">
        <v>142</v>
      </c>
      <c r="AH15">
        <v>2024682</v>
      </c>
      <c r="AI15" t="s">
        <v>398</v>
      </c>
      <c r="AJ15" t="s">
        <v>119</v>
      </c>
      <c r="AK15">
        <v>1000</v>
      </c>
      <c r="AL15">
        <v>2</v>
      </c>
      <c r="AM15" t="s">
        <v>624</v>
      </c>
      <c r="AN15">
        <v>3.3</v>
      </c>
      <c r="AO15">
        <v>135</v>
      </c>
      <c r="AP15">
        <v>-19</v>
      </c>
      <c r="AQ15">
        <v>7</v>
      </c>
      <c r="AR15">
        <v>7</v>
      </c>
      <c r="AS15">
        <v>13.25</v>
      </c>
      <c r="AT15">
        <v>33.659999999999997</v>
      </c>
      <c r="AU15" t="s">
        <v>967</v>
      </c>
      <c r="AY15" t="s">
        <v>1744</v>
      </c>
      <c r="BG15">
        <v>-0.41799999999999998</v>
      </c>
      <c r="BI15" t="s">
        <v>1745</v>
      </c>
      <c r="BJ15">
        <v>2024589</v>
      </c>
      <c r="BK15" t="s">
        <v>300</v>
      </c>
      <c r="BL15" t="s">
        <v>211</v>
      </c>
      <c r="BM15">
        <v>1000</v>
      </c>
      <c r="BN15">
        <v>6</v>
      </c>
      <c r="BO15" t="s">
        <v>546</v>
      </c>
      <c r="BP15">
        <v>13</v>
      </c>
      <c r="BQ15">
        <v>121</v>
      </c>
      <c r="BR15">
        <v>-5</v>
      </c>
      <c r="BS15">
        <v>5</v>
      </c>
      <c r="BT15">
        <v>9</v>
      </c>
      <c r="BU15">
        <v>12.85</v>
      </c>
      <c r="BV15">
        <v>33.78</v>
      </c>
      <c r="BW15">
        <v>56.75</v>
      </c>
      <c r="CA15" t="s">
        <v>1746</v>
      </c>
      <c r="CI15">
        <v>-0.246</v>
      </c>
      <c r="CK15" t="s">
        <v>1680</v>
      </c>
      <c r="CL15" t="s">
        <v>1738</v>
      </c>
      <c r="CM15" t="s">
        <v>1745</v>
      </c>
      <c r="CN15" t="s">
        <v>1747</v>
      </c>
      <c r="CO15" t="s">
        <v>1680</v>
      </c>
      <c r="CP15" t="s">
        <v>1748</v>
      </c>
      <c r="CQ15" t="s">
        <v>1749</v>
      </c>
      <c r="CR15">
        <v>55.28</v>
      </c>
      <c r="CS15">
        <v>56.95</v>
      </c>
      <c r="CT15">
        <v>56.12</v>
      </c>
      <c r="CU15">
        <v>55.28</v>
      </c>
    </row>
  </sheetData>
  <phoneticPr fontId="3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U13"/>
  <sheetViews>
    <sheetView workbookViewId="0"/>
  </sheetViews>
  <sheetFormatPr defaultRowHeight="15.75" x14ac:dyDescent="0.25"/>
  <sheetData>
    <row r="1" spans="1:9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5">
      <c r="A2" s="2">
        <v>45816</v>
      </c>
      <c r="B2" t="s">
        <v>99</v>
      </c>
      <c r="C2">
        <v>10</v>
      </c>
      <c r="D2" t="s">
        <v>100</v>
      </c>
      <c r="E2" t="s">
        <v>101</v>
      </c>
      <c r="F2" t="s">
        <v>1398</v>
      </c>
      <c r="G2">
        <v>1200</v>
      </c>
      <c r="H2">
        <v>1</v>
      </c>
      <c r="I2" t="s">
        <v>1750</v>
      </c>
      <c r="J2" t="s">
        <v>1751</v>
      </c>
      <c r="K2" t="s">
        <v>1752</v>
      </c>
      <c r="L2">
        <v>135</v>
      </c>
      <c r="M2" t="s">
        <v>356</v>
      </c>
      <c r="O2">
        <v>3</v>
      </c>
      <c r="P2" t="s">
        <v>560</v>
      </c>
      <c r="R2">
        <v>78</v>
      </c>
      <c r="S2">
        <v>7</v>
      </c>
      <c r="U2" t="s">
        <v>108</v>
      </c>
      <c r="V2" t="s">
        <v>1753</v>
      </c>
      <c r="W2">
        <v>5</v>
      </c>
      <c r="Y2" t="s">
        <v>110</v>
      </c>
      <c r="Z2" t="s">
        <v>1754</v>
      </c>
      <c r="AA2" t="s">
        <v>320</v>
      </c>
      <c r="AB2">
        <v>21</v>
      </c>
      <c r="AC2" t="s">
        <v>179</v>
      </c>
      <c r="AD2" t="s">
        <v>1755</v>
      </c>
      <c r="AE2" t="s">
        <v>1668</v>
      </c>
      <c r="AF2" t="s">
        <v>1756</v>
      </c>
      <c r="AG2" t="s">
        <v>142</v>
      </c>
      <c r="AH2">
        <v>2024686</v>
      </c>
      <c r="AI2" t="s">
        <v>398</v>
      </c>
      <c r="AJ2" t="s">
        <v>211</v>
      </c>
      <c r="AK2">
        <v>1200</v>
      </c>
      <c r="AL2">
        <v>1</v>
      </c>
      <c r="AM2" t="s">
        <v>546</v>
      </c>
      <c r="AN2">
        <v>11</v>
      </c>
      <c r="AO2">
        <v>130</v>
      </c>
      <c r="AP2">
        <v>5</v>
      </c>
      <c r="AQ2">
        <v>11</v>
      </c>
      <c r="AR2">
        <v>-8</v>
      </c>
      <c r="AS2">
        <v>24.03</v>
      </c>
      <c r="AT2">
        <v>46.13</v>
      </c>
      <c r="AU2" t="s">
        <v>1536</v>
      </c>
      <c r="AY2" t="s">
        <v>1536</v>
      </c>
      <c r="BG2">
        <v>-0.26100000000000001</v>
      </c>
      <c r="BI2" t="s">
        <v>1757</v>
      </c>
      <c r="BJ2">
        <v>2024609</v>
      </c>
      <c r="BK2" t="s">
        <v>797</v>
      </c>
      <c r="BL2" t="s">
        <v>211</v>
      </c>
      <c r="BM2">
        <v>1200</v>
      </c>
      <c r="BN2">
        <v>1</v>
      </c>
      <c r="BO2" t="s">
        <v>546</v>
      </c>
      <c r="BP2">
        <v>10</v>
      </c>
      <c r="BQ2">
        <v>123</v>
      </c>
      <c r="BR2">
        <v>12</v>
      </c>
      <c r="BS2">
        <v>10</v>
      </c>
      <c r="BT2">
        <v>-7</v>
      </c>
      <c r="BU2">
        <v>23.89</v>
      </c>
      <c r="BV2">
        <v>45.93</v>
      </c>
      <c r="BW2" t="s">
        <v>1758</v>
      </c>
      <c r="CA2" t="s">
        <v>1758</v>
      </c>
      <c r="CI2">
        <v>-0.114</v>
      </c>
      <c r="CK2" t="s">
        <v>1759</v>
      </c>
      <c r="CL2" t="s">
        <v>1751</v>
      </c>
      <c r="CM2" t="s">
        <v>1757</v>
      </c>
      <c r="CN2" t="s">
        <v>1760</v>
      </c>
      <c r="CO2" t="s">
        <v>1759</v>
      </c>
      <c r="CP2" t="s">
        <v>1761</v>
      </c>
      <c r="CQ2" t="s">
        <v>1762</v>
      </c>
      <c r="CR2">
        <v>68.48</v>
      </c>
      <c r="CS2">
        <v>68.349999999999994</v>
      </c>
      <c r="CT2">
        <v>68.41</v>
      </c>
      <c r="CU2">
        <v>68.349999999999994</v>
      </c>
    </row>
    <row r="3" spans="1:99" x14ac:dyDescent="0.25">
      <c r="A3" s="2">
        <v>45816</v>
      </c>
      <c r="B3" t="s">
        <v>99</v>
      </c>
      <c r="C3">
        <v>10</v>
      </c>
      <c r="D3" t="s">
        <v>100</v>
      </c>
      <c r="E3" t="s">
        <v>101</v>
      </c>
      <c r="F3" t="s">
        <v>1398</v>
      </c>
      <c r="G3">
        <v>1200</v>
      </c>
      <c r="H3">
        <v>2</v>
      </c>
      <c r="I3" t="s">
        <v>1763</v>
      </c>
      <c r="J3" t="s">
        <v>1764</v>
      </c>
      <c r="K3" t="s">
        <v>1765</v>
      </c>
      <c r="L3">
        <v>133</v>
      </c>
      <c r="M3" t="s">
        <v>134</v>
      </c>
      <c r="O3">
        <v>4</v>
      </c>
      <c r="P3" t="s">
        <v>317</v>
      </c>
      <c r="R3">
        <v>76</v>
      </c>
      <c r="S3">
        <v>0</v>
      </c>
      <c r="U3" t="s">
        <v>108</v>
      </c>
      <c r="V3" t="s">
        <v>1766</v>
      </c>
      <c r="W3">
        <v>4</v>
      </c>
      <c r="Y3" t="s">
        <v>110</v>
      </c>
      <c r="Z3" t="s">
        <v>1767</v>
      </c>
      <c r="AA3" t="s">
        <v>320</v>
      </c>
      <c r="AB3">
        <v>29</v>
      </c>
      <c r="AC3" t="s">
        <v>1653</v>
      </c>
      <c r="AD3" t="s">
        <v>1768</v>
      </c>
      <c r="AE3" t="s">
        <v>1769</v>
      </c>
      <c r="AF3" t="s">
        <v>1770</v>
      </c>
      <c r="AG3" t="s">
        <v>142</v>
      </c>
      <c r="AH3">
        <v>2024667</v>
      </c>
      <c r="AI3" t="s">
        <v>479</v>
      </c>
      <c r="AJ3" t="s">
        <v>211</v>
      </c>
      <c r="AK3">
        <v>1200</v>
      </c>
      <c r="AM3" t="s">
        <v>342</v>
      </c>
      <c r="AN3">
        <v>6.7</v>
      </c>
      <c r="AO3">
        <v>132</v>
      </c>
      <c r="AP3">
        <v>1</v>
      </c>
      <c r="AQ3">
        <v>11</v>
      </c>
      <c r="AR3">
        <v>-7</v>
      </c>
      <c r="AS3">
        <v>23.96</v>
      </c>
      <c r="AT3">
        <v>46.32</v>
      </c>
      <c r="AU3" t="s">
        <v>282</v>
      </c>
      <c r="AY3" t="s">
        <v>1771</v>
      </c>
      <c r="BG3">
        <v>-0.27900000000000003</v>
      </c>
      <c r="BI3" t="s">
        <v>1772</v>
      </c>
      <c r="BJ3">
        <v>2024567</v>
      </c>
      <c r="BK3" t="s">
        <v>147</v>
      </c>
      <c r="BL3" t="s">
        <v>211</v>
      </c>
      <c r="BM3">
        <v>1200</v>
      </c>
      <c r="BN3">
        <v>2</v>
      </c>
      <c r="BO3" t="s">
        <v>324</v>
      </c>
      <c r="BP3">
        <v>3.4</v>
      </c>
      <c r="BQ3">
        <v>132</v>
      </c>
      <c r="BR3">
        <v>1</v>
      </c>
      <c r="BS3">
        <v>1</v>
      </c>
      <c r="BT3">
        <v>3</v>
      </c>
      <c r="BU3">
        <v>23.96</v>
      </c>
      <c r="BV3">
        <v>46.22</v>
      </c>
      <c r="BW3" t="s">
        <v>231</v>
      </c>
      <c r="CA3" t="s">
        <v>1537</v>
      </c>
      <c r="CI3">
        <v>0.14099999999999999</v>
      </c>
      <c r="CK3" t="s">
        <v>1773</v>
      </c>
      <c r="CL3" t="s">
        <v>1764</v>
      </c>
      <c r="CM3" t="s">
        <v>1772</v>
      </c>
      <c r="CO3" t="s">
        <v>1773</v>
      </c>
      <c r="CP3" t="s">
        <v>1774</v>
      </c>
      <c r="CQ3" t="s">
        <v>1772</v>
      </c>
      <c r="CR3">
        <v>69.28</v>
      </c>
      <c r="CS3">
        <v>69.289999999999992</v>
      </c>
      <c r="CT3">
        <v>69.28</v>
      </c>
      <c r="CU3">
        <v>69.28</v>
      </c>
    </row>
    <row r="4" spans="1:99" x14ac:dyDescent="0.25">
      <c r="A4" s="2">
        <v>45816</v>
      </c>
      <c r="B4" t="s">
        <v>99</v>
      </c>
      <c r="C4">
        <v>10</v>
      </c>
      <c r="D4" t="s">
        <v>100</v>
      </c>
      <c r="E4" t="s">
        <v>101</v>
      </c>
      <c r="F4" t="s">
        <v>1398</v>
      </c>
      <c r="G4">
        <v>1200</v>
      </c>
      <c r="H4">
        <v>3</v>
      </c>
      <c r="I4" t="s">
        <v>1775</v>
      </c>
      <c r="J4" t="s">
        <v>1776</v>
      </c>
      <c r="K4" t="s">
        <v>1777</v>
      </c>
      <c r="L4">
        <v>133</v>
      </c>
      <c r="M4" t="s">
        <v>175</v>
      </c>
      <c r="O4">
        <v>9</v>
      </c>
      <c r="P4" t="s">
        <v>696</v>
      </c>
      <c r="R4">
        <v>76</v>
      </c>
      <c r="S4">
        <v>-2</v>
      </c>
      <c r="U4" t="s">
        <v>108</v>
      </c>
      <c r="V4" t="s">
        <v>1778</v>
      </c>
      <c r="W4">
        <v>6</v>
      </c>
      <c r="Y4" t="s">
        <v>110</v>
      </c>
      <c r="Z4" t="s">
        <v>1779</v>
      </c>
      <c r="AA4" t="s">
        <v>320</v>
      </c>
      <c r="AB4">
        <v>18</v>
      </c>
      <c r="AC4" t="s">
        <v>179</v>
      </c>
      <c r="AD4" t="s">
        <v>1780</v>
      </c>
      <c r="AE4" t="s">
        <v>1781</v>
      </c>
      <c r="AF4" t="s">
        <v>1782</v>
      </c>
      <c r="AG4" t="s">
        <v>142</v>
      </c>
      <c r="AH4">
        <v>2024045</v>
      </c>
      <c r="AI4" t="s">
        <v>1657</v>
      </c>
      <c r="AJ4" t="s">
        <v>211</v>
      </c>
      <c r="AK4">
        <v>1200</v>
      </c>
      <c r="AL4">
        <v>4</v>
      </c>
      <c r="AM4" t="s">
        <v>342</v>
      </c>
      <c r="AN4">
        <v>27</v>
      </c>
      <c r="AO4">
        <v>127</v>
      </c>
      <c r="AP4">
        <v>6</v>
      </c>
      <c r="AQ4">
        <v>1</v>
      </c>
      <c r="AR4">
        <v>8</v>
      </c>
      <c r="AS4">
        <v>23.61</v>
      </c>
      <c r="AT4">
        <v>46.13</v>
      </c>
      <c r="AU4" t="s">
        <v>1783</v>
      </c>
      <c r="AY4" t="s">
        <v>1784</v>
      </c>
      <c r="BG4">
        <v>0.42599999999999999</v>
      </c>
      <c r="BI4" t="s">
        <v>1785</v>
      </c>
      <c r="BJ4">
        <v>2023305</v>
      </c>
      <c r="BK4" t="s">
        <v>1786</v>
      </c>
      <c r="BL4" t="s">
        <v>211</v>
      </c>
      <c r="BM4">
        <v>1200</v>
      </c>
      <c r="BN4">
        <v>8</v>
      </c>
      <c r="BO4" t="s">
        <v>572</v>
      </c>
      <c r="BP4">
        <v>70</v>
      </c>
      <c r="BQ4">
        <v>122</v>
      </c>
      <c r="BR4">
        <v>11</v>
      </c>
      <c r="BS4">
        <v>13</v>
      </c>
      <c r="BT4">
        <v>-4</v>
      </c>
      <c r="BU4">
        <v>23.89</v>
      </c>
      <c r="BV4">
        <v>46.44</v>
      </c>
      <c r="BW4" t="s">
        <v>1787</v>
      </c>
      <c r="CA4" t="s">
        <v>1788</v>
      </c>
      <c r="CB4">
        <v>25.29</v>
      </c>
      <c r="CC4">
        <v>22.27</v>
      </c>
      <c r="CD4">
        <v>22.48</v>
      </c>
      <c r="CH4">
        <v>44.75</v>
      </c>
      <c r="CI4">
        <v>-3.00000000000003E-3</v>
      </c>
      <c r="CJ4">
        <v>44.747</v>
      </c>
      <c r="CK4" t="s">
        <v>1788</v>
      </c>
      <c r="CL4" t="s">
        <v>1776</v>
      </c>
      <c r="CM4" t="s">
        <v>1785</v>
      </c>
      <c r="CN4" t="s">
        <v>1789</v>
      </c>
      <c r="CO4" t="s">
        <v>1788</v>
      </c>
      <c r="CP4" t="s">
        <v>1790</v>
      </c>
      <c r="CQ4" t="s">
        <v>1791</v>
      </c>
      <c r="CR4">
        <v>70.25</v>
      </c>
      <c r="CS4">
        <v>70.039999999999992</v>
      </c>
      <c r="CT4">
        <v>70.14</v>
      </c>
      <c r="CU4">
        <v>70.039999999999992</v>
      </c>
    </row>
    <row r="5" spans="1:99" x14ac:dyDescent="0.25">
      <c r="A5" s="2">
        <v>45816</v>
      </c>
      <c r="B5" t="s">
        <v>99</v>
      </c>
      <c r="C5">
        <v>10</v>
      </c>
      <c r="D5" t="s">
        <v>100</v>
      </c>
      <c r="E5" t="s">
        <v>101</v>
      </c>
      <c r="F5" t="s">
        <v>1398</v>
      </c>
      <c r="G5">
        <v>1200</v>
      </c>
      <c r="H5">
        <v>4</v>
      </c>
      <c r="I5" t="s">
        <v>1792</v>
      </c>
      <c r="J5" t="s">
        <v>1793</v>
      </c>
      <c r="K5" t="s">
        <v>1794</v>
      </c>
      <c r="L5">
        <v>130</v>
      </c>
      <c r="M5" t="s">
        <v>273</v>
      </c>
      <c r="O5">
        <v>8</v>
      </c>
      <c r="P5" t="s">
        <v>199</v>
      </c>
      <c r="R5">
        <v>73</v>
      </c>
      <c r="S5">
        <v>0</v>
      </c>
      <c r="U5" t="s">
        <v>108</v>
      </c>
      <c r="V5" t="s">
        <v>1795</v>
      </c>
      <c r="W5">
        <v>4</v>
      </c>
      <c r="Y5" t="s">
        <v>338</v>
      </c>
      <c r="Z5" t="s">
        <v>1796</v>
      </c>
      <c r="AA5" t="s">
        <v>320</v>
      </c>
      <c r="AB5">
        <v>8</v>
      </c>
      <c r="AC5" t="s">
        <v>1797</v>
      </c>
      <c r="AD5" t="s">
        <v>1798</v>
      </c>
      <c r="AE5" t="s">
        <v>1799</v>
      </c>
      <c r="AF5" t="s">
        <v>1800</v>
      </c>
      <c r="AG5" t="s">
        <v>117</v>
      </c>
      <c r="AH5">
        <v>2024667</v>
      </c>
      <c r="AI5" t="s">
        <v>479</v>
      </c>
      <c r="AJ5" t="s">
        <v>211</v>
      </c>
      <c r="AK5">
        <v>1200</v>
      </c>
      <c r="AL5">
        <v>4</v>
      </c>
      <c r="AM5" t="s">
        <v>281</v>
      </c>
      <c r="AN5">
        <v>7.2</v>
      </c>
      <c r="AO5">
        <v>129</v>
      </c>
      <c r="AP5">
        <v>1</v>
      </c>
      <c r="AQ5">
        <v>4</v>
      </c>
      <c r="AR5">
        <v>4</v>
      </c>
      <c r="AS5">
        <v>23.96</v>
      </c>
      <c r="AT5">
        <v>46.32</v>
      </c>
      <c r="AU5" t="s">
        <v>282</v>
      </c>
      <c r="AY5" t="s">
        <v>1801</v>
      </c>
      <c r="BG5">
        <v>0.183</v>
      </c>
      <c r="BI5" t="s">
        <v>1802</v>
      </c>
      <c r="BJ5">
        <v>2024609</v>
      </c>
      <c r="BK5" t="s">
        <v>797</v>
      </c>
      <c r="BL5" t="s">
        <v>211</v>
      </c>
      <c r="BM5">
        <v>1200</v>
      </c>
      <c r="BN5">
        <v>3</v>
      </c>
      <c r="BO5" t="s">
        <v>281</v>
      </c>
      <c r="BP5">
        <v>10</v>
      </c>
      <c r="BQ5">
        <v>130</v>
      </c>
      <c r="BR5">
        <v>0</v>
      </c>
      <c r="BS5">
        <v>6</v>
      </c>
      <c r="BT5">
        <v>2</v>
      </c>
      <c r="BU5">
        <v>23.89</v>
      </c>
      <c r="BV5">
        <v>45.93</v>
      </c>
      <c r="BW5" t="s">
        <v>1758</v>
      </c>
      <c r="CA5" t="s">
        <v>1803</v>
      </c>
      <c r="CI5">
        <v>8.4000000000000005E-2</v>
      </c>
      <c r="CK5" t="s">
        <v>1804</v>
      </c>
      <c r="CL5" t="s">
        <v>1793</v>
      </c>
      <c r="CM5" t="s">
        <v>1802</v>
      </c>
      <c r="CN5" t="s">
        <v>1805</v>
      </c>
      <c r="CO5" t="s">
        <v>1804</v>
      </c>
      <c r="CP5" t="s">
        <v>1806</v>
      </c>
      <c r="CQ5" t="s">
        <v>1807</v>
      </c>
      <c r="CR5">
        <v>69.650000000000006</v>
      </c>
      <c r="CS5">
        <v>68.66</v>
      </c>
      <c r="CT5">
        <v>69.16</v>
      </c>
      <c r="CU5">
        <v>68.66</v>
      </c>
    </row>
    <row r="6" spans="1:99" x14ac:dyDescent="0.25">
      <c r="A6" s="2">
        <v>45816</v>
      </c>
      <c r="B6" t="s">
        <v>99</v>
      </c>
      <c r="C6">
        <v>10</v>
      </c>
      <c r="D6" t="s">
        <v>100</v>
      </c>
      <c r="E6" t="s">
        <v>101</v>
      </c>
      <c r="F6" t="s">
        <v>1398</v>
      </c>
      <c r="G6">
        <v>1200</v>
      </c>
      <c r="H6">
        <v>5</v>
      </c>
      <c r="I6" t="s">
        <v>1808</v>
      </c>
      <c r="J6" t="s">
        <v>1809</v>
      </c>
      <c r="K6" t="s">
        <v>1810</v>
      </c>
      <c r="L6">
        <v>129</v>
      </c>
      <c r="M6" t="s">
        <v>425</v>
      </c>
      <c r="O6">
        <v>12</v>
      </c>
      <c r="P6" t="s">
        <v>1140</v>
      </c>
      <c r="R6">
        <v>72</v>
      </c>
      <c r="S6">
        <v>0</v>
      </c>
      <c r="U6" t="s">
        <v>108</v>
      </c>
      <c r="V6" t="s">
        <v>1811</v>
      </c>
      <c r="W6">
        <v>4</v>
      </c>
      <c r="Y6" t="s">
        <v>110</v>
      </c>
      <c r="Z6" t="s">
        <v>1812</v>
      </c>
      <c r="AA6" t="s">
        <v>138</v>
      </c>
      <c r="AB6">
        <v>21</v>
      </c>
      <c r="AC6" t="s">
        <v>179</v>
      </c>
      <c r="AD6" t="s">
        <v>585</v>
      </c>
      <c r="AE6" t="s">
        <v>965</v>
      </c>
      <c r="AF6" t="s">
        <v>1813</v>
      </c>
      <c r="AG6" t="s">
        <v>117</v>
      </c>
      <c r="AH6">
        <v>2024686</v>
      </c>
      <c r="AI6" t="s">
        <v>398</v>
      </c>
      <c r="AJ6" t="s">
        <v>211</v>
      </c>
      <c r="AK6">
        <v>1200</v>
      </c>
      <c r="AL6">
        <v>4</v>
      </c>
      <c r="AM6" t="s">
        <v>729</v>
      </c>
      <c r="AN6">
        <v>29</v>
      </c>
      <c r="AO6">
        <v>128</v>
      </c>
      <c r="AP6">
        <v>1</v>
      </c>
      <c r="AQ6">
        <v>6</v>
      </c>
      <c r="AR6">
        <v>6</v>
      </c>
      <c r="AS6">
        <v>24.03</v>
      </c>
      <c r="AT6">
        <v>46.13</v>
      </c>
      <c r="AU6" t="s">
        <v>1536</v>
      </c>
      <c r="AY6" t="s">
        <v>1814</v>
      </c>
      <c r="BG6">
        <v>0.26700000000000002</v>
      </c>
      <c r="BI6" t="s">
        <v>1815</v>
      </c>
      <c r="BJ6">
        <v>2024609</v>
      </c>
      <c r="BK6" t="s">
        <v>797</v>
      </c>
      <c r="BL6" t="s">
        <v>211</v>
      </c>
      <c r="BM6">
        <v>1200</v>
      </c>
      <c r="BN6">
        <v>10</v>
      </c>
      <c r="BO6" t="s">
        <v>729</v>
      </c>
      <c r="BP6">
        <v>11</v>
      </c>
      <c r="BQ6">
        <v>129</v>
      </c>
      <c r="BR6">
        <v>0</v>
      </c>
      <c r="BS6">
        <v>7</v>
      </c>
      <c r="BT6">
        <v>5</v>
      </c>
      <c r="BU6">
        <v>23.89</v>
      </c>
      <c r="BV6">
        <v>45.93</v>
      </c>
      <c r="BW6" t="s">
        <v>1758</v>
      </c>
      <c r="CA6" t="s">
        <v>1816</v>
      </c>
      <c r="CI6">
        <v>0.21</v>
      </c>
      <c r="CK6" t="s">
        <v>191</v>
      </c>
      <c r="CL6" t="s">
        <v>1809</v>
      </c>
      <c r="CM6" t="s">
        <v>1815</v>
      </c>
      <c r="CN6" t="s">
        <v>1817</v>
      </c>
      <c r="CO6" t="s">
        <v>191</v>
      </c>
      <c r="CP6" t="s">
        <v>1818</v>
      </c>
      <c r="CQ6" t="s">
        <v>1819</v>
      </c>
      <c r="CR6">
        <v>69.22</v>
      </c>
      <c r="CS6">
        <v>69.78</v>
      </c>
      <c r="CT6">
        <v>69.5</v>
      </c>
      <c r="CU6">
        <v>69.22</v>
      </c>
    </row>
    <row r="7" spans="1:99" x14ac:dyDescent="0.25">
      <c r="A7" s="2">
        <v>45816</v>
      </c>
      <c r="B7" t="s">
        <v>99</v>
      </c>
      <c r="C7">
        <v>10</v>
      </c>
      <c r="D7" t="s">
        <v>100</v>
      </c>
      <c r="E7" t="s">
        <v>101</v>
      </c>
      <c r="F7" t="s">
        <v>1398</v>
      </c>
      <c r="G7">
        <v>1200</v>
      </c>
      <c r="H7">
        <v>6</v>
      </c>
      <c r="I7" t="s">
        <v>1820</v>
      </c>
      <c r="J7" t="s">
        <v>1821</v>
      </c>
      <c r="K7" t="s">
        <v>1822</v>
      </c>
      <c r="L7">
        <v>128</v>
      </c>
      <c r="M7" t="s">
        <v>106</v>
      </c>
      <c r="O7">
        <v>11</v>
      </c>
      <c r="P7" t="s">
        <v>293</v>
      </c>
      <c r="R7">
        <v>71</v>
      </c>
      <c r="S7">
        <v>0</v>
      </c>
      <c r="U7" t="s">
        <v>108</v>
      </c>
      <c r="V7" t="s">
        <v>1823</v>
      </c>
      <c r="W7">
        <v>4</v>
      </c>
      <c r="Y7" t="s">
        <v>110</v>
      </c>
      <c r="Z7" t="s">
        <v>1824</v>
      </c>
      <c r="AA7" t="s">
        <v>138</v>
      </c>
      <c r="AB7">
        <v>18</v>
      </c>
      <c r="AC7" t="s">
        <v>1825</v>
      </c>
      <c r="AD7" t="s">
        <v>1826</v>
      </c>
      <c r="AE7" t="s">
        <v>757</v>
      </c>
      <c r="AF7" t="s">
        <v>1827</v>
      </c>
      <c r="AG7" t="s">
        <v>117</v>
      </c>
      <c r="AH7">
        <v>2024316</v>
      </c>
      <c r="AI7" t="s">
        <v>681</v>
      </c>
      <c r="AJ7" t="s">
        <v>211</v>
      </c>
      <c r="AK7">
        <v>1200</v>
      </c>
      <c r="AL7">
        <v>2</v>
      </c>
      <c r="AM7" t="s">
        <v>624</v>
      </c>
      <c r="AN7">
        <v>6.9</v>
      </c>
      <c r="AO7">
        <v>123</v>
      </c>
      <c r="AP7">
        <v>5</v>
      </c>
      <c r="AQ7">
        <v>10</v>
      </c>
      <c r="AR7">
        <v>1</v>
      </c>
      <c r="AS7">
        <v>23.96</v>
      </c>
      <c r="AT7">
        <v>46.11</v>
      </c>
      <c r="AU7" t="s">
        <v>234</v>
      </c>
      <c r="AY7" t="s">
        <v>1828</v>
      </c>
      <c r="BG7">
        <v>0.11700000000000001</v>
      </c>
      <c r="BI7" t="s">
        <v>1829</v>
      </c>
      <c r="BJ7">
        <v>2024284</v>
      </c>
      <c r="BK7" t="s">
        <v>513</v>
      </c>
      <c r="BL7" t="s">
        <v>211</v>
      </c>
      <c r="BM7">
        <v>1200</v>
      </c>
      <c r="BN7">
        <v>4</v>
      </c>
      <c r="BO7" t="s">
        <v>624</v>
      </c>
      <c r="BP7">
        <v>8.6999999999999993</v>
      </c>
      <c r="BQ7">
        <v>121</v>
      </c>
      <c r="BR7">
        <v>7</v>
      </c>
      <c r="BS7">
        <v>5</v>
      </c>
      <c r="BT7">
        <v>6</v>
      </c>
      <c r="BU7">
        <v>24.32</v>
      </c>
      <c r="BV7">
        <v>47.13</v>
      </c>
      <c r="BW7" t="s">
        <v>1830</v>
      </c>
      <c r="CA7" t="s">
        <v>125</v>
      </c>
      <c r="CI7">
        <v>0.35699999999999998</v>
      </c>
      <c r="CK7" t="s">
        <v>1831</v>
      </c>
      <c r="CL7" t="s">
        <v>1821</v>
      </c>
      <c r="CM7" t="s">
        <v>1829</v>
      </c>
      <c r="CN7" t="s">
        <v>1832</v>
      </c>
      <c r="CO7" t="s">
        <v>1831</v>
      </c>
      <c r="CP7" t="s">
        <v>1833</v>
      </c>
      <c r="CQ7" t="s">
        <v>502</v>
      </c>
      <c r="CR7">
        <v>69.62</v>
      </c>
      <c r="CS7">
        <v>69.849999999999994</v>
      </c>
      <c r="CT7">
        <v>69.73</v>
      </c>
      <c r="CU7">
        <v>69.62</v>
      </c>
    </row>
    <row r="8" spans="1:99" x14ac:dyDescent="0.25">
      <c r="A8" s="2">
        <v>45816</v>
      </c>
      <c r="B8" t="s">
        <v>99</v>
      </c>
      <c r="C8">
        <v>10</v>
      </c>
      <c r="D8" t="s">
        <v>100</v>
      </c>
      <c r="E8" t="s">
        <v>101</v>
      </c>
      <c r="F8" t="s">
        <v>1398</v>
      </c>
      <c r="G8">
        <v>1200</v>
      </c>
      <c r="H8">
        <v>7</v>
      </c>
      <c r="I8" t="s">
        <v>1834</v>
      </c>
      <c r="J8" t="s">
        <v>1835</v>
      </c>
      <c r="K8" t="s">
        <v>1836</v>
      </c>
      <c r="L8">
        <v>126</v>
      </c>
      <c r="M8" t="s">
        <v>390</v>
      </c>
      <c r="O8">
        <v>1</v>
      </c>
      <c r="P8" t="s">
        <v>419</v>
      </c>
      <c r="R8">
        <v>69</v>
      </c>
      <c r="S8">
        <v>-2</v>
      </c>
      <c r="U8" t="s">
        <v>108</v>
      </c>
      <c r="V8" t="s">
        <v>1837</v>
      </c>
      <c r="W8">
        <v>3</v>
      </c>
      <c r="Y8" t="s">
        <v>110</v>
      </c>
      <c r="Z8" t="s">
        <v>178</v>
      </c>
      <c r="AA8" t="s">
        <v>320</v>
      </c>
      <c r="AB8">
        <v>29</v>
      </c>
      <c r="AC8" t="s">
        <v>1374</v>
      </c>
      <c r="AD8" t="s">
        <v>1838</v>
      </c>
      <c r="AE8" t="s">
        <v>1839</v>
      </c>
      <c r="AF8" t="s">
        <v>1840</v>
      </c>
      <c r="AG8" t="s">
        <v>117</v>
      </c>
      <c r="AH8">
        <v>2024667</v>
      </c>
      <c r="AI8" t="s">
        <v>479</v>
      </c>
      <c r="AJ8" t="s">
        <v>211</v>
      </c>
      <c r="AK8">
        <v>1200</v>
      </c>
      <c r="AL8">
        <v>9</v>
      </c>
      <c r="AM8" t="s">
        <v>624</v>
      </c>
      <c r="AN8">
        <v>18</v>
      </c>
      <c r="AO8">
        <v>127</v>
      </c>
      <c r="AP8">
        <v>-1</v>
      </c>
      <c r="AQ8">
        <v>9</v>
      </c>
      <c r="AR8">
        <v>-8</v>
      </c>
      <c r="AS8">
        <v>23.96</v>
      </c>
      <c r="AT8">
        <v>46.32</v>
      </c>
      <c r="AU8" t="s">
        <v>282</v>
      </c>
      <c r="AY8" t="s">
        <v>1841</v>
      </c>
      <c r="BG8">
        <v>-0.35099999999999998</v>
      </c>
      <c r="BI8" t="s">
        <v>1842</v>
      </c>
      <c r="CL8" t="s">
        <v>1835</v>
      </c>
      <c r="CM8" t="s">
        <v>1842</v>
      </c>
      <c r="CN8" t="s">
        <v>1843</v>
      </c>
      <c r="CQ8" t="s">
        <v>1842</v>
      </c>
      <c r="CR8">
        <v>69.59</v>
      </c>
      <c r="CT8">
        <v>69.59</v>
      </c>
      <c r="CU8">
        <v>69.59</v>
      </c>
    </row>
    <row r="9" spans="1:99" x14ac:dyDescent="0.25">
      <c r="A9" s="2">
        <v>45816</v>
      </c>
      <c r="B9" t="s">
        <v>99</v>
      </c>
      <c r="C9">
        <v>10</v>
      </c>
      <c r="D9" t="s">
        <v>100</v>
      </c>
      <c r="E9" t="s">
        <v>101</v>
      </c>
      <c r="F9" t="s">
        <v>1398</v>
      </c>
      <c r="G9">
        <v>1200</v>
      </c>
      <c r="H9">
        <v>8</v>
      </c>
      <c r="I9" t="s">
        <v>1844</v>
      </c>
      <c r="J9" t="s">
        <v>1845</v>
      </c>
      <c r="K9" t="s">
        <v>1846</v>
      </c>
      <c r="L9">
        <v>124</v>
      </c>
      <c r="M9" t="s">
        <v>412</v>
      </c>
      <c r="O9">
        <v>5</v>
      </c>
      <c r="P9" t="s">
        <v>491</v>
      </c>
      <c r="R9">
        <v>67</v>
      </c>
      <c r="S9">
        <v>9</v>
      </c>
      <c r="U9" t="s">
        <v>108</v>
      </c>
      <c r="V9" t="s">
        <v>1847</v>
      </c>
      <c r="W9">
        <v>3</v>
      </c>
      <c r="Y9" t="s">
        <v>110</v>
      </c>
      <c r="Z9" t="s">
        <v>1848</v>
      </c>
      <c r="AA9" t="s">
        <v>138</v>
      </c>
      <c r="AB9">
        <v>29</v>
      </c>
      <c r="AC9" t="s">
        <v>179</v>
      </c>
      <c r="AD9" t="s">
        <v>1849</v>
      </c>
      <c r="AE9" t="s">
        <v>1095</v>
      </c>
      <c r="AF9" t="s">
        <v>1850</v>
      </c>
      <c r="AG9" t="s">
        <v>142</v>
      </c>
      <c r="AH9">
        <v>2024664</v>
      </c>
      <c r="AI9" t="s">
        <v>479</v>
      </c>
      <c r="AJ9" t="s">
        <v>119</v>
      </c>
      <c r="AK9">
        <v>1200</v>
      </c>
      <c r="AL9">
        <v>1</v>
      </c>
      <c r="AM9" t="s">
        <v>607</v>
      </c>
      <c r="AN9">
        <v>2.6</v>
      </c>
      <c r="AO9">
        <v>133</v>
      </c>
      <c r="AP9">
        <v>-9</v>
      </c>
      <c r="AQ9">
        <v>10</v>
      </c>
      <c r="AR9">
        <v>-5</v>
      </c>
      <c r="AS9">
        <v>23.52</v>
      </c>
      <c r="AT9">
        <v>45.66</v>
      </c>
      <c r="AU9" t="s">
        <v>480</v>
      </c>
      <c r="AY9" t="s">
        <v>480</v>
      </c>
      <c r="BG9">
        <v>-0.34499999999999997</v>
      </c>
      <c r="BI9" t="s">
        <v>1851</v>
      </c>
      <c r="BJ9">
        <v>2024546</v>
      </c>
      <c r="BK9" t="s">
        <v>1443</v>
      </c>
      <c r="BL9" t="s">
        <v>119</v>
      </c>
      <c r="BM9">
        <v>1200</v>
      </c>
      <c r="BN9">
        <v>1</v>
      </c>
      <c r="BO9" t="s">
        <v>607</v>
      </c>
      <c r="BP9">
        <v>3.3</v>
      </c>
      <c r="BQ9">
        <v>128</v>
      </c>
      <c r="BR9">
        <v>-4</v>
      </c>
      <c r="BS9">
        <v>13</v>
      </c>
      <c r="BT9">
        <v>-8</v>
      </c>
      <c r="BU9">
        <v>23.86</v>
      </c>
      <c r="BV9">
        <v>46.1</v>
      </c>
      <c r="BW9" t="s">
        <v>121</v>
      </c>
      <c r="CA9" t="s">
        <v>121</v>
      </c>
      <c r="CI9">
        <v>-0.39600000000000002</v>
      </c>
      <c r="CK9" t="s">
        <v>1852</v>
      </c>
      <c r="CL9" t="s">
        <v>1845</v>
      </c>
      <c r="CM9" t="s">
        <v>1851</v>
      </c>
      <c r="CN9" t="s">
        <v>1853</v>
      </c>
      <c r="CO9" t="s">
        <v>1852</v>
      </c>
      <c r="CP9" t="s">
        <v>1854</v>
      </c>
      <c r="CQ9" t="s">
        <v>1851</v>
      </c>
      <c r="CR9">
        <v>68.84</v>
      </c>
      <c r="CS9">
        <v>68.83</v>
      </c>
      <c r="CT9">
        <v>68.84</v>
      </c>
      <c r="CU9">
        <v>68.83</v>
      </c>
    </row>
    <row r="10" spans="1:99" x14ac:dyDescent="0.25">
      <c r="A10" s="2">
        <v>45816</v>
      </c>
      <c r="B10" t="s">
        <v>99</v>
      </c>
      <c r="C10">
        <v>10</v>
      </c>
      <c r="D10" t="s">
        <v>100</v>
      </c>
      <c r="E10" t="s">
        <v>101</v>
      </c>
      <c r="F10" t="s">
        <v>1398</v>
      </c>
      <c r="G10">
        <v>1200</v>
      </c>
      <c r="H10">
        <v>9</v>
      </c>
      <c r="I10" t="s">
        <v>1855</v>
      </c>
      <c r="J10" t="s">
        <v>1856</v>
      </c>
      <c r="K10" t="s">
        <v>1857</v>
      </c>
      <c r="L10">
        <v>124</v>
      </c>
      <c r="M10" t="s">
        <v>335</v>
      </c>
      <c r="O10">
        <v>7</v>
      </c>
      <c r="P10" t="s">
        <v>107</v>
      </c>
      <c r="R10">
        <v>67</v>
      </c>
      <c r="S10">
        <v>0</v>
      </c>
      <c r="U10" t="s">
        <v>108</v>
      </c>
      <c r="W10">
        <v>3</v>
      </c>
      <c r="Y10" t="s">
        <v>110</v>
      </c>
      <c r="Z10" t="s">
        <v>178</v>
      </c>
      <c r="AA10" t="s">
        <v>320</v>
      </c>
      <c r="AB10">
        <v>18</v>
      </c>
      <c r="AC10" t="s">
        <v>1858</v>
      </c>
      <c r="AD10" t="s">
        <v>1859</v>
      </c>
      <c r="AE10" t="s">
        <v>1860</v>
      </c>
      <c r="AF10" t="s">
        <v>1861</v>
      </c>
      <c r="AG10" t="s">
        <v>117</v>
      </c>
      <c r="CL10" t="s">
        <v>1856</v>
      </c>
    </row>
    <row r="11" spans="1:99" x14ac:dyDescent="0.25">
      <c r="A11" s="2">
        <v>45816</v>
      </c>
      <c r="B11" t="s">
        <v>99</v>
      </c>
      <c r="C11">
        <v>10</v>
      </c>
      <c r="D11" t="s">
        <v>100</v>
      </c>
      <c r="E11" t="s">
        <v>101</v>
      </c>
      <c r="F11" t="s">
        <v>1398</v>
      </c>
      <c r="G11">
        <v>1200</v>
      </c>
      <c r="H11">
        <v>10</v>
      </c>
      <c r="I11" t="s">
        <v>1862</v>
      </c>
      <c r="J11" t="s">
        <v>1863</v>
      </c>
      <c r="K11" t="s">
        <v>1864</v>
      </c>
      <c r="L11">
        <v>123</v>
      </c>
      <c r="M11" t="s">
        <v>242</v>
      </c>
      <c r="O11">
        <v>6</v>
      </c>
      <c r="P11" t="s">
        <v>426</v>
      </c>
      <c r="R11">
        <v>66</v>
      </c>
      <c r="S11">
        <v>2</v>
      </c>
      <c r="U11" t="s">
        <v>108</v>
      </c>
      <c r="V11" t="s">
        <v>1865</v>
      </c>
      <c r="W11">
        <v>3</v>
      </c>
      <c r="Y11" t="s">
        <v>110</v>
      </c>
      <c r="Z11" t="s">
        <v>1866</v>
      </c>
      <c r="AA11" t="s">
        <v>138</v>
      </c>
      <c r="AB11">
        <v>29</v>
      </c>
      <c r="AD11" t="s">
        <v>1867</v>
      </c>
      <c r="AE11" t="s">
        <v>604</v>
      </c>
      <c r="AF11" t="s">
        <v>1868</v>
      </c>
      <c r="AG11" t="s">
        <v>142</v>
      </c>
      <c r="AH11">
        <v>2024667</v>
      </c>
      <c r="AI11" t="s">
        <v>479</v>
      </c>
      <c r="AJ11" t="s">
        <v>211</v>
      </c>
      <c r="AK11">
        <v>1200</v>
      </c>
      <c r="AL11">
        <v>2</v>
      </c>
      <c r="AM11" t="s">
        <v>324</v>
      </c>
      <c r="AN11">
        <v>1.9</v>
      </c>
      <c r="AO11">
        <v>120</v>
      </c>
      <c r="AP11">
        <v>3</v>
      </c>
      <c r="AQ11">
        <v>5</v>
      </c>
      <c r="AR11">
        <v>1</v>
      </c>
      <c r="AS11">
        <v>23.96</v>
      </c>
      <c r="AT11">
        <v>46.32</v>
      </c>
      <c r="AU11" t="s">
        <v>282</v>
      </c>
      <c r="AY11" t="s">
        <v>1869</v>
      </c>
      <c r="BG11">
        <v>8.6999999999999994E-2</v>
      </c>
      <c r="BI11" t="s">
        <v>1870</v>
      </c>
      <c r="BJ11">
        <v>2024584</v>
      </c>
      <c r="BK11" t="s">
        <v>300</v>
      </c>
      <c r="BL11" t="s">
        <v>119</v>
      </c>
      <c r="BM11">
        <v>1200</v>
      </c>
      <c r="BN11">
        <v>1</v>
      </c>
      <c r="BO11" t="s">
        <v>324</v>
      </c>
      <c r="BP11">
        <v>5.3</v>
      </c>
      <c r="BQ11">
        <v>129</v>
      </c>
      <c r="BR11">
        <v>-6</v>
      </c>
      <c r="BS11">
        <v>12</v>
      </c>
      <c r="BT11">
        <v>-6</v>
      </c>
      <c r="BU11">
        <v>23.62</v>
      </c>
      <c r="BV11">
        <v>45.37</v>
      </c>
      <c r="BW11" t="s">
        <v>514</v>
      </c>
      <c r="CA11" t="s">
        <v>514</v>
      </c>
      <c r="CI11">
        <v>-0.34200000000000003</v>
      </c>
      <c r="CK11" t="s">
        <v>1871</v>
      </c>
      <c r="CL11" t="s">
        <v>1863</v>
      </c>
      <c r="CM11" t="s">
        <v>1870</v>
      </c>
      <c r="CN11" t="s">
        <v>1872</v>
      </c>
      <c r="CO11" t="s">
        <v>1871</v>
      </c>
      <c r="CP11" t="s">
        <v>1873</v>
      </c>
      <c r="CQ11" t="s">
        <v>1874</v>
      </c>
      <c r="CR11">
        <v>69.42</v>
      </c>
      <c r="CS11">
        <v>68.7</v>
      </c>
      <c r="CT11">
        <v>69.06</v>
      </c>
      <c r="CU11">
        <v>68.7</v>
      </c>
    </row>
    <row r="12" spans="1:99" x14ac:dyDescent="0.25">
      <c r="A12" s="2">
        <v>45816</v>
      </c>
      <c r="B12" t="s">
        <v>99</v>
      </c>
      <c r="C12">
        <v>10</v>
      </c>
      <c r="D12" t="s">
        <v>100</v>
      </c>
      <c r="E12" t="s">
        <v>101</v>
      </c>
      <c r="F12" t="s">
        <v>1398</v>
      </c>
      <c r="G12">
        <v>1200</v>
      </c>
      <c r="H12">
        <v>11</v>
      </c>
      <c r="I12" t="s">
        <v>1875</v>
      </c>
      <c r="J12" t="s">
        <v>1876</v>
      </c>
      <c r="K12" t="s">
        <v>1877</v>
      </c>
      <c r="L12">
        <v>120</v>
      </c>
      <c r="M12" t="s">
        <v>434</v>
      </c>
      <c r="O12">
        <v>2</v>
      </c>
      <c r="P12" t="s">
        <v>391</v>
      </c>
      <c r="R12">
        <v>63</v>
      </c>
      <c r="S12">
        <v>-1</v>
      </c>
      <c r="U12" t="s">
        <v>108</v>
      </c>
      <c r="V12" t="s">
        <v>1878</v>
      </c>
      <c r="W12">
        <v>4</v>
      </c>
      <c r="Y12" t="s">
        <v>110</v>
      </c>
      <c r="Z12" t="s">
        <v>1879</v>
      </c>
      <c r="AA12" t="s">
        <v>138</v>
      </c>
      <c r="AB12">
        <v>18</v>
      </c>
      <c r="AC12" t="s">
        <v>113</v>
      </c>
      <c r="AD12" t="s">
        <v>1880</v>
      </c>
      <c r="AE12" t="s">
        <v>1881</v>
      </c>
      <c r="AF12" t="s">
        <v>1882</v>
      </c>
      <c r="AG12" t="s">
        <v>117</v>
      </c>
      <c r="AH12">
        <v>2024643</v>
      </c>
      <c r="AI12" t="s">
        <v>143</v>
      </c>
      <c r="AJ12" t="s">
        <v>211</v>
      </c>
      <c r="AK12">
        <v>1200</v>
      </c>
      <c r="AL12">
        <v>4</v>
      </c>
      <c r="AM12" t="s">
        <v>206</v>
      </c>
      <c r="AN12">
        <v>37</v>
      </c>
      <c r="AO12">
        <v>121</v>
      </c>
      <c r="AP12">
        <v>-1</v>
      </c>
      <c r="AQ12">
        <v>9</v>
      </c>
      <c r="AR12">
        <v>-7</v>
      </c>
      <c r="AS12">
        <v>24.42</v>
      </c>
      <c r="AT12">
        <v>46.3</v>
      </c>
      <c r="AU12" t="s">
        <v>1883</v>
      </c>
      <c r="AY12" t="s">
        <v>1884</v>
      </c>
      <c r="BG12">
        <v>-0.30900000000000011</v>
      </c>
      <c r="BI12" t="s">
        <v>1885</v>
      </c>
      <c r="BJ12">
        <v>2024396</v>
      </c>
      <c r="BK12" t="s">
        <v>284</v>
      </c>
      <c r="BL12" t="s">
        <v>211</v>
      </c>
      <c r="BM12">
        <v>1200</v>
      </c>
      <c r="BN12">
        <v>8</v>
      </c>
      <c r="BO12" t="s">
        <v>546</v>
      </c>
      <c r="BP12">
        <v>150</v>
      </c>
      <c r="BQ12">
        <v>119</v>
      </c>
      <c r="BR12">
        <v>1</v>
      </c>
      <c r="BS12">
        <v>8</v>
      </c>
      <c r="BT12">
        <v>-6</v>
      </c>
      <c r="BU12">
        <v>24.08</v>
      </c>
      <c r="BV12">
        <v>46.47</v>
      </c>
      <c r="BW12" t="s">
        <v>121</v>
      </c>
      <c r="CA12" t="s">
        <v>1886</v>
      </c>
      <c r="CI12">
        <v>-0.23699999999999999</v>
      </c>
      <c r="CK12" t="s">
        <v>1887</v>
      </c>
      <c r="CL12" t="s">
        <v>1876</v>
      </c>
      <c r="CM12" t="s">
        <v>1885</v>
      </c>
      <c r="CN12" t="s">
        <v>1888</v>
      </c>
      <c r="CO12" t="s">
        <v>1887</v>
      </c>
      <c r="CP12" t="s">
        <v>1889</v>
      </c>
      <c r="CQ12" t="s">
        <v>1890</v>
      </c>
      <c r="CR12">
        <v>68.67</v>
      </c>
      <c r="CS12">
        <v>69.48</v>
      </c>
      <c r="CT12">
        <v>69.08</v>
      </c>
      <c r="CU12">
        <v>68.67</v>
      </c>
    </row>
    <row r="13" spans="1:99" x14ac:dyDescent="0.25">
      <c r="A13" s="2">
        <v>45816</v>
      </c>
      <c r="B13" t="s">
        <v>99</v>
      </c>
      <c r="C13">
        <v>10</v>
      </c>
      <c r="D13" t="s">
        <v>100</v>
      </c>
      <c r="E13" t="s">
        <v>101</v>
      </c>
      <c r="F13" t="s">
        <v>1398</v>
      </c>
      <c r="G13">
        <v>1200</v>
      </c>
      <c r="H13">
        <v>12</v>
      </c>
      <c r="I13" t="s">
        <v>1891</v>
      </c>
      <c r="J13" t="s">
        <v>1892</v>
      </c>
      <c r="K13" t="s">
        <v>1893</v>
      </c>
      <c r="L13">
        <v>117</v>
      </c>
      <c r="M13" t="s">
        <v>292</v>
      </c>
      <c r="O13">
        <v>10</v>
      </c>
      <c r="P13" t="s">
        <v>336</v>
      </c>
      <c r="R13">
        <v>60</v>
      </c>
      <c r="S13">
        <v>-1</v>
      </c>
      <c r="U13" t="s">
        <v>108</v>
      </c>
      <c r="V13" t="s">
        <v>1894</v>
      </c>
      <c r="W13">
        <v>7</v>
      </c>
      <c r="Y13" t="s">
        <v>110</v>
      </c>
      <c r="Z13" t="s">
        <v>1895</v>
      </c>
      <c r="AA13" t="s">
        <v>138</v>
      </c>
      <c r="AB13">
        <v>21</v>
      </c>
      <c r="AC13" t="s">
        <v>725</v>
      </c>
      <c r="AD13" t="s">
        <v>1896</v>
      </c>
      <c r="AE13" t="s">
        <v>1897</v>
      </c>
      <c r="AF13" t="s">
        <v>1898</v>
      </c>
      <c r="AG13" t="s">
        <v>117</v>
      </c>
      <c r="AH13">
        <v>2024686</v>
      </c>
      <c r="AI13" t="s">
        <v>398</v>
      </c>
      <c r="AJ13" t="s">
        <v>211</v>
      </c>
      <c r="AK13">
        <v>1200</v>
      </c>
      <c r="AL13">
        <v>6</v>
      </c>
      <c r="AM13" t="s">
        <v>167</v>
      </c>
      <c r="AN13">
        <v>20</v>
      </c>
      <c r="AO13">
        <v>120</v>
      </c>
      <c r="AP13">
        <v>-3</v>
      </c>
      <c r="AQ13">
        <v>10</v>
      </c>
      <c r="AR13">
        <v>0</v>
      </c>
      <c r="AS13">
        <v>24.03</v>
      </c>
      <c r="AT13">
        <v>46.13</v>
      </c>
      <c r="AU13" t="s">
        <v>1536</v>
      </c>
      <c r="AY13" t="s">
        <v>1899</v>
      </c>
      <c r="BG13">
        <v>-4.4999999999999998E-2</v>
      </c>
      <c r="BI13" t="s">
        <v>1900</v>
      </c>
      <c r="BJ13">
        <v>2024284</v>
      </c>
      <c r="BK13" t="s">
        <v>513</v>
      </c>
      <c r="BL13" t="s">
        <v>211</v>
      </c>
      <c r="BM13">
        <v>1200</v>
      </c>
      <c r="BN13">
        <v>8</v>
      </c>
      <c r="BO13" t="s">
        <v>120</v>
      </c>
      <c r="BP13">
        <v>18</v>
      </c>
      <c r="BQ13">
        <v>126</v>
      </c>
      <c r="BR13">
        <v>-9</v>
      </c>
      <c r="BS13">
        <v>8</v>
      </c>
      <c r="BT13">
        <v>2</v>
      </c>
      <c r="BU13">
        <v>24.32</v>
      </c>
      <c r="BV13">
        <v>47.13</v>
      </c>
      <c r="BW13" t="s">
        <v>1830</v>
      </c>
      <c r="CA13" t="s">
        <v>283</v>
      </c>
      <c r="CI13">
        <v>-5.0999999999999997E-2</v>
      </c>
      <c r="CK13" t="s">
        <v>146</v>
      </c>
      <c r="CL13" t="s">
        <v>1892</v>
      </c>
      <c r="CM13" t="s">
        <v>1900</v>
      </c>
      <c r="CN13" t="s">
        <v>1901</v>
      </c>
      <c r="CO13" t="s">
        <v>146</v>
      </c>
      <c r="CP13" t="s">
        <v>1902</v>
      </c>
      <c r="CQ13" t="s">
        <v>1903</v>
      </c>
      <c r="CR13">
        <v>69</v>
      </c>
      <c r="CS13">
        <v>69.900000000000006</v>
      </c>
      <c r="CT13">
        <v>69.45</v>
      </c>
      <c r="CU13">
        <v>69</v>
      </c>
    </row>
  </sheetData>
  <phoneticPr fontId="3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"/>
  <sheetViews>
    <sheetView workbookViewId="0"/>
  </sheetViews>
  <sheetFormatPr defaultRowHeight="15.7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honeticPr fontId="3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FDCB-1480-4FF3-A6B2-765D443A89EA}">
  <dimension ref="A1:T12"/>
  <sheetViews>
    <sheetView tabSelected="1" topLeftCell="G1" workbookViewId="0">
      <selection activeCell="R16" sqref="R16"/>
    </sheetView>
  </sheetViews>
  <sheetFormatPr defaultRowHeight="15.75" x14ac:dyDescent="0.25"/>
  <sheetData>
    <row r="1" spans="1:20" x14ac:dyDescent="0.25">
      <c r="A1" s="3"/>
      <c r="B1" s="4" t="s">
        <v>1904</v>
      </c>
      <c r="C1" s="4"/>
      <c r="D1" s="4"/>
      <c r="E1" s="5"/>
      <c r="F1" s="4" t="s">
        <v>1905</v>
      </c>
      <c r="G1" s="4"/>
      <c r="H1" s="4"/>
      <c r="I1" s="5"/>
      <c r="J1" s="5"/>
      <c r="K1" s="4" t="s">
        <v>1906</v>
      </c>
      <c r="L1" s="4"/>
      <c r="M1" s="4"/>
    </row>
    <row r="2" spans="1:20" x14ac:dyDescent="0.25">
      <c r="A2" s="3">
        <v>1</v>
      </c>
      <c r="B2" s="3" t="str" cm="1">
        <f t="array" aca="1" ref="B2" ca="1">_xlfn.XLOOKUP(
    SMALL(INDIRECT("Race_" &amp; $A2 &amp; "!Ct$2:Ct$15"), 1),
    INDIRECT("Race_" &amp; $A2 &amp; "!Ct$2:Ct$15"),
    INDIRECT("Race_" &amp; $A2 &amp; "!Cl$2:Cl$15")
)</f>
        <v>太陽昇</v>
      </c>
      <c r="C2" s="3" t="str" cm="1">
        <f t="array" aca="1" ref="C2" ca="1">_xlfn.XLOOKUP(
    SMALL(INDIRECT("Race_" &amp; $A2 &amp; "!Ct$2:Ct$15"), 2),
    INDIRECT("Race_" &amp; $A2 &amp; "!Ct$2:Ct$15"),
    INDIRECT("Race_" &amp; $A2 &amp; "!Cl$2:Cl$15")
)</f>
        <v>勝多多</v>
      </c>
      <c r="D2" s="3">
        <f ca="1">SMALL(INDIRECT("Race_" &amp; $A2 &amp; "!Ct$2:Ct$15"), 1)-SMALL(INDIRECT("Race_" &amp; $A2 &amp; "!Ct$2:Ct$15"), 2)</f>
        <v>-0.12999999999999545</v>
      </c>
      <c r="E2" s="3">
        <f t="shared" ref="E2:E12" si="0">A2</f>
        <v>1</v>
      </c>
      <c r="F2" s="3" t="str" cm="1">
        <f t="array" aca="1" ref="F2" ca="1">_xlfn.XLOOKUP(
    SMALL(INDIRECT("Race_" &amp; $A2 &amp; "!Cu$2:Cu$15"), 1),
    INDIRECT("Race_" &amp; $A2 &amp; "!Cu$2:Cu$15"),
    INDIRECT("Race_" &amp; $A2 &amp; "!Cl$2:Cl$15")
)</f>
        <v>紅海風帆</v>
      </c>
      <c r="G2" s="3" t="str" cm="1">
        <f t="array" aca="1" ref="G2" ca="1">_xlfn.XLOOKUP(
    SMALL(INDIRECT("Race_" &amp; $A2 &amp; "!Cu$2:Cu$15"), 2),
    INDIRECT("Race_" &amp; $A2 &amp; "!Cu$2:Cu$15"),
    INDIRECT("Race_" &amp; $A2 &amp; "!Cl$2:Cl$15")
)</f>
        <v>太陽昇</v>
      </c>
      <c r="H2" s="3">
        <f ca="1">SMALL(INDIRECT("Race_" &amp; $A2 &amp; "!Cu$2:Cu$15"), 1)-SMALL(INDIRECT("Race_" &amp; $A2 &amp; "!Cu$2:Cu$15"), 2)</f>
        <v>-4.9999999999997158E-2</v>
      </c>
      <c r="I2" s="3">
        <f t="shared" ref="I2:I12" ca="1" si="1">SMALL(INDIRECT("Race_" &amp; $A2 &amp; "!Cu$2:Cu$15"), 2)-SMALL(INDIRECT("Race_" &amp; $A2 &amp; "!Cu$2:Cu$15"), 3)</f>
        <v>-6.0000000000002274E-2</v>
      </c>
      <c r="J2" s="3">
        <f t="shared" ref="J2:J12" si="2">E2</f>
        <v>1</v>
      </c>
      <c r="K2" s="3" t="str" cm="1">
        <f t="array" aca="1" ref="K2" ca="1">_xlfn.XLOOKUP(
    SMALL(INDIRECT("Race_" &amp; $A2 &amp; "!CR$2:CR$15"), 1),
    INDIRECT("Race_" &amp; $A2 &amp; "!CR$2:CR$15"),
    INDIRECT("Race_" &amp; $A2 &amp; "!Cl$2:Cl$15")
)</f>
        <v>紅海風帆</v>
      </c>
      <c r="L2" s="3" t="str" cm="1">
        <f t="array" aca="1" ref="L2" ca="1">_xlfn.XLOOKUP(
    SMALL(INDIRECT("Race_" &amp; $A2 &amp; "!CR$2:CR$15"), 2),
    INDIRECT("Race_" &amp; $A2 &amp; "!CR$2:CR$15"),
    INDIRECT("Race_" &amp; $A2 &amp; "!Cl$2:Cl$15")
)</f>
        <v>太陽昇</v>
      </c>
      <c r="M2" s="3">
        <f ca="1">SMALL(INDIRECT("Race_" &amp; $A2 &amp; "!CR$2:CR$15"), 1)-SMALL(INDIRECT("Race_" &amp; $A2 &amp; "!CR$2:CR$15"), 2)</f>
        <v>-0.12999999999999545</v>
      </c>
      <c r="O2">
        <f>A2</f>
        <v>1</v>
      </c>
      <c r="P2" s="6" t="str" cm="1">
        <f t="array" aca="1" ref="P2" ca="1">_xlfn.XLOOKUP(
    SMALL(INDIRECT("Race_" &amp; $A2 &amp; "!Cu$2:Cu$15"), 1),
    INDIRECT("Race_" &amp; $A2 &amp; "!Cu$2:Cu$15"),
    INDIRECT("Race_" &amp; $A2 &amp; "!Cl$2:Cl$15")
)</f>
        <v>紅海風帆</v>
      </c>
      <c r="Q2" s="6" t="str" cm="1">
        <f t="array" aca="1" ref="Q2" ca="1">_xlfn.XLOOKUP(
    SMALL(INDIRECT("Race_" &amp; $A2 &amp; "!Cu$2:Cu$15"), 2),
    INDIRECT("Race_" &amp; $A2 &amp; "!Cu$2:Cu$15"),
    INDIRECT("Race_" &amp; $A2 &amp; "!Cl$2:Cl$15")
)</f>
        <v>太陽昇</v>
      </c>
      <c r="R2" s="6" t="str" cm="1">
        <f t="array" aca="1" ref="R2" ca="1">_xlfn.XLOOKUP(
    SMALL(INDIRECT("Race_" &amp; $A2 &amp; "!Cu$2:Cu$15"), 3),
    INDIRECT("Race_" &amp; $A2 &amp; "!Cu$2:Cu$15"),
    INDIRECT("Race_" &amp; $A2 &amp; "!Cl$2:Cl$15")
)</f>
        <v>太行美景</v>
      </c>
      <c r="S2" t="str" cm="1">
        <f t="array" aca="1" ref="S2" ca="1">_xlfn.XLOOKUP(
    SMALL(INDIRECT("Race_" &amp; $A2 &amp; "!Cu$2:Cu$15"), 4),
    INDIRECT("Race_" &amp; $A2 &amp; "!Cu$2:Cu$15"),
    INDIRECT("Race_" &amp; $A2 &amp; "!Cl$2:Cl$15")
)</f>
        <v>勝多多</v>
      </c>
      <c r="T2" t="str" cm="1">
        <f t="array" aca="1" ref="T2" ca="1">_xlfn.XLOOKUP(
    SMALL(INDIRECT("Race_" &amp; $A2 &amp; "!Cu$2:Cu$15"), 5),
    INDIRECT("Race_" &amp; $A2 &amp; "!Cu$2:Cu$15"),
    INDIRECT("Race_" &amp; $A2 &amp; "!Cl$2:Cl$15")
)</f>
        <v>嘉應威風</v>
      </c>
    </row>
    <row r="3" spans="1:20" x14ac:dyDescent="0.25">
      <c r="A3" s="3">
        <v>2</v>
      </c>
      <c r="B3" s="3" t="str" cm="1">
        <f t="array" aca="1" ref="B3" ca="1">_xlfn.XLOOKUP(
    SMALL(INDIRECT("Race_" &amp; $A3 &amp; "!Ct$2:Ct$15"), 1),
    INDIRECT("Race_" &amp; $A3 &amp; "!Ct$2:Ct$15"),
    INDIRECT("Race_" &amp; $A3 &amp; "!Cl$2:Cl$15")
)</f>
        <v>奇異歡星</v>
      </c>
      <c r="C3" s="3" t="str" cm="1">
        <f t="array" aca="1" ref="C3" ca="1">_xlfn.XLOOKUP(
    SMALL(INDIRECT("Race_" &amp; $A3 &amp; "!Ct$2:Ct$15"), 2),
    INDIRECT("Race_" &amp; $A3 &amp; "!Ct$2:Ct$15"),
    INDIRECT("Race_" &amp; $A3 &amp; "!Cl$2:Cl$15")
)</f>
        <v>朗日自強</v>
      </c>
      <c r="D3" s="3">
        <f t="shared" ref="D3:D12" ca="1" si="3">SMALL(INDIRECT("Race_" &amp; $A3 &amp; "!Ct$2:Ct$15"), 1)-SMALL(INDIRECT("Race_" &amp; $A3 &amp; "!Ct$2:Ct$15"), 2)</f>
        <v>-0.43999999999999773</v>
      </c>
      <c r="E3" s="3">
        <f t="shared" si="0"/>
        <v>2</v>
      </c>
      <c r="F3" s="3" t="str" cm="1">
        <f t="array" aca="1" ref="F3" ca="1">_xlfn.XLOOKUP(
    SMALL(INDIRECT("Race_" &amp; $A3 &amp; "!Cu$2:Cu$15"), 1),
    INDIRECT("Race_" &amp; $A3 &amp; "!Cu$2:Cu$15"),
    INDIRECT("Race_" &amp; $A3 &amp; "!Cl$2:Cl$15")
)</f>
        <v>奇異歡星</v>
      </c>
      <c r="G3" s="3" t="str" cm="1">
        <f t="array" aca="1" ref="G3" ca="1">_xlfn.XLOOKUP(
    SMALL(INDIRECT("Race_" &amp; $A3 &amp; "!Cu$2:Cu$15"), 2),
    INDIRECT("Race_" &amp; $A3 &amp; "!Cu$2:Cu$15"),
    INDIRECT("Race_" &amp; $A3 &amp; "!Cl$2:Cl$15")
)</f>
        <v>朗日自強</v>
      </c>
      <c r="H3" s="3">
        <f t="shared" ref="H3:H12" ca="1" si="4">SMALL(INDIRECT("Race_" &amp; $A3 &amp; "!Cu$2:Cu$15"), 1)-SMALL(INDIRECT("Race_" &amp; $A3 &amp; "!Cu$2:Cu$15"), 2)</f>
        <v>-0.15000000000000568</v>
      </c>
      <c r="I3" s="3">
        <f t="shared" ca="1" si="1"/>
        <v>-0.25</v>
      </c>
      <c r="J3" s="3">
        <f t="shared" si="2"/>
        <v>2</v>
      </c>
      <c r="K3" s="3" t="str" cm="1">
        <f t="array" aca="1" ref="K3" ca="1">_xlfn.XLOOKUP(
    SMALL(INDIRECT("Race_" &amp; $A3 &amp; "!CR$2:CR$15"), 1),
    INDIRECT("Race_" &amp; $A3 &amp; "!CR$2:CR$15"),
    INDIRECT("Race_" &amp; $A3 &amp; "!Cl$2:Cl$15")
)</f>
        <v>奇異歡星</v>
      </c>
      <c r="L3" s="3" t="str" cm="1">
        <f t="array" aca="1" ref="L3" ca="1">_xlfn.XLOOKUP(
    SMALL(INDIRECT("Race_" &amp; $A3 &amp; "!CR$2:CR$15"), 2),
    INDIRECT("Race_" &amp; $A3 &amp; "!CR$2:CR$15"),
    INDIRECT("Race_" &amp; $A3 &amp; "!Cl$2:Cl$15")
)</f>
        <v>朗日自強</v>
      </c>
      <c r="M3" s="3">
        <f t="shared" ref="M3:M12" ca="1" si="5">SMALL(INDIRECT("Race_" &amp; $A3 &amp; "!CR$2:CR$15"), 1)-SMALL(INDIRECT("Race_" &amp; $A3 &amp; "!CR$2:CR$15"), 2)</f>
        <v>-0.15000000000000568</v>
      </c>
      <c r="O3">
        <f t="shared" ref="O3:O12" si="6">A3</f>
        <v>2</v>
      </c>
      <c r="P3" t="str" cm="1">
        <f t="array" aca="1" ref="P3" ca="1">_xlfn.XLOOKUP(
    SMALL(INDIRECT("Race_" &amp; $A3 &amp; "!Cu$2:Cu$15"), 1),
    INDIRECT("Race_" &amp; $A3 &amp; "!Cu$2:Cu$15"),
    INDIRECT("Race_" &amp; $A3 &amp; "!Cl$2:Cl$15")
)</f>
        <v>奇異歡星</v>
      </c>
      <c r="Q3" s="6" t="str" cm="1">
        <f t="array" aca="1" ref="Q3" ca="1">_xlfn.XLOOKUP(
    SMALL(INDIRECT("Race_" &amp; $A3 &amp; "!Cu$2:Cu$15"), 2),
    INDIRECT("Race_" &amp; $A3 &amp; "!Cu$2:Cu$15"),
    INDIRECT("Race_" &amp; $A3 &amp; "!Cl$2:Cl$15")
)</f>
        <v>朗日自強</v>
      </c>
      <c r="R3" t="str" cm="1">
        <f t="array" aca="1" ref="R3" ca="1">_xlfn.XLOOKUP(
    SMALL(INDIRECT("Race_" &amp; $A3 &amp; "!Cu$2:Cu$15"), 3),
    INDIRECT("Race_" &amp; $A3 &amp; "!Cu$2:Cu$15"),
    INDIRECT("Race_" &amp; $A3 &amp; "!Cl$2:Cl$15")
)</f>
        <v>手到齊來</v>
      </c>
      <c r="S3" t="str" cm="1">
        <f t="array" aca="1" ref="S3" ca="1">_xlfn.XLOOKUP(
    SMALL(INDIRECT("Race_" &amp; $A3 &amp; "!Cu$2:Cu$15"), 4),
    INDIRECT("Race_" &amp; $A3 &amp; "!Cu$2:Cu$15"),
    INDIRECT("Race_" &amp; $A3 &amp; "!Cl$2:Cl$15")
)</f>
        <v>臻至辰</v>
      </c>
      <c r="T3" t="str" cm="1">
        <f t="array" aca="1" ref="T3" ca="1">_xlfn.XLOOKUP(
    SMALL(INDIRECT("Race_" &amp; $A3 &amp; "!Cu$2:Cu$15"), 5),
    INDIRECT("Race_" &amp; $A3 &amp; "!Cu$2:Cu$15"),
    INDIRECT("Race_" &amp; $A3 &amp; "!Cl$2:Cl$15")
)</f>
        <v>同得威</v>
      </c>
    </row>
    <row r="4" spans="1:20" x14ac:dyDescent="0.25">
      <c r="A4" s="3">
        <v>3</v>
      </c>
      <c r="B4" s="3" t="str" cm="1">
        <f t="array" aca="1" ref="B4" ca="1">_xlfn.XLOOKUP(
    SMALL(INDIRECT("Race_" &amp; $A4 &amp; "!Ct$2:Ct$15"), 1),
    INDIRECT("Race_" &amp; $A4 &amp; "!Ct$2:Ct$15"),
    INDIRECT("Race_" &amp; $A4 &amp; "!Cl$2:Cl$15")
)</f>
        <v>志在福星</v>
      </c>
      <c r="C4" s="3" t="str" cm="1">
        <f t="array" aca="1" ref="C4" ca="1">_xlfn.XLOOKUP(
    SMALL(INDIRECT("Race_" &amp; $A4 &amp; "!Ct$2:Ct$15"), 2),
    INDIRECT("Race_" &amp; $A4 &amp; "!Ct$2:Ct$15"),
    INDIRECT("Race_" &amp; $A4 &amp; "!Cl$2:Cl$15")
)</f>
        <v>銳一</v>
      </c>
      <c r="D4" s="3">
        <f t="shared" ca="1" si="3"/>
        <v>-8.0000000000012506E-2</v>
      </c>
      <c r="E4" s="3">
        <f t="shared" si="0"/>
        <v>3</v>
      </c>
      <c r="F4" s="3" t="str" cm="1">
        <f t="array" aca="1" ref="F4" ca="1">_xlfn.XLOOKUP(
    SMALL(INDIRECT("Race_" &amp; $A4 &amp; "!Cu$2:Cu$15"), 1),
    INDIRECT("Race_" &amp; $A4 &amp; "!Cu$2:Cu$15"),
    INDIRECT("Race_" &amp; $A4 &amp; "!Cl$2:Cl$15")
)</f>
        <v>志在福星</v>
      </c>
      <c r="G4" s="3" t="str" cm="1">
        <f t="array" aca="1" ref="G4" ca="1">_xlfn.XLOOKUP(
    SMALL(INDIRECT("Race_" &amp; $A4 &amp; "!Cu$2:Cu$15"), 2),
    INDIRECT("Race_" &amp; $A4 &amp; "!Cu$2:Cu$15"),
    INDIRECT("Race_" &amp; $A4 &amp; "!Cl$2:Cl$15")
)</f>
        <v>銳一</v>
      </c>
      <c r="H4" s="3">
        <f t="shared" ca="1" si="4"/>
        <v>-3.0000000000001137E-2</v>
      </c>
      <c r="I4" s="3">
        <f t="shared" ca="1" si="1"/>
        <v>-0.30999999999998806</v>
      </c>
      <c r="J4" s="3">
        <f t="shared" si="2"/>
        <v>3</v>
      </c>
      <c r="K4" s="3" t="str" cm="1">
        <f t="array" aca="1" ref="K4" ca="1">_xlfn.XLOOKUP(
    SMALL(INDIRECT("Race_" &amp; $A4 &amp; "!CR$2:CR$15"), 1),
    INDIRECT("Race_" &amp; $A4 &amp; "!CR$2:CR$15"),
    INDIRECT("Race_" &amp; $A4 &amp; "!Cl$2:Cl$15")
)</f>
        <v>志在福星</v>
      </c>
      <c r="L4" s="3" t="str" cm="1">
        <f t="array" aca="1" ref="L4" ca="1">_xlfn.XLOOKUP(
    SMALL(INDIRECT("Race_" &amp; $A4 &amp; "!CR$2:CR$15"), 2),
    INDIRECT("Race_" &amp; $A4 &amp; "!CR$2:CR$15"),
    INDIRECT("Race_" &amp; $A4 &amp; "!Cl$2:Cl$15")
)</f>
        <v>銳一</v>
      </c>
      <c r="M4" s="3">
        <f t="shared" ca="1" si="5"/>
        <v>-3.0000000000001137E-2</v>
      </c>
      <c r="O4">
        <f t="shared" si="6"/>
        <v>3</v>
      </c>
      <c r="P4" t="str" cm="1">
        <f t="array" aca="1" ref="P4" ca="1">_xlfn.XLOOKUP(
    SMALL(INDIRECT("Race_" &amp; $A4 &amp; "!Cu$2:Cu$15"), 1),
    INDIRECT("Race_" &amp; $A4 &amp; "!Cu$2:Cu$15"),
    INDIRECT("Race_" &amp; $A4 &amp; "!Cl$2:Cl$15")
)</f>
        <v>志在福星</v>
      </c>
      <c r="Q4" t="str" cm="1">
        <f t="array" aca="1" ref="Q4" ca="1">_xlfn.XLOOKUP(
    SMALL(INDIRECT("Race_" &amp; $A4 &amp; "!Cu$2:Cu$15"), 2),
    INDIRECT("Race_" &amp; $A4 &amp; "!Cu$2:Cu$15"),
    INDIRECT("Race_" &amp; $A4 &amp; "!Cl$2:Cl$15")
)</f>
        <v>銳一</v>
      </c>
      <c r="R4" t="str" cm="1">
        <f t="array" aca="1" ref="R4" ca="1">_xlfn.XLOOKUP(
    SMALL(INDIRECT("Race_" &amp; $A4 &amp; "!Cu$2:Cu$15"), 3),
    INDIRECT("Race_" &amp; $A4 &amp; "!Cu$2:Cu$15"),
    INDIRECT("Race_" &amp; $A4 &amp; "!Cl$2:Cl$15")
)</f>
        <v>常常感恩</v>
      </c>
      <c r="S4" t="str" cm="1">
        <f t="array" aca="1" ref="S4" ca="1">_xlfn.XLOOKUP(
    SMALL(INDIRECT("Race_" &amp; $A4 &amp; "!Cu$2:Cu$15"), 4),
    INDIRECT("Race_" &amp; $A4 &amp; "!Cu$2:Cu$15"),
    INDIRECT("Race_" &amp; $A4 &amp; "!Cl$2:Cl$15")
)</f>
        <v>八正道</v>
      </c>
      <c r="T4" t="str" cm="1">
        <f t="array" aca="1" ref="T4" ca="1">_xlfn.XLOOKUP(
    SMALL(INDIRECT("Race_" &amp; $A4 &amp; "!Cu$2:Cu$15"), 5),
    INDIRECT("Race_" &amp; $A4 &amp; "!Cu$2:Cu$15"),
    INDIRECT("Race_" &amp; $A4 &amp; "!Cl$2:Cl$15")
)</f>
        <v>競駿天下</v>
      </c>
    </row>
    <row r="5" spans="1:20" x14ac:dyDescent="0.25">
      <c r="A5" s="3">
        <v>4</v>
      </c>
      <c r="B5" s="3" t="str" cm="1">
        <f t="array" aca="1" ref="B5" ca="1">_xlfn.XLOOKUP(
    SMALL(INDIRECT("Race_" &amp; $A5 &amp; "!Ct$2:Ct$15"), 1),
    INDIRECT("Race_" &amp; $A5 &amp; "!Ct$2:Ct$15"),
    INDIRECT("Race_" &amp; $A5 &amp; "!Cl$2:Cl$15")
)</f>
        <v>光明傳承</v>
      </c>
      <c r="C5" s="3" t="str" cm="1">
        <f t="array" aca="1" ref="C5" ca="1">_xlfn.XLOOKUP(
    SMALL(INDIRECT("Race_" &amp; $A5 &amp; "!Ct$2:Ct$15"), 2),
    INDIRECT("Race_" &amp; $A5 &amp; "!Ct$2:Ct$15"),
    INDIRECT("Race_" &amp; $A5 &amp; "!Cl$2:Cl$15")
)</f>
        <v>光明傳承</v>
      </c>
      <c r="D5" s="3">
        <f t="shared" ca="1" si="3"/>
        <v>0</v>
      </c>
      <c r="E5" s="3">
        <f t="shared" si="0"/>
        <v>4</v>
      </c>
      <c r="F5" s="3" t="str" cm="1">
        <f t="array" aca="1" ref="F5" ca="1">_xlfn.XLOOKUP(
    SMALL(INDIRECT("Race_" &amp; $A5 &amp; "!Cu$2:Cu$15"), 1),
    INDIRECT("Race_" &amp; $A5 &amp; "!Cu$2:Cu$15"),
    INDIRECT("Race_" &amp; $A5 &amp; "!Cl$2:Cl$15")
)</f>
        <v>準輝煌</v>
      </c>
      <c r="G5" s="3" t="str" cm="1">
        <f t="array" aca="1" ref="G5" ca="1">_xlfn.XLOOKUP(
    SMALL(INDIRECT("Race_" &amp; $A5 &amp; "!Cu$2:Cu$15"), 2),
    INDIRECT("Race_" &amp; $A5 &amp; "!Cu$2:Cu$15"),
    INDIRECT("Race_" &amp; $A5 &amp; "!Cl$2:Cl$15")
)</f>
        <v>光明傳承</v>
      </c>
      <c r="H5" s="3">
        <f t="shared" ca="1" si="4"/>
        <v>-0.1600000000000108</v>
      </c>
      <c r="I5" s="3">
        <f t="shared" ca="1" si="1"/>
        <v>-0.20999999999999375</v>
      </c>
      <c r="J5" s="3">
        <f t="shared" si="2"/>
        <v>4</v>
      </c>
      <c r="K5" s="3" t="str" cm="1">
        <f t="array" aca="1" ref="K5" ca="1">_xlfn.XLOOKUP(
    SMALL(INDIRECT("Race_" &amp; $A5 &amp; "!CR$2:CR$15"), 1),
    INDIRECT("Race_" &amp; $A5 &amp; "!CR$2:CR$15"),
    INDIRECT("Race_" &amp; $A5 &amp; "!Cl$2:Cl$15")
)</f>
        <v>彭玥</v>
      </c>
      <c r="L5" s="3" t="str" cm="1">
        <f t="array" aca="1" ref="L5" ca="1">_xlfn.XLOOKUP(
    SMALL(INDIRECT("Race_" &amp; $A5 &amp; "!CR$2:CR$15"), 2),
    INDIRECT("Race_" &amp; $A5 &amp; "!CR$2:CR$15"),
    INDIRECT("Race_" &amp; $A5 &amp; "!Cl$2:Cl$15")
)</f>
        <v>九因歌</v>
      </c>
      <c r="M5" s="3">
        <f t="shared" ca="1" si="5"/>
        <v>-3.9999999999992042E-2</v>
      </c>
      <c r="O5">
        <f t="shared" si="6"/>
        <v>4</v>
      </c>
      <c r="P5" t="str" cm="1">
        <f t="array" aca="1" ref="P5" ca="1">_xlfn.XLOOKUP(
    SMALL(INDIRECT("Race_" &amp; $A5 &amp; "!Cu$2:Cu$15"), 1),
    INDIRECT("Race_" &amp; $A5 &amp; "!Cu$2:Cu$15"),
    INDIRECT("Race_" &amp; $A5 &amp; "!Cl$2:Cl$15")
)</f>
        <v>準輝煌</v>
      </c>
      <c r="Q5" t="str" cm="1">
        <f t="array" aca="1" ref="Q5" ca="1">_xlfn.XLOOKUP(
    SMALL(INDIRECT("Race_" &amp; $A5 &amp; "!Cu$2:Cu$15"), 2),
    INDIRECT("Race_" &amp; $A5 &amp; "!Cu$2:Cu$15"),
    INDIRECT("Race_" &amp; $A5 &amp; "!Cl$2:Cl$15")
)</f>
        <v>光明傳承</v>
      </c>
      <c r="R5" t="str" cm="1">
        <f t="array" aca="1" ref="R5" ca="1">_xlfn.XLOOKUP(
    SMALL(INDIRECT("Race_" &amp; $A5 &amp; "!Cu$2:Cu$15"), 3),
    INDIRECT("Race_" &amp; $A5 &amp; "!Cu$2:Cu$15"),
    INDIRECT("Race_" &amp; $A5 &amp; "!Cl$2:Cl$15")
)</f>
        <v>開心宇宙</v>
      </c>
      <c r="S5" t="str" cm="1">
        <f t="array" aca="1" ref="S5" ca="1">_xlfn.XLOOKUP(
    SMALL(INDIRECT("Race_" &amp; $A5 &amp; "!Cu$2:Cu$15"), 4),
    INDIRECT("Race_" &amp; $A5 &amp; "!Cu$2:Cu$15"),
    INDIRECT("Race_" &amp; $A5 &amp; "!Cl$2:Cl$15")
)</f>
        <v>彭玥</v>
      </c>
      <c r="T5" t="str" cm="1">
        <f t="array" aca="1" ref="T5" ca="1">_xlfn.XLOOKUP(
    SMALL(INDIRECT("Race_" &amp; $A5 &amp; "!Cu$2:Cu$15"), 5),
    INDIRECT("Race_" &amp; $A5 &amp; "!Cu$2:Cu$15"),
    INDIRECT("Race_" &amp; $A5 &amp; "!Cl$2:Cl$15")
)</f>
        <v>九因歌</v>
      </c>
    </row>
    <row r="6" spans="1:20" x14ac:dyDescent="0.25">
      <c r="A6" s="3">
        <v>5</v>
      </c>
      <c r="B6" s="3" t="str" cm="1">
        <f t="array" aca="1" ref="B6" ca="1">_xlfn.XLOOKUP(
    SMALL(INDIRECT("Race_" &amp; $A6 &amp; "!Ct$2:Ct$15"), 1),
    INDIRECT("Race_" &amp; $A6 &amp; "!Ct$2:Ct$15"),
    INDIRECT("Race_" &amp; $A6 &amp; "!Cl$2:Cl$15")
)</f>
        <v>舞林寶典</v>
      </c>
      <c r="C6" s="3" t="str" cm="1">
        <f t="array" aca="1" ref="C6" ca="1">_xlfn.XLOOKUP(
    SMALL(INDIRECT("Race_" &amp; $A6 &amp; "!Ct$2:Ct$15"), 2),
    INDIRECT("Race_" &amp; $A6 &amp; "!Ct$2:Ct$15"),
    INDIRECT("Race_" &amp; $A6 &amp; "!Cl$2:Cl$15")
)</f>
        <v>最好玩</v>
      </c>
      <c r="D6" s="3">
        <f t="shared" ca="1" si="3"/>
        <v>-0.64999999999999858</v>
      </c>
      <c r="E6" s="3">
        <f t="shared" si="0"/>
        <v>5</v>
      </c>
      <c r="F6" s="3" t="str" cm="1">
        <f t="array" aca="1" ref="F6" ca="1">_xlfn.XLOOKUP(
    SMALL(INDIRECT("Race_" &amp; $A6 &amp; "!Cu$2:Cu$15"), 1),
    INDIRECT("Race_" &amp; $A6 &amp; "!Cu$2:Cu$15"),
    INDIRECT("Race_" &amp; $A6 &amp; "!Cl$2:Cl$15")
)</f>
        <v>舞林寶典</v>
      </c>
      <c r="G6" s="3" t="str" cm="1">
        <f t="array" aca="1" ref="G6" ca="1">_xlfn.XLOOKUP(
    SMALL(INDIRECT("Race_" &amp; $A6 &amp; "!Cu$2:Cu$15"), 2),
    INDIRECT("Race_" &amp; $A6 &amp; "!Cu$2:Cu$15"),
    INDIRECT("Race_" &amp; $A6 &amp; "!Cl$2:Cl$15")
)</f>
        <v>東方福寶</v>
      </c>
      <c r="H6" s="3">
        <f t="shared" ca="1" si="4"/>
        <v>-8.9999999999996305E-2</v>
      </c>
      <c r="I6" s="3">
        <f t="shared" ca="1" si="1"/>
        <v>-0.22000000000000597</v>
      </c>
      <c r="J6" s="3">
        <f t="shared" si="2"/>
        <v>5</v>
      </c>
      <c r="K6" s="3" t="str" cm="1">
        <f t="array" aca="1" ref="K6" ca="1">_xlfn.XLOOKUP(
    SMALL(INDIRECT("Race_" &amp; $A6 &amp; "!CR$2:CR$15"), 1),
    INDIRECT("Race_" &amp; $A6 &amp; "!CR$2:CR$15"),
    INDIRECT("Race_" &amp; $A6 &amp; "!Cl$2:Cl$15")
)</f>
        <v>舞林寶典</v>
      </c>
      <c r="L6" s="3" t="str" cm="1">
        <f t="array" aca="1" ref="L6" ca="1">_xlfn.XLOOKUP(
    SMALL(INDIRECT("Race_" &amp; $A6 &amp; "!CR$2:CR$15"), 2),
    INDIRECT("Race_" &amp; $A6 &amp; "!CR$2:CR$15"),
    INDIRECT("Race_" &amp; $A6 &amp; "!Cl$2:Cl$15")
)</f>
        <v>東方福寶</v>
      </c>
      <c r="M6" s="3">
        <f t="shared" ca="1" si="5"/>
        <v>-8.9999999999996305E-2</v>
      </c>
      <c r="O6">
        <f t="shared" si="6"/>
        <v>5</v>
      </c>
      <c r="P6" t="str" cm="1">
        <f t="array" aca="1" ref="P6" ca="1">_xlfn.XLOOKUP(
    SMALL(INDIRECT("Race_" &amp; $A6 &amp; "!Cu$2:Cu$15"), 1),
    INDIRECT("Race_" &amp; $A6 &amp; "!Cu$2:Cu$15"),
    INDIRECT("Race_" &amp; $A6 &amp; "!Cl$2:Cl$15")
)</f>
        <v>舞林寶典</v>
      </c>
      <c r="Q6" t="str" cm="1">
        <f t="array" aca="1" ref="Q6" ca="1">_xlfn.XLOOKUP(
    SMALL(INDIRECT("Race_" &amp; $A6 &amp; "!Cu$2:Cu$15"), 2),
    INDIRECT("Race_" &amp; $A6 &amp; "!Cu$2:Cu$15"),
    INDIRECT("Race_" &amp; $A6 &amp; "!Cl$2:Cl$15")
)</f>
        <v>東方福寶</v>
      </c>
      <c r="R6" t="str" cm="1">
        <f t="array" aca="1" ref="R6" ca="1">_xlfn.XLOOKUP(
    SMALL(INDIRECT("Race_" &amp; $A6 &amp; "!Cu$2:Cu$15"), 3),
    INDIRECT("Race_" &amp; $A6 &amp; "!Cu$2:Cu$15"),
    INDIRECT("Race_" &amp; $A6 &amp; "!Cl$2:Cl$15")
)</f>
        <v>魅力星</v>
      </c>
      <c r="S6" s="6" t="str" cm="1">
        <f t="array" aca="1" ref="S6" ca="1">_xlfn.XLOOKUP(
    SMALL(INDIRECT("Race_" &amp; $A6 &amp; "!Cu$2:Cu$15"), 4),
    INDIRECT("Race_" &amp; $A6 &amp; "!Cu$2:Cu$15"),
    INDIRECT("Race_" &amp; $A6 &amp; "!Cl$2:Cl$15")
)</f>
        <v>最好玩</v>
      </c>
      <c r="T6" t="str" cm="1">
        <f t="array" aca="1" ref="T6" ca="1">_xlfn.XLOOKUP(
    SMALL(INDIRECT("Race_" &amp; $A6 &amp; "!Cu$2:Cu$15"), 5),
    INDIRECT("Race_" &amp; $A6 &amp; "!Cu$2:Cu$15"),
    INDIRECT("Race_" &amp; $A6 &amp; "!Cl$2:Cl$15")
)</f>
        <v>首駿</v>
      </c>
    </row>
    <row r="7" spans="1:20" x14ac:dyDescent="0.25">
      <c r="A7" s="3">
        <v>6</v>
      </c>
      <c r="B7" s="3" t="str" cm="1">
        <f t="array" aca="1" ref="B7" ca="1">_xlfn.XLOOKUP(
    SMALL(INDIRECT("Race_" &amp; $A7 &amp; "!Ct$2:Ct$15"), 1),
    INDIRECT("Race_" &amp; $A7 &amp; "!Ct$2:Ct$15"),
    INDIRECT("Race_" &amp; $A7 &amp; "!Cl$2:Cl$15")
)</f>
        <v>勁沙塵</v>
      </c>
      <c r="C7" s="3" t="str" cm="1">
        <f t="array" aca="1" ref="C7" ca="1">_xlfn.XLOOKUP(
    SMALL(INDIRECT("Race_" &amp; $A7 &amp; "!Ct$2:Ct$15"), 2),
    INDIRECT("Race_" &amp; $A7 &amp; "!Ct$2:Ct$15"),
    INDIRECT("Race_" &amp; $A7 &amp; "!Cl$2:Cl$15")
)</f>
        <v>泰泰精神</v>
      </c>
      <c r="D7" s="3">
        <f t="shared" ca="1" si="3"/>
        <v>-0.36000000000001364</v>
      </c>
      <c r="E7" s="3">
        <f t="shared" si="0"/>
        <v>6</v>
      </c>
      <c r="F7" s="3" t="str" cm="1">
        <f t="array" aca="1" ref="F7" ca="1">_xlfn.XLOOKUP(
    SMALL(INDIRECT("Race_" &amp; $A7 &amp; "!Cu$2:Cu$15"), 1),
    INDIRECT("Race_" &amp; $A7 &amp; "!Cu$2:Cu$15"),
    INDIRECT("Race_" &amp; $A7 &amp; "!Cl$2:Cl$15")
)</f>
        <v>勁沙塵</v>
      </c>
      <c r="G7" s="3" t="str" cm="1">
        <f t="array" aca="1" ref="G7" ca="1">_xlfn.XLOOKUP(
    SMALL(INDIRECT("Race_" &amp; $A7 &amp; "!Cu$2:Cu$15"), 2),
    INDIRECT("Race_" &amp; $A7 &amp; "!Cu$2:Cu$15"),
    INDIRECT("Race_" &amp; $A7 &amp; "!Cl$2:Cl$15")
)</f>
        <v>吉祥寶</v>
      </c>
      <c r="H7" s="3">
        <f t="shared" ca="1" si="4"/>
        <v>-0.34999999999999432</v>
      </c>
      <c r="I7" s="3">
        <f t="shared" ca="1" si="1"/>
        <v>-3.9999999999992042E-2</v>
      </c>
      <c r="J7" s="3">
        <f t="shared" si="2"/>
        <v>6</v>
      </c>
      <c r="K7" s="3" t="str" cm="1">
        <f t="array" aca="1" ref="K7" ca="1">_xlfn.XLOOKUP(
    SMALL(INDIRECT("Race_" &amp; $A7 &amp; "!CR$2:CR$15"), 1),
    INDIRECT("Race_" &amp; $A7 &amp; "!CR$2:CR$15"),
    INDIRECT("Race_" &amp; $A7 &amp; "!Cl$2:Cl$15")
)</f>
        <v>勁沙塵</v>
      </c>
      <c r="L7" s="3" t="str" cm="1">
        <f t="array" aca="1" ref="L7" ca="1">_xlfn.XLOOKUP(
    SMALL(INDIRECT("Race_" &amp; $A7 &amp; "!CR$2:CR$15"), 2),
    INDIRECT("Race_" &amp; $A7 &amp; "!CR$2:CR$15"),
    INDIRECT("Race_" &amp; $A7 &amp; "!Cl$2:Cl$15")
)</f>
        <v>泰泰精神</v>
      </c>
      <c r="M7" s="3">
        <f t="shared" ca="1" si="5"/>
        <v>-0.26999999999999602</v>
      </c>
      <c r="O7">
        <f t="shared" si="6"/>
        <v>6</v>
      </c>
      <c r="P7" t="str" cm="1">
        <f t="array" aca="1" ref="P7" ca="1">_xlfn.XLOOKUP(
    SMALL(INDIRECT("Race_" &amp; $A7 &amp; "!Cu$2:Cu$15"), 1),
    INDIRECT("Race_" &amp; $A7 &amp; "!Cu$2:Cu$15"),
    INDIRECT("Race_" &amp; $A7 &amp; "!Cl$2:Cl$15")
)</f>
        <v>勁沙塵</v>
      </c>
      <c r="Q7" t="str" cm="1">
        <f t="array" aca="1" ref="Q7" ca="1">_xlfn.XLOOKUP(
    SMALL(INDIRECT("Race_" &amp; $A7 &amp; "!Cu$2:Cu$15"), 2),
    INDIRECT("Race_" &amp; $A7 &amp; "!Cu$2:Cu$15"),
    INDIRECT("Race_" &amp; $A7 &amp; "!Cl$2:Cl$15")
)</f>
        <v>吉祥寶</v>
      </c>
      <c r="R7" t="str" cm="1">
        <f t="array" aca="1" ref="R7" ca="1">_xlfn.XLOOKUP(
    SMALL(INDIRECT("Race_" &amp; $A7 &amp; "!Cu$2:Cu$15"), 3),
    INDIRECT("Race_" &amp; $A7 &amp; "!Cu$2:Cu$15"),
    INDIRECT("Race_" &amp; $A7 &amp; "!Cl$2:Cl$15")
)</f>
        <v>同心同樂</v>
      </c>
      <c r="S7" t="str" cm="1">
        <f t="array" aca="1" ref="S7" ca="1">_xlfn.XLOOKUP(
    SMALL(INDIRECT("Race_" &amp; $A7 &amp; "!Cu$2:Cu$15"), 4),
    INDIRECT("Race_" &amp; $A7 &amp; "!Cu$2:Cu$15"),
    INDIRECT("Race_" &amp; $A7 &amp; "!Cl$2:Cl$15")
)</f>
        <v>飛躍成就</v>
      </c>
      <c r="T7" t="str" cm="1">
        <f t="array" aca="1" ref="T7" ca="1">_xlfn.XLOOKUP(
    SMALL(INDIRECT("Race_" &amp; $A7 &amp; "!Cu$2:Cu$15"), 5),
    INDIRECT("Race_" &amp; $A7 &amp; "!Cu$2:Cu$15"),
    INDIRECT("Race_" &amp; $A7 &amp; "!Cl$2:Cl$15")
)</f>
        <v>泰泰精神</v>
      </c>
    </row>
    <row r="8" spans="1:20" x14ac:dyDescent="0.25">
      <c r="A8" s="3">
        <v>7</v>
      </c>
      <c r="B8" s="3" t="str" cm="1">
        <f t="array" aca="1" ref="B8" ca="1">_xlfn.XLOOKUP(
    SMALL(INDIRECT("Race_" &amp; $A8 &amp; "!Ct$2:Ct$15"), 1),
    INDIRECT("Race_" &amp; $A8 &amp; "!Ct$2:Ct$15"),
    INDIRECT("Race_" &amp; $A8 &amp; "!Cl$2:Cl$15")
)</f>
        <v>潮州精神</v>
      </c>
      <c r="C8" s="3" t="str" cm="1">
        <f t="array" aca="1" ref="C8" ca="1">_xlfn.XLOOKUP(
    SMALL(INDIRECT("Race_" &amp; $A8 &amp; "!Ct$2:Ct$15"), 2),
    INDIRECT("Race_" &amp; $A8 &amp; "!Ct$2:Ct$15"),
    INDIRECT("Race_" &amp; $A8 &amp; "!Cl$2:Cl$15")
)</f>
        <v>光年魅力</v>
      </c>
      <c r="D8" s="3">
        <f t="shared" ca="1" si="3"/>
        <v>-0.5</v>
      </c>
      <c r="E8" s="3">
        <f t="shared" si="0"/>
        <v>7</v>
      </c>
      <c r="F8" s="3" t="str" cm="1">
        <f t="array" aca="1" ref="F8" ca="1">_xlfn.XLOOKUP(
    SMALL(INDIRECT("Race_" &amp; $A8 &amp; "!Cu$2:Cu$15"), 1),
    INDIRECT("Race_" &amp; $A8 &amp; "!Cu$2:Cu$15"),
    INDIRECT("Race_" &amp; $A8 &amp; "!Cl$2:Cl$15")
)</f>
        <v>潮州精神</v>
      </c>
      <c r="G8" s="3" t="str" cm="1">
        <f t="array" aca="1" ref="G8" ca="1">_xlfn.XLOOKUP(
    SMALL(INDIRECT("Race_" &amp; $A8 &amp; "!Cu$2:Cu$15"), 2),
    INDIRECT("Race_" &amp; $A8 &amp; "!Cu$2:Cu$15"),
    INDIRECT("Race_" &amp; $A8 &amp; "!Cl$2:Cl$15")
)</f>
        <v>光年魅力</v>
      </c>
      <c r="H8" s="3">
        <f t="shared" ca="1" si="4"/>
        <v>-0.53000000000000114</v>
      </c>
      <c r="I8" s="3">
        <f t="shared" ca="1" si="1"/>
        <v>-0.29999999999999716</v>
      </c>
      <c r="J8" s="3">
        <f t="shared" si="2"/>
        <v>7</v>
      </c>
      <c r="K8" s="3" t="str" cm="1">
        <f t="array" aca="1" ref="K8" ca="1">_xlfn.XLOOKUP(
    SMALL(INDIRECT("Race_" &amp; $A8 &amp; "!CR$2:CR$15"), 1),
    INDIRECT("Race_" &amp; $A8 &amp; "!CR$2:CR$15"),
    INDIRECT("Race_" &amp; $A8 &amp; "!Cl$2:Cl$15")
)</f>
        <v>潮州精神</v>
      </c>
      <c r="L8" s="3" t="str" cm="1">
        <f t="array" aca="1" ref="L8" ca="1">_xlfn.XLOOKUP(
    SMALL(INDIRECT("Race_" &amp; $A8 &amp; "!CR$2:CR$15"), 2),
    INDIRECT("Race_" &amp; $A8 &amp; "!CR$2:CR$15"),
    INDIRECT("Race_" &amp; $A8 &amp; "!Cl$2:Cl$15")
)</f>
        <v>舞林密碼</v>
      </c>
      <c r="M8" s="3">
        <f t="shared" ca="1" si="5"/>
        <v>-0.82999999999999829</v>
      </c>
      <c r="O8">
        <f t="shared" si="6"/>
        <v>7</v>
      </c>
      <c r="P8" s="6" t="str" cm="1">
        <f t="array" aca="1" ref="P8" ca="1">_xlfn.XLOOKUP(
    SMALL(INDIRECT("Race_" &amp; $A8 &amp; "!Cu$2:Cu$15"), 1),
    INDIRECT("Race_" &amp; $A8 &amp; "!Cu$2:Cu$15"),
    INDIRECT("Race_" &amp; $A8 &amp; "!Cl$2:Cl$15")
)</f>
        <v>潮州精神</v>
      </c>
      <c r="Q8" t="str" cm="1">
        <f t="array" aca="1" ref="Q8" ca="1">_xlfn.XLOOKUP(
    SMALL(INDIRECT("Race_" &amp; $A8 &amp; "!Cu$2:Cu$15"), 2),
    INDIRECT("Race_" &amp; $A8 &amp; "!Cu$2:Cu$15"),
    INDIRECT("Race_" &amp; $A8 &amp; "!Cl$2:Cl$15")
)</f>
        <v>光年魅力</v>
      </c>
      <c r="R8" t="str" cm="1">
        <f t="array" aca="1" ref="R8" ca="1">_xlfn.XLOOKUP(
    SMALL(INDIRECT("Race_" &amp; $A8 &amp; "!Cu$2:Cu$15"), 3),
    INDIRECT("Race_" &amp; $A8 &amp; "!Cu$2:Cu$15"),
    INDIRECT("Race_" &amp; $A8 &amp; "!Cl$2:Cl$15")
)</f>
        <v>舞林密碼</v>
      </c>
      <c r="S8" t="str" cm="1">
        <f t="array" aca="1" ref="S8" ca="1">_xlfn.XLOOKUP(
    SMALL(INDIRECT("Race_" &amp; $A8 &amp; "!Cu$2:Cu$15"), 4),
    INDIRECT("Race_" &amp; $A8 &amp; "!Cu$2:Cu$15"),
    INDIRECT("Race_" &amp; $A8 &amp; "!Cl$2:Cl$15")
)</f>
        <v>競駿輝煌</v>
      </c>
      <c r="T8" t="str" cm="1">
        <f t="array" aca="1" ref="T8" ca="1">_xlfn.XLOOKUP(
    SMALL(INDIRECT("Race_" &amp; $A8 &amp; "!Cu$2:Cu$15"), 5),
    INDIRECT("Race_" &amp; $A8 &amp; "!Cu$2:Cu$15"),
    INDIRECT("Race_" &amp; $A8 &amp; "!Cl$2:Cl$15")
)</f>
        <v>競駿輝煌</v>
      </c>
    </row>
    <row r="9" spans="1:20" x14ac:dyDescent="0.25">
      <c r="A9" s="3">
        <v>8</v>
      </c>
      <c r="B9" s="3" t="str" cm="1">
        <f t="array" aca="1" ref="B9" ca="1">_xlfn.XLOOKUP(
    SMALL(INDIRECT("Race_" &amp; $A9 &amp; "!Ct$2:Ct$15"), 1),
    INDIRECT("Race_" &amp; $A9 &amp; "!Ct$2:Ct$15"),
    INDIRECT("Race_" &amp; $A9 &amp; "!Cl$2:Cl$15")
)</f>
        <v>奇異果</v>
      </c>
      <c r="C9" s="3" t="str" cm="1">
        <f t="array" aca="1" ref="C9" ca="1">_xlfn.XLOOKUP(
    SMALL(INDIRECT("Race_" &amp; $A9 &amp; "!Ct$2:Ct$15"), 2),
    INDIRECT("Race_" &amp; $A9 &amp; "!Ct$2:Ct$15"),
    INDIRECT("Race_" &amp; $A9 &amp; "!Cl$2:Cl$15")
)</f>
        <v>定數</v>
      </c>
      <c r="D9" s="3">
        <f t="shared" ca="1" si="3"/>
        <v>-0.31000000000000227</v>
      </c>
      <c r="E9" s="3">
        <f t="shared" si="0"/>
        <v>8</v>
      </c>
      <c r="F9" s="3" t="str" cm="1">
        <f t="array" aca="1" ref="F9" ca="1">_xlfn.XLOOKUP(
    SMALL(INDIRECT("Race_" &amp; $A9 &amp; "!Cu$2:Cu$15"), 1),
    INDIRECT("Race_" &amp; $A9 &amp; "!Cu$2:Cu$15"),
    INDIRECT("Race_" &amp; $A9 &amp; "!Cl$2:Cl$15")
)</f>
        <v>奇異果</v>
      </c>
      <c r="G9" s="3" t="str" cm="1">
        <f t="array" aca="1" ref="G9" ca="1">_xlfn.XLOOKUP(
    SMALL(INDIRECT("Race_" &amp; $A9 &amp; "!Cu$2:Cu$15"), 2),
    INDIRECT("Race_" &amp; $A9 &amp; "!Cu$2:Cu$15"),
    INDIRECT("Race_" &amp; $A9 &amp; "!Cl$2:Cl$15")
)</f>
        <v>定數</v>
      </c>
      <c r="H9" s="3">
        <f t="shared" ca="1" si="4"/>
        <v>-0.18000000000000682</v>
      </c>
      <c r="I9" s="3">
        <f t="shared" ca="1" si="1"/>
        <v>-6.9999999999993179E-2</v>
      </c>
      <c r="J9" s="3">
        <f t="shared" si="2"/>
        <v>8</v>
      </c>
      <c r="K9" s="3" t="str" cm="1">
        <f t="array" aca="1" ref="K9" ca="1">_xlfn.XLOOKUP(
    SMALL(INDIRECT("Race_" &amp; $A9 &amp; "!CR$2:CR$15"), 1),
    INDIRECT("Race_" &amp; $A9 &amp; "!CR$2:CR$15"),
    INDIRECT("Race_" &amp; $A9 &amp; "!Cl$2:Cl$15")
)</f>
        <v>奇異果</v>
      </c>
      <c r="L9" s="3" t="str" cm="1">
        <f t="array" aca="1" ref="L9" ca="1">_xlfn.XLOOKUP(
    SMALL(INDIRECT("Race_" &amp; $A9 &amp; "!CR$2:CR$15"), 2),
    INDIRECT("Race_" &amp; $A9 &amp; "!CR$2:CR$15"),
    INDIRECT("Race_" &amp; $A9 &amp; "!Cl$2:Cl$15")
)</f>
        <v>定數</v>
      </c>
      <c r="M9" s="3">
        <f t="shared" ca="1" si="5"/>
        <v>-0.18000000000000682</v>
      </c>
      <c r="O9">
        <f t="shared" si="6"/>
        <v>8</v>
      </c>
      <c r="P9" s="6" t="str" cm="1">
        <f t="array" aca="1" ref="P9" ca="1">_xlfn.XLOOKUP(
    SMALL(INDIRECT("Race_" &amp; $A9 &amp; "!Cu$2:Cu$15"), 1),
    INDIRECT("Race_" &amp; $A9 &amp; "!Cu$2:Cu$15"),
    INDIRECT("Race_" &amp; $A9 &amp; "!Cl$2:Cl$15")
)</f>
        <v>奇異果</v>
      </c>
      <c r="Q9" t="str" cm="1">
        <f t="array" aca="1" ref="Q9" ca="1">_xlfn.XLOOKUP(
    SMALL(INDIRECT("Race_" &amp; $A9 &amp; "!Cu$2:Cu$15"), 2),
    INDIRECT("Race_" &amp; $A9 &amp; "!Cu$2:Cu$15"),
    INDIRECT("Race_" &amp; $A9 &amp; "!Cl$2:Cl$15")
)</f>
        <v>定數</v>
      </c>
      <c r="R9" t="str" cm="1">
        <f t="array" aca="1" ref="R9" ca="1">_xlfn.XLOOKUP(
    SMALL(INDIRECT("Race_" &amp; $A9 &amp; "!Cu$2:Cu$15"), 3),
    INDIRECT("Race_" &amp; $A9 &amp; "!Cu$2:Cu$15"),
    INDIRECT("Race_" &amp; $A9 &amp; "!Cl$2:Cl$15")
)</f>
        <v>光年八十</v>
      </c>
      <c r="S9" t="str" cm="1">
        <f t="array" aca="1" ref="S9" ca="1">_xlfn.XLOOKUP(
    SMALL(INDIRECT("Race_" &amp; $A9 &amp; "!Cu$2:Cu$15"), 4),
    INDIRECT("Race_" &amp; $A9 &amp; "!Cu$2:Cu$15"),
    INDIRECT("Race_" &amp; $A9 &amp; "!Cl$2:Cl$15")
)</f>
        <v>神馳</v>
      </c>
      <c r="T9" t="str" cm="1">
        <f t="array" aca="1" ref="T9" ca="1">_xlfn.XLOOKUP(
    SMALL(INDIRECT("Race_" &amp; $A9 &amp; "!Cu$2:Cu$15"), 5),
    INDIRECT("Race_" &amp; $A9 &amp; "!Cu$2:Cu$15"),
    INDIRECT("Race_" &amp; $A9 &amp; "!Cl$2:Cl$15")
)</f>
        <v>本領輝煌</v>
      </c>
    </row>
    <row r="10" spans="1:20" x14ac:dyDescent="0.25">
      <c r="A10" s="3">
        <v>9</v>
      </c>
      <c r="B10" s="3" t="str" cm="1">
        <f t="array" aca="1" ref="B10" ca="1">_xlfn.XLOOKUP(
    SMALL(INDIRECT("Race_" &amp; $A10 &amp; "!Ct$2:Ct$15"), 1),
    INDIRECT("Race_" &amp; $A10 &amp; "!Ct$2:Ct$15"),
    INDIRECT("Race_" &amp; $A10 &amp; "!Cl$2:Cl$15")
)</f>
        <v>中環精英</v>
      </c>
      <c r="C10" s="3" t="str" cm="1">
        <f t="array" aca="1" ref="C10" ca="1">_xlfn.XLOOKUP(
    SMALL(INDIRECT("Race_" &amp; $A10 &amp; "!Ct$2:Ct$15"), 2),
    INDIRECT("Race_" &amp; $A10 &amp; "!Ct$2:Ct$15"),
    INDIRECT("Race_" &amp; $A10 &amp; "!Cl$2:Cl$15")
)</f>
        <v>旌鷹</v>
      </c>
      <c r="D10" s="3">
        <f t="shared" ca="1" si="3"/>
        <v>-0.31000000000000227</v>
      </c>
      <c r="E10" s="3">
        <f t="shared" si="0"/>
        <v>9</v>
      </c>
      <c r="F10" s="3" t="str" cm="1">
        <f t="array" aca="1" ref="F10" ca="1">_xlfn.XLOOKUP(
    SMALL(INDIRECT("Race_" &amp; $A10 &amp; "!Cu$2:Cu$15"), 1),
    INDIRECT("Race_" &amp; $A10 &amp; "!Cu$2:Cu$15"),
    INDIRECT("Race_" &amp; $A10 &amp; "!Cl$2:Cl$15")
)</f>
        <v>中環精英</v>
      </c>
      <c r="G10" s="3" t="str" cm="1">
        <f t="array" aca="1" ref="G10" ca="1">_xlfn.XLOOKUP(
    SMALL(INDIRECT("Race_" &amp; $A10 &amp; "!Cu$2:Cu$15"), 2),
    INDIRECT("Race_" &amp; $A10 &amp; "!Cu$2:Cu$15"),
    INDIRECT("Race_" &amp; $A10 &amp; "!Cl$2:Cl$15")
)</f>
        <v>英雄豪傑</v>
      </c>
      <c r="H10" s="3">
        <f t="shared" ca="1" si="4"/>
        <v>-1.1199999999999974</v>
      </c>
      <c r="I10" s="3">
        <f t="shared" ca="1" si="1"/>
        <v>-3.0000000000001137E-2</v>
      </c>
      <c r="J10" s="3">
        <f t="shared" si="2"/>
        <v>9</v>
      </c>
      <c r="K10" s="3" t="str" cm="1">
        <f t="array" aca="1" ref="K10" ca="1">_xlfn.XLOOKUP(
    SMALL(INDIRECT("Race_" &amp; $A10 &amp; "!CR$2:CR$15"), 1),
    INDIRECT("Race_" &amp; $A10 &amp; "!CR$2:CR$15"),
    INDIRECT("Race_" &amp; $A10 &amp; "!Cl$2:Cl$15")
)</f>
        <v>中環精英</v>
      </c>
      <c r="L10" s="3" t="str" cm="1">
        <f t="array" aca="1" ref="L10" ca="1">_xlfn.XLOOKUP(
    SMALL(INDIRECT("Race_" &amp; $A10 &amp; "!CR$2:CR$15"), 2),
    INDIRECT("Race_" &amp; $A10 &amp; "!CR$2:CR$15"),
    INDIRECT("Race_" &amp; $A10 &amp; "!Cl$2:Cl$15")
)</f>
        <v>旌鷹</v>
      </c>
      <c r="M10" s="3">
        <f t="shared" ca="1" si="5"/>
        <v>-1.1499999999999986</v>
      </c>
      <c r="O10">
        <f t="shared" si="6"/>
        <v>9</v>
      </c>
      <c r="P10" t="str" cm="1">
        <f t="array" aca="1" ref="P10" ca="1">_xlfn.XLOOKUP(
    SMALL(INDIRECT("Race_" &amp; $A10 &amp; "!Cu$2:Cu$15"), 1),
    INDIRECT("Race_" &amp; $A10 &amp; "!Cu$2:Cu$15"),
    INDIRECT("Race_" &amp; $A10 &amp; "!Cl$2:Cl$15")
)</f>
        <v>中環精英</v>
      </c>
      <c r="Q10" t="str" cm="1">
        <f t="array" aca="1" ref="Q10" ca="1">_xlfn.XLOOKUP(
    SMALL(INDIRECT("Race_" &amp; $A10 &amp; "!Cu$2:Cu$15"), 2),
    INDIRECT("Race_" &amp; $A10 &amp; "!Cu$2:Cu$15"),
    INDIRECT("Race_" &amp; $A10 &amp; "!Cl$2:Cl$15")
)</f>
        <v>英雄豪傑</v>
      </c>
      <c r="R10" t="str" cm="1">
        <f t="array" aca="1" ref="R10" ca="1">_xlfn.XLOOKUP(
    SMALL(INDIRECT("Race_" &amp; $A10 &amp; "!Cu$2:Cu$15"), 3),
    INDIRECT("Race_" &amp; $A10 &amp; "!Cu$2:Cu$15"),
    INDIRECT("Race_" &amp; $A10 &amp; "!Cl$2:Cl$15")
)</f>
        <v>旌鷹</v>
      </c>
      <c r="S10" t="str" cm="1">
        <f t="array" aca="1" ref="S10" ca="1">_xlfn.XLOOKUP(
    SMALL(INDIRECT("Race_" &amp; $A10 &amp; "!Cu$2:Cu$15"), 4),
    INDIRECT("Race_" &amp; $A10 &amp; "!Cu$2:Cu$15"),
    INDIRECT("Race_" &amp; $A10 &amp; "!Cl$2:Cl$15")
)</f>
        <v>飛來閃耀</v>
      </c>
      <c r="T10" t="str" cm="1">
        <f t="array" aca="1" ref="T10" ca="1">_xlfn.XLOOKUP(
    SMALL(INDIRECT("Race_" &amp; $A10 &amp; "!Cu$2:Cu$15"), 5),
    INDIRECT("Race_" &amp; $A10 &amp; "!Cu$2:Cu$15"),
    INDIRECT("Race_" &amp; $A10 &amp; "!Cl$2:Cl$15")
)</f>
        <v>勝萬金</v>
      </c>
    </row>
    <row r="11" spans="1:20" x14ac:dyDescent="0.25">
      <c r="A11" s="3">
        <v>10</v>
      </c>
      <c r="B11" s="3" t="str" cm="1">
        <f t="array" aca="1" ref="B11" ca="1">_xlfn.XLOOKUP(
    SMALL(INDIRECT("Race_" &amp; $A11 &amp; "!Ct$2:Ct$15"), 1),
    INDIRECT("Race_" &amp; $A11 &amp; "!Ct$2:Ct$15"),
    INDIRECT("Race_" &amp; $A11 &amp; "!Cl$2:Cl$15")
)</f>
        <v>營造組裝</v>
      </c>
      <c r="C11" s="3" t="str" cm="1">
        <f t="array" aca="1" ref="C11" ca="1">_xlfn.XLOOKUP(
    SMALL(INDIRECT("Race_" &amp; $A11 &amp; "!Ct$2:Ct$15"), 2),
    INDIRECT("Race_" &amp; $A11 &amp; "!Ct$2:Ct$15"),
    INDIRECT("Race_" &amp; $A11 &amp; "!Cl$2:Cl$15")
)</f>
        <v>小鳥天堂</v>
      </c>
      <c r="D11" s="3">
        <f t="shared" ca="1" si="3"/>
        <v>-0.43000000000000682</v>
      </c>
      <c r="E11" s="3">
        <f t="shared" si="0"/>
        <v>10</v>
      </c>
      <c r="F11" s="3" t="str" cm="1">
        <f t="array" aca="1" ref="F11" ca="1">_xlfn.XLOOKUP(
    SMALL(INDIRECT("Race_" &amp; $A11 &amp; "!Cu$2:Cu$15"), 1),
    INDIRECT("Race_" &amp; $A11 &amp; "!Cu$2:Cu$15"),
    INDIRECT("Race_" &amp; $A11 &amp; "!Cl$2:Cl$15")
)</f>
        <v>營造組裝</v>
      </c>
      <c r="G11" s="3" t="str" cm="1">
        <f t="array" aca="1" ref="G11" ca="1">_xlfn.XLOOKUP(
    SMALL(INDIRECT("Race_" &amp; $A11 &amp; "!Cu$2:Cu$15"), 2),
    INDIRECT("Race_" &amp; $A11 &amp; "!Cu$2:Cu$15"),
    INDIRECT("Race_" &amp; $A11 &amp; "!Cl$2:Cl$15")
)</f>
        <v>風再起時</v>
      </c>
      <c r="H11" s="3">
        <f t="shared" ca="1" si="4"/>
        <v>-0.31000000000000227</v>
      </c>
      <c r="I11" s="3">
        <f t="shared" ca="1" si="1"/>
        <v>-1.0000000000005116E-2</v>
      </c>
      <c r="J11" s="3">
        <f t="shared" si="2"/>
        <v>10</v>
      </c>
      <c r="K11" s="3" t="str" cm="1">
        <f t="array" aca="1" ref="K11" ca="1">_xlfn.XLOOKUP(
    SMALL(INDIRECT("Race_" &amp; $A11 &amp; "!CR$2:CR$15"), 1),
    INDIRECT("Race_" &amp; $A11 &amp; "!CR$2:CR$15"),
    INDIRECT("Race_" &amp; $A11 &amp; "!Cl$2:Cl$15")
)</f>
        <v>營造組裝</v>
      </c>
      <c r="L11" s="3" t="str" cm="1">
        <f t="array" aca="1" ref="L11" ca="1">_xlfn.XLOOKUP(
    SMALL(INDIRECT("Race_" &amp; $A11 &amp; "!CR$2:CR$15"), 2),
    INDIRECT("Race_" &amp; $A11 &amp; "!CR$2:CR$15"),
    INDIRECT("Race_" &amp; $A11 &amp; "!Cl$2:Cl$15")
)</f>
        <v>暴風之子</v>
      </c>
      <c r="M11" s="3">
        <f t="shared" ca="1" si="5"/>
        <v>-0.18999999999999773</v>
      </c>
      <c r="O11">
        <f t="shared" si="6"/>
        <v>10</v>
      </c>
      <c r="P11" t="str" cm="1">
        <f t="array" aca="1" ref="P11" ca="1">_xlfn.XLOOKUP(
    SMALL(INDIRECT("Race_" &amp; $A11 &amp; "!Cu$2:Cu$15"), 1),
    INDIRECT("Race_" &amp; $A11 &amp; "!Cu$2:Cu$15"),
    INDIRECT("Race_" &amp; $A11 &amp; "!Cl$2:Cl$15")
)</f>
        <v>營造組裝</v>
      </c>
      <c r="Q11" s="6" t="str" cm="1">
        <f t="array" aca="1" ref="Q11" ca="1">_xlfn.XLOOKUP(
    SMALL(INDIRECT("Race_" &amp; $A11 &amp; "!Cu$2:Cu$15"), 2),
    INDIRECT("Race_" &amp; $A11 &amp; "!Cu$2:Cu$15"),
    INDIRECT("Race_" &amp; $A11 &amp; "!Cl$2:Cl$15")
)</f>
        <v>風再起時</v>
      </c>
      <c r="R11" t="str" cm="1">
        <f t="array" aca="1" ref="R11" ca="1">_xlfn.XLOOKUP(
    SMALL(INDIRECT("Race_" &amp; $A11 &amp; "!Cu$2:Cu$15"), 3),
    INDIRECT("Race_" &amp; $A11 &amp; "!Cu$2:Cu$15"),
    INDIRECT("Race_" &amp; $A11 &amp; "!Cl$2:Cl$15")
)</f>
        <v>暴風之子</v>
      </c>
      <c r="S11" t="str" cm="1">
        <f t="array" aca="1" ref="S11" ca="1">_xlfn.XLOOKUP(
    SMALL(INDIRECT("Race_" &amp; $A11 &amp; "!Cu$2:Cu$15"), 4),
    INDIRECT("Race_" &amp; $A11 &amp; "!Cu$2:Cu$15"),
    INDIRECT("Race_" &amp; $A11 &amp; "!Cl$2:Cl$15")
)</f>
        <v>魅影戈飛</v>
      </c>
      <c r="T11" t="str" cm="1">
        <f t="array" aca="1" ref="T11" ca="1">_xlfn.XLOOKUP(
    SMALL(INDIRECT("Race_" &amp; $A11 &amp; "!Cu$2:Cu$15"), 5),
    INDIRECT("Race_" &amp; $A11 &amp; "!Cu$2:Cu$15"),
    INDIRECT("Race_" &amp; $A11 &amp; "!Cl$2:Cl$15")
)</f>
        <v>小鳥天堂</v>
      </c>
    </row>
    <row r="12" spans="1:20" x14ac:dyDescent="0.25">
      <c r="A12" s="3">
        <v>11</v>
      </c>
      <c r="B12" s="3" t="e" cm="1">
        <f t="array" aca="1" ref="B12" ca="1">_xlfn.XLOOKUP(
    SMALL(INDIRECT("Race_" &amp; $A12 &amp; "!Ct$2:Ct$15"), 1),
    INDIRECT("Race_" &amp; $A12 &amp; "!Ct$2:Ct$15"),
    INDIRECT("Race_" &amp; $A12 &amp; "!Cl$2:Cl$15")
)</f>
        <v>#NUM!</v>
      </c>
      <c r="C12" s="3" t="e" cm="1">
        <f t="array" aca="1" ref="C12" ca="1">_xlfn.XLOOKUP(
    SMALL(INDIRECT("Race_" &amp; $A12 &amp; "!Ct$2:Ct$15"), 2),
    INDIRECT("Race_" &amp; $A12 &amp; "!Ct$2:Ct$15"),
    INDIRECT("Race_" &amp; $A12 &amp; "!Cl$2:Cl$15")
)</f>
        <v>#NUM!</v>
      </c>
      <c r="D12" s="3" t="e">
        <f t="shared" ca="1" si="3"/>
        <v>#NUM!</v>
      </c>
      <c r="E12" s="3">
        <f t="shared" si="0"/>
        <v>11</v>
      </c>
      <c r="F12" s="3" t="e" cm="1">
        <f t="array" aca="1" ref="F12" ca="1">_xlfn.XLOOKUP(
    SMALL(INDIRECT("Race_" &amp; $A12 &amp; "!Cu$2:Cu$15"), 1),
    INDIRECT("Race_" &amp; $A12 &amp; "!Cu$2:Cu$15"),
    INDIRECT("Race_" &amp; $A12 &amp; "!Cl$2:Cl$15")
)</f>
        <v>#NUM!</v>
      </c>
      <c r="G12" s="3" t="e" cm="1">
        <f t="array" aca="1" ref="G12" ca="1">_xlfn.XLOOKUP(
    SMALL(INDIRECT("Race_" &amp; $A12 &amp; "!Cu$2:Cu$15"), 2),
    INDIRECT("Race_" &amp; $A12 &amp; "!Cu$2:Cu$15"),
    INDIRECT("Race_" &amp; $A12 &amp; "!Cl$2:Cl$15")
)</f>
        <v>#NUM!</v>
      </c>
      <c r="H12" s="3" t="e">
        <f t="shared" ca="1" si="4"/>
        <v>#NUM!</v>
      </c>
      <c r="I12" s="3" t="e">
        <f t="shared" ca="1" si="1"/>
        <v>#NUM!</v>
      </c>
      <c r="J12" s="3">
        <f t="shared" si="2"/>
        <v>11</v>
      </c>
      <c r="K12" s="3" t="e" cm="1">
        <f t="array" aca="1" ref="K12" ca="1">_xlfn.XLOOKUP(
    SMALL(INDIRECT("Race_" &amp; $A12 &amp; "!CR$2:CR$15"), 1),
    INDIRECT("Race_" &amp; $A12 &amp; "!CR$2:CR$15"),
    INDIRECT("Race_" &amp; $A12 &amp; "!Cl$2:Cl$15")
)</f>
        <v>#NUM!</v>
      </c>
      <c r="L12" s="3" t="e" cm="1">
        <f t="array" aca="1" ref="L12" ca="1">_xlfn.XLOOKUP(
    SMALL(INDIRECT("Race_" &amp; $A12 &amp; "!CR$2:CR$15"), 2),
    INDIRECT("Race_" &amp; $A12 &amp; "!CR$2:CR$15"),
    INDIRECT("Race_" &amp; $A12 &amp; "!Cl$2:Cl$15")
)</f>
        <v>#NUM!</v>
      </c>
      <c r="M12" s="3" t="e">
        <f t="shared" ca="1" si="5"/>
        <v>#NUM!</v>
      </c>
      <c r="O12">
        <f t="shared" si="6"/>
        <v>11</v>
      </c>
      <c r="P12" t="e" cm="1">
        <f t="array" aca="1" ref="P12" ca="1">_xlfn.XLOOKUP(
    SMALL(INDIRECT("Race_" &amp; $A12 &amp; "!Cu$2:Cu$15"), 1),
    INDIRECT("Race_" &amp; $A12 &amp; "!Cu$2:Cu$15"),
    INDIRECT("Race_" &amp; $A12 &amp; "!Cl$2:Cl$15")
)</f>
        <v>#NUM!</v>
      </c>
      <c r="Q12" t="e" cm="1">
        <f t="array" aca="1" ref="Q12" ca="1">_xlfn.XLOOKUP(
    SMALL(INDIRECT("Race_" &amp; $A12 &amp; "!Cu$2:Cu$15"), 2),
    INDIRECT("Race_" &amp; $A12 &amp; "!Cu$2:Cu$15"),
    INDIRECT("Race_" &amp; $A12 &amp; "!Cl$2:Cl$15")
)</f>
        <v>#NUM!</v>
      </c>
      <c r="R12" t="e" cm="1">
        <f t="array" aca="1" ref="R12" ca="1">_xlfn.XLOOKUP(
    SMALL(INDIRECT("Race_" &amp; $A12 &amp; "!Cu$2:Cu$15"), 3),
    INDIRECT("Race_" &amp; $A12 &amp; "!Cu$2:Cu$15"),
    INDIRECT("Race_" &amp; $A12 &amp; "!Cl$2:Cl$15")
)</f>
        <v>#NUM!</v>
      </c>
      <c r="S12" t="e" cm="1">
        <f t="array" aca="1" ref="S12" ca="1">_xlfn.XLOOKUP(
    SMALL(INDIRECT("Race_" &amp; $A12 &amp; "!Cu$2:Cu$15"), 4),
    INDIRECT("Race_" &amp; $A12 &amp; "!Cu$2:Cu$15"),
    INDIRECT("Race_" &amp; $A12 &amp; "!Cl$2:Cl$15")
)</f>
        <v>#NUM!</v>
      </c>
      <c r="T12" t="e" cm="1">
        <f t="array" aca="1" ref="T12" ca="1">_xlfn.XLOOKUP(
    SMALL(INDIRECT("Race_" &amp; $A12 &amp; "!Cu$2:Cu$15"), 5),
    INDIRECT("Race_" &amp; $A12 &amp; "!Cu$2:Cu$15"),
    INDIRECT("Race_" &amp; $A12 &amp; "!Cl$2:Cl$15")
)</f>
        <v>#NUM!</v>
      </c>
    </row>
  </sheetData>
  <mergeCells count="3">
    <mergeCell ref="B1:D1"/>
    <mergeCell ref="F1:H1"/>
    <mergeCell ref="K1:M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Race_1</vt:lpstr>
      <vt:lpstr>Race_2</vt:lpstr>
      <vt:lpstr>Race_3</vt:lpstr>
      <vt:lpstr>Race_4</vt:lpstr>
      <vt:lpstr>Race_5</vt:lpstr>
      <vt:lpstr>Race_6</vt:lpstr>
      <vt:lpstr>Race_7</vt:lpstr>
      <vt:lpstr>Race_8</vt:lpstr>
      <vt:lpstr>Race_9</vt:lpstr>
      <vt:lpstr>Race_10</vt:lpstr>
      <vt:lpstr>Race_11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LAW</cp:lastModifiedBy>
  <dcterms:created xsi:type="dcterms:W3CDTF">2025-06-05T11:03:29Z</dcterms:created>
  <dcterms:modified xsi:type="dcterms:W3CDTF">2025-06-05T11:09:22Z</dcterms:modified>
</cp:coreProperties>
</file>