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2935" windowHeight="10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C61"/>
  <c r="D61" s="1"/>
  <c r="C60"/>
  <c r="D60" s="1"/>
  <c r="C59"/>
  <c r="D59" s="1"/>
  <c r="C57"/>
  <c r="D57" s="1"/>
  <c r="C56"/>
  <c r="D56" s="1"/>
  <c r="C55"/>
  <c r="D55" s="1"/>
  <c r="C53"/>
  <c r="D53" s="1"/>
  <c r="C52"/>
  <c r="D52" s="1"/>
  <c r="C51"/>
  <c r="D51" s="1"/>
  <c r="C49"/>
  <c r="D49" s="1"/>
  <c r="C48"/>
  <c r="D48" s="1"/>
  <c r="C47"/>
  <c r="D47" s="1"/>
  <c r="C45"/>
  <c r="D45" s="1"/>
  <c r="C44"/>
  <c r="D44" s="1"/>
  <c r="C43"/>
  <c r="D43" s="1"/>
  <c r="C41"/>
  <c r="D41" s="1"/>
  <c r="C40"/>
  <c r="D40" s="1"/>
  <c r="C39"/>
  <c r="D39" s="1"/>
  <c r="C37"/>
  <c r="D37" s="1"/>
  <c r="C36"/>
  <c r="D36" s="1"/>
  <c r="C35"/>
  <c r="D35" s="1"/>
  <c r="C33"/>
  <c r="D33" s="1"/>
  <c r="C32"/>
  <c r="D32" s="1"/>
  <c r="C31"/>
  <c r="D31" s="1"/>
  <c r="C29"/>
  <c r="D29" s="1"/>
  <c r="C28"/>
  <c r="D28" s="1"/>
  <c r="C27"/>
  <c r="D27" s="1"/>
  <c r="C25"/>
  <c r="D25" s="1"/>
  <c r="C24"/>
  <c r="D24" s="1"/>
  <c r="C23"/>
  <c r="D23" s="1"/>
  <c r="C21"/>
  <c r="D21" s="1"/>
  <c r="C20"/>
  <c r="D20" s="1"/>
  <c r="C19"/>
  <c r="D19" s="1"/>
  <c r="C17"/>
  <c r="D17" s="1"/>
  <c r="C16"/>
  <c r="D16" s="1"/>
  <c r="C15"/>
  <c r="D15" s="1"/>
  <c r="C13"/>
  <c r="D13" s="1"/>
  <c r="C12"/>
  <c r="D12" s="1"/>
  <c r="C11"/>
  <c r="C9"/>
  <c r="D9" s="1"/>
  <c r="C7"/>
  <c r="E7" s="1"/>
  <c r="C8"/>
  <c r="D8" s="1"/>
  <c r="D7" l="1"/>
  <c r="E8"/>
  <c r="E9" s="1"/>
  <c r="E11" s="1"/>
  <c r="E12" s="1"/>
  <c r="E13" s="1"/>
  <c r="E15" s="1"/>
  <c r="E16" s="1"/>
  <c r="E17" s="1"/>
  <c r="E19" s="1"/>
  <c r="E20" s="1"/>
  <c r="E21" s="1"/>
  <c r="E23" s="1"/>
  <c r="E24" s="1"/>
  <c r="E25" s="1"/>
  <c r="E27" s="1"/>
  <c r="E28" s="1"/>
  <c r="E29" s="1"/>
  <c r="E31" s="1"/>
  <c r="E32" s="1"/>
  <c r="E33" s="1"/>
  <c r="E35" s="1"/>
  <c r="E36" s="1"/>
  <c r="E37" s="1"/>
  <c r="E39" s="1"/>
  <c r="E40" s="1"/>
  <c r="E41" s="1"/>
  <c r="E43" s="1"/>
  <c r="E44" s="1"/>
  <c r="E45" s="1"/>
  <c r="E47" s="1"/>
  <c r="E48" s="1"/>
  <c r="E49" s="1"/>
  <c r="E51" s="1"/>
  <c r="E52" s="1"/>
  <c r="E53" s="1"/>
  <c r="E55" s="1"/>
  <c r="E56" s="1"/>
  <c r="E57" s="1"/>
  <c r="E59" s="1"/>
  <c r="E60" s="1"/>
  <c r="E61" s="1"/>
</calcChain>
</file>

<file path=xl/sharedStrings.xml><?xml version="1.0" encoding="utf-8"?>
<sst xmlns="http://schemas.openxmlformats.org/spreadsheetml/2006/main" count="94" uniqueCount="89">
  <si>
    <t>Race 1</t>
  </si>
  <si>
    <t>#</t>
  </si>
  <si>
    <t>Element</t>
  </si>
  <si>
    <t>Kelly</t>
  </si>
  <si>
    <t xml:space="preserve"> 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</si>
  <si>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</si>
  <si>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</si>
  <si>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</si>
  <si>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</si>
  <si>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</si>
  <si>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</si>
  <si>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</si>
  <si>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</si>
  <si>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10</t>
  </si>
  <si>
    <t>Race 11</t>
  </si>
  <si>
    <t>Race 12</t>
  </si>
  <si>
    <t>Race 13</t>
  </si>
  <si>
    <t>Race 14</t>
  </si>
  <si>
    <t>REPRESENTACIONES PLAZA J.A</t>
  </si>
  <si>
    <t>AV. PRINCIPAL DE LA URBINA, C.C LOS JARDINES, LOCAL 5, CARACAS CARACAS</t>
  </si>
  <si>
    <t>SALVADOR MEDINA MEDINA</t>
  </si>
  <si>
    <t>C.C. CAURIMARE FRENTE AL BOULEVAR RAUL LEONI. CAURIMARE, FUENTE DE SODA BIMBO CARACAS CARACAS</t>
  </si>
  <si>
    <t>C.H MACARACUAY PLAZA</t>
  </si>
  <si>
    <t>CENTRO INDUSTRIAL N-3 1ERA. TRANSVERSAL LOS CORTIJOS DE LOURDES EDF. MISTER PANTS PB. CARACAS CARACAS</t>
  </si>
  <si>
    <t>CONSORTIUM 20/20, C.A</t>
  </si>
  <si>
    <t>AV. PRINCIPAL DE LA CARLOTA EDF. LA CARLOTA P.B LOCAL NRO 1</t>
  </si>
  <si>
    <t>SELF SERVICE LA BOLOÑESE, C.A.</t>
  </si>
  <si>
    <t>CALLE 9, EDIF. REX PLANTA BAJA, LA URBINA, CARACAS</t>
  </si>
  <si>
    <t>EQP ALIM EL ANGEL DE LA STE CA</t>
  </si>
  <si>
    <t>AV. SAN JUAN BOSCO CON 3ERA TRANSVERSAL DE ALTAMIRA, CENTRO COMERCIAL LA PLACETTE, P.B</t>
  </si>
  <si>
    <t>TOSTADAS REST CERV EL TIFON CA</t>
  </si>
  <si>
    <t>LOS RUICES C LOS LABORATORIOS</t>
  </si>
  <si>
    <t>BAR RESTAURANT LA RAMBLA, C.A.</t>
  </si>
  <si>
    <t>AV.ROMULO GALLEGOS CON SEBUCAN</t>
  </si>
  <si>
    <t>LA CHOZA BAR RESTAURANT</t>
  </si>
  <si>
    <t>2DA AV. DE LOS PALOS GRANDES, EDIF. EL ARTENITO, LOCAL N° 2. CARACAS</t>
  </si>
  <si>
    <t>CENTRO HIPICO PADOVA</t>
  </si>
  <si>
    <t>AV. FRANCISCO DE MIRANDA, LOS RUICES, C.C.CAMPO CLARO, CENTRO HÍPICO PROMOTORA PADOVA, C.A CARACAS CARACAS</t>
  </si>
  <si>
    <t>RAFAEL ALVAREZ MORALES</t>
  </si>
  <si>
    <t>AV. RÓMULO GALLEGOS CON CALLE SANZ. FRENTE CC. CENTRAL MADEIRENSE. CARACAS CARACAS</t>
  </si>
  <si>
    <t>LUNCHERIA REST. DON MARIANO, C</t>
  </si>
  <si>
    <t>DON MARIANO, PETARE, CALLE FEDERACIÓN, SECTOR BALOA CARACAS CARACAS</t>
  </si>
  <si>
    <t>C H REINA DE LA CALIFORNIA</t>
  </si>
  <si>
    <t>AV. FRANCISCO DE MIRANDA, CENTRO COMERCIAL PUERTA DEL ESTE, AL LADO DEL PING 5, LA CALIFORNIA. CARACAS CARACAS</t>
  </si>
  <si>
    <t>C.H. REST. TASCA THE GREAT CAT</t>
  </si>
  <si>
    <t>AV. PRINCIPAL LOS CORTIJOS DE LOURDES CON 3ERA. TRANSVERSAL, EDF. PARCELA 16, PB, LOCAL NO. 2 CARACAS CARACAS</t>
  </si>
  <si>
    <t>BAR RESTAURANT VAN JU C A</t>
  </si>
  <si>
    <t>AV. ROOSELVET LOS CORTIJOS</t>
  </si>
  <si>
    <t>INVERSIONES TRIPLE TE III,C.A.</t>
  </si>
  <si>
    <t>AV FRANCISCO DE MIRANDA, URB LOS CORTIJOS, REST TONY GURMET, DIAGONAL AL BINGO PREMIER, AL LADO DE LA CHEVROLET</t>
  </si>
  <si>
    <t>LA SULTANA DEL AVILA</t>
  </si>
  <si>
    <t>AV. PRINCIPAL BOLEITA SUR, ENTRE 1ERA TRANSVERSAL Y CALLE LECUNA, EDF. DOÑA FRANCISQUITA, LOCALES 1 Y 2, P.B, PUNTO DE REFERENCIA: FRENTE A FERRETERÍA EL CLARO Y DIAGONAL CON LA FARMACIA URUGUAY. CARACAS</t>
  </si>
  <si>
    <t>b</t>
  </si>
  <si>
    <t>b/</t>
  </si>
  <si>
    <t>Backroll</t>
  </si>
  <si>
    <t>Average</t>
  </si>
  <si>
    <t>total board</t>
  </si>
  <si>
    <t>Elem.</t>
  </si>
  <si>
    <t>p2</t>
  </si>
  <si>
    <t>p3</t>
  </si>
  <si>
    <t>p1</t>
  </si>
  <si>
    <r>
      <t>A</t>
    </r>
    <r>
      <rPr>
        <b/>
        <sz val="9"/>
        <color theme="1"/>
        <rFont val="Calibri"/>
        <family val="2"/>
        <scheme val="minor"/>
      </rPr>
      <t>0</t>
    </r>
  </si>
  <si>
    <t>PRINCE HARVEST</t>
  </si>
  <si>
    <t>IN MEMORIAM</t>
  </si>
  <si>
    <t>MONEY EXCELLENT</t>
  </si>
  <si>
    <t>AUTANA TEPUY</t>
  </si>
  <si>
    <t>PATRONA ESTELAR</t>
  </si>
  <si>
    <t>SRTA. ANDREA</t>
  </si>
  <si>
    <t>MALEDUCADA</t>
  </si>
  <si>
    <t>ANA MERCEDES</t>
  </si>
  <si>
    <t>MONEY GLORY</t>
  </si>
  <si>
    <t>LA GENERALA</t>
  </si>
  <si>
    <t>SICILIANA</t>
  </si>
  <si>
    <t>MONEY DANCER</t>
  </si>
  <si>
    <t>MR. DANCER</t>
  </si>
  <si>
    <t>WOLF PETER</t>
  </si>
  <si>
    <t>ZAPATEO</t>
  </si>
  <si>
    <t>MOONLIGHTING</t>
  </si>
  <si>
    <t>LINDA PAULA</t>
  </si>
  <si>
    <t>AMERICANA</t>
  </si>
  <si>
    <t>ROUND BUSINESS</t>
  </si>
  <si>
    <t>ATESSA</t>
  </si>
  <si>
    <t>GRAN CAÑON</t>
  </si>
  <si>
    <t>LA TIA TULA</t>
  </si>
  <si>
    <t>SAKI SAKI</t>
  </si>
  <si>
    <t>BALENCIAGA</t>
  </si>
  <si>
    <t>KIMURA</t>
  </si>
  <si>
    <t>FIORA</t>
  </si>
  <si>
    <t>BARBARA STAR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</si>
</sst>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2" fontId="0" fillId="0" borderId="0" xfId="0" applyNumberFormat="1"/>
    <xf numFmtId="0" fontId="0" fillId="0" borderId="3" xfId="0" applyBorder="1"/>
    <xf numFmtId="0" fontId="0" fillId="0" borderId="0" xfId="0" applyBorder="1"/>
    <xf numFmtId="12" fontId="0" fillId="0" borderId="0" xfId="0" applyNumberFormat="1" applyBorder="1"/>
    <xf numFmtId="164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5" fillId="3" borderId="0" xfId="3"/>
    <xf numFmtId="12" fontId="0" fillId="4" borderId="0" xfId="0" applyNumberFormat="1" applyFill="1" applyBorder="1"/>
    <xf numFmtId="164" fontId="0" fillId="4" borderId="0" xfId="1" applyNumberFormat="1" applyFont="1" applyFill="1" applyBorder="1"/>
    <xf numFmtId="164" fontId="0" fillId="4" borderId="4" xfId="1" applyNumberFormat="1" applyFont="1" applyFill="1" applyBorder="1"/>
    <xf numFmtId="12" fontId="0" fillId="4" borderId="6" xfId="0" applyNumberFormat="1" applyFill="1" applyBorder="1"/>
    <xf numFmtId="164" fontId="0" fillId="4" borderId="7" xfId="1" applyNumberFormat="1" applyFont="1" applyFill="1" applyBorder="1"/>
    <xf numFmtId="0" fontId="4" fillId="2" borderId="1" xfId="2" applyBorder="1"/>
    <xf numFmtId="164" fontId="4" fillId="2" borderId="1" xfId="2" applyNumberFormat="1" applyBorder="1"/>
    <xf numFmtId="12" fontId="4" fillId="2" borderId="1" xfId="2" applyNumberFormat="1" applyBorder="1"/>
    <xf numFmtId="164" fontId="4" fillId="2" borderId="2" xfId="2" applyNumberFormat="1" applyBorder="1"/>
    <xf numFmtId="0" fontId="2" fillId="2" borderId="6" xfId="2" applyFont="1" applyBorder="1"/>
    <xf numFmtId="12" fontId="2" fillId="2" borderId="6" xfId="2" applyNumberFormat="1" applyFont="1" applyBorder="1"/>
    <xf numFmtId="164" fontId="2" fillId="2" borderId="6" xfId="1" applyNumberFormat="1" applyFont="1" applyFill="1" applyBorder="1"/>
    <xf numFmtId="164" fontId="2" fillId="2" borderId="7" xfId="1" applyNumberFormat="1" applyFont="1" applyFill="1" applyBorder="1" applyAlignment="1">
      <alignment horizontal="left" vertical="top"/>
    </xf>
    <xf numFmtId="0" fontId="0" fillId="0" borderId="0" xfId="0" applyNumberFormat="1"/>
    <xf numFmtId="2" fontId="3" fillId="0" borderId="0" xfId="0" applyNumberFormat="1" applyFont="1"/>
    <xf numFmtId="12" fontId="3" fillId="0" borderId="0" xfId="0" applyNumberFormat="1" applyFont="1"/>
    <xf numFmtId="164" fontId="0" fillId="4" borderId="6" xfId="1" applyNumberFormat="1" applyFont="1" applyFill="1" applyBorder="1"/>
    <xf numFmtId="2" fontId="1" fillId="5" borderId="4" xfId="4" applyNumberFormat="1" applyBorder="1"/>
    <xf numFmtId="12" fontId="1" fillId="5" borderId="4" xfId="4" applyNumberFormat="1" applyBorder="1"/>
    <xf numFmtId="0" fontId="1" fillId="5" borderId="3" xfId="4" applyBorder="1" applyAlignment="1">
      <alignment vertical="center"/>
    </xf>
    <xf numFmtId="0" fontId="1" fillId="5" borderId="0" xfId="4" applyBorder="1" applyAlignment="1">
      <alignment vertical="center"/>
    </xf>
  </cellXfs>
  <cellStyles count="5">
    <cellStyle name="40% - Accent3" xfId="4" builtinId="39"/>
    <cellStyle name="Accent3" xfId="2" builtinId="37"/>
    <cellStyle name="Comma" xfId="1" builtinId="3"/>
    <cellStyle name="Good" xfId="3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H12" sqref="H12"/>
    </sheetView>
  </sheetViews>
  <sheetFormatPr defaultRowHeight="15"/>
  <cols>
    <col min="1" max="1" width="5.140625" customWidth="1"/>
    <col min="2" max="2" width="18.42578125" bestFit="1" customWidth="1"/>
    <col min="3" max="3" width="7.28515625" style="4" customWidth="1"/>
    <col min="4" max="4" width="10.5703125" style="1" customWidth="1"/>
    <col min="5" max="5" width="10.140625" style="1" customWidth="1"/>
  </cols>
  <sheetData>
    <row r="1" spans="1:6">
      <c r="A1" s="2" t="s">
        <v>60</v>
      </c>
      <c r="B1" s="26">
        <v>0.28999999999999998</v>
      </c>
      <c r="C1" s="2" t="s">
        <v>61</v>
      </c>
      <c r="D1" s="3">
        <v>3000</v>
      </c>
    </row>
    <row r="2" spans="1:6">
      <c r="A2" s="2" t="s">
        <v>58</v>
      </c>
      <c r="B2" s="26">
        <v>0.16</v>
      </c>
      <c r="C2" s="2" t="s">
        <v>53</v>
      </c>
      <c r="D2" s="2">
        <v>3</v>
      </c>
    </row>
    <row r="3" spans="1:6">
      <c r="A3" s="2" t="s">
        <v>59</v>
      </c>
      <c r="B3" s="26">
        <v>0.19</v>
      </c>
      <c r="C3" s="27"/>
      <c r="D3" s="3"/>
    </row>
    <row r="4" spans="1:6" ht="15" customHeight="1">
      <c r="A4" s="17"/>
      <c r="B4" s="18"/>
      <c r="C4" s="19" t="s">
        <v>57</v>
      </c>
      <c r="D4" s="18" t="s">
        <v>56</v>
      </c>
      <c r="E4" s="20" t="s">
        <v>55</v>
      </c>
    </row>
    <row r="5" spans="1:6" ht="15" customHeight="1">
      <c r="A5" s="21" t="s">
        <v>1</v>
      </c>
      <c r="B5" s="21" t="s">
        <v>2</v>
      </c>
      <c r="C5" s="22" t="s">
        <v>52</v>
      </c>
      <c r="D5" s="23" t="s">
        <v>3</v>
      </c>
      <c r="E5" s="24" t="s">
        <v>54</v>
      </c>
    </row>
    <row r="6" spans="1:6" ht="15.75" customHeight="1">
      <c r="A6" s="31" t="s">
        <v>0</v>
      </c>
      <c r="B6" s="32"/>
      <c r="C6"/>
      <c r="D6"/>
      <c r="E6" s="29"/>
      <c r="F6" s="25"/>
    </row>
    <row r="7" spans="1:6">
      <c r="A7" s="5"/>
      <c r="B7" s="6"/>
      <c r="C7" s="12">
        <f>IF(A7&lt;&gt;0,C6/D$2,0)</f>
        <v>0</v>
      </c>
      <c r="D7" s="13">
        <f>IF(C7&gt;0,(($B$1*C7-(1-$B$1))/C7)*$D$1,0)</f>
        <v>0</v>
      </c>
      <c r="E7" s="14">
        <f>IF(A7&gt;0,D1+D6,IF(A7&lt;0,D1-D7,D1))</f>
        <v>3000</v>
      </c>
    </row>
    <row r="8" spans="1:6">
      <c r="A8" s="5"/>
      <c r="B8" s="6"/>
      <c r="C8" s="12">
        <f>IF(A8&lt;&gt;0,C6/D$2,0)</f>
        <v>0</v>
      </c>
      <c r="D8" s="13">
        <f>IF(C8&gt;0,(($B$2*C8-(1-$B$2))/C8)*$D$1,0)</f>
        <v>0</v>
      </c>
      <c r="E8" s="14">
        <f>IF(A8&gt;0,E7+D6,IF(A8&lt;0,E7-D8,E7))</f>
        <v>3000</v>
      </c>
    </row>
    <row r="9" spans="1:6">
      <c r="A9" s="5"/>
      <c r="B9" s="6"/>
      <c r="C9" s="12">
        <f>IF(A9&lt;&gt;0,C6/D$2,0)</f>
        <v>0</v>
      </c>
      <c r="D9" s="13">
        <f>IF(C9&gt;0,(($B$3*C9-(1-$B$3))/C9)*$D$1,0)</f>
        <v>0</v>
      </c>
      <c r="E9" s="14">
        <f>IF(A9&gt;0,E8+D6,IF(A9&lt;0,E8-D9,E8))</f>
        <v>3000</v>
      </c>
    </row>
    <row r="10" spans="1:6" ht="15.75" customHeight="1">
      <c r="A10" s="31" t="s">
        <v>5</v>
      </c>
      <c r="B10" s="32"/>
      <c r="C10">
        <v>8</v>
      </c>
      <c r="D10"/>
      <c r="E10" s="30"/>
    </row>
    <row r="11" spans="1:6">
      <c r="A11" s="5">
        <v>4</v>
      </c>
      <c r="B11" s="6" t="s">
        <v>62</v>
      </c>
      <c r="C11" s="12">
        <f>IF(A11&lt;&gt;0,C10/D$2,0)</f>
        <v>2.6666666666666665</v>
      </c>
      <c r="D11" s="13">
        <f>IF(C11&gt;0,(($B$1*C11-(1-$B$1))/C11)*$D$1,0)</f>
        <v>71.249999999999901</v>
      </c>
      <c r="E11" s="14">
        <f>IF(A11&gt;0,E9+D10,IF(A11&lt;0,E9-D11,E9))</f>
        <v>3000</v>
      </c>
    </row>
    <row r="12" spans="1:6">
      <c r="A12" s="5">
        <v>6</v>
      </c>
      <c r="B12" s="6" t="s">
        <v>63</v>
      </c>
      <c r="C12" s="12">
        <f>IF(A12&lt;&gt;0,C10/D$2,0)</f>
        <v>2.6666666666666665</v>
      </c>
      <c r="D12" s="13">
        <f>IF(C12&gt;0,(($B$2*C12-(1-$B$2))/C12)*$D$1,0)</f>
        <v>-465</v>
      </c>
      <c r="E12" s="14">
        <f>IF(A12&gt;0,E11+D10,IF(A12&lt;0,E11-D12,E11))</f>
        <v>3000</v>
      </c>
    </row>
    <row r="13" spans="1:6">
      <c r="A13" s="5">
        <v>2</v>
      </c>
      <c r="B13" s="6" t="s">
        <v>64</v>
      </c>
      <c r="C13" s="12">
        <f>IF(A13&lt;&gt;0,C10/D$2,0)</f>
        <v>2.6666666666666665</v>
      </c>
      <c r="D13" s="13">
        <f>IF(C13&gt;0,(($B$3*C13-(1-$B$3))/C13)*$D$1,0)</f>
        <v>-341.25000000000011</v>
      </c>
      <c r="E13" s="14">
        <f>IF(A13&gt;0,E12+D10,IF(A13&lt;0,E12-D13,E12))</f>
        <v>3000</v>
      </c>
    </row>
    <row r="14" spans="1:6" ht="15.75" customHeight="1">
      <c r="A14" s="31" t="s">
        <v>6</v>
      </c>
      <c r="B14" s="32"/>
      <c r="C14">
        <v>8</v>
      </c>
      <c r="D14"/>
      <c r="E14" s="29"/>
    </row>
    <row r="15" spans="1:6">
      <c r="A15" s="5">
        <v>6</v>
      </c>
      <c r="B15" s="6" t="s">
        <v>65</v>
      </c>
      <c r="C15" s="12">
        <f>IF(A15&lt;&gt;0,C14/D$2,0)</f>
        <v>2.6666666666666665</v>
      </c>
      <c r="D15" s="13">
        <f>IF(C15&gt;0,(($B$1*C15-(1-$B$1))/C15)*$D$1,0)</f>
        <v>71.249999999999901</v>
      </c>
      <c r="E15" s="14">
        <f>IF(A15&gt;0,E13+D14,IF(A15&lt;0,E13-D15,E13))</f>
        <v>3000</v>
      </c>
    </row>
    <row r="16" spans="1:6">
      <c r="A16" s="5">
        <v>5</v>
      </c>
      <c r="B16" s="6" t="s">
        <v>66</v>
      </c>
      <c r="C16" s="12">
        <f>IF(A16&lt;&gt;0,C14/D$2,0)</f>
        <v>2.6666666666666665</v>
      </c>
      <c r="D16" s="13">
        <f>IF(C16&gt;0,(($B$2*C16-(1-$B$2))/C16)*$D$1,0)</f>
        <v>-465</v>
      </c>
      <c r="E16" s="14">
        <f>IF(A16&gt;0,E15+D14,IF(A16&lt;0,E15-D16,E15))</f>
        <v>3000</v>
      </c>
    </row>
    <row r="17" spans="1:5">
      <c r="A17" s="5">
        <v>4</v>
      </c>
      <c r="B17" s="6" t="s">
        <v>67</v>
      </c>
      <c r="C17" s="12">
        <f>IF(A17&lt;&gt;0,C14/D$2,0)</f>
        <v>2.6666666666666665</v>
      </c>
      <c r="D17" s="13">
        <f>IF(C17&gt;0,(($B$3*C17-(1-$B$3))/C17)*$D$1,0)</f>
        <v>-341.25000000000011</v>
      </c>
      <c r="E17" s="14">
        <f>IF(A17&gt;0,E16+D14,IF(A17&lt;0,E16-D17,E16))</f>
        <v>3000</v>
      </c>
    </row>
    <row r="18" spans="1:5" ht="15.75" customHeight="1">
      <c r="A18" s="31" t="s">
        <v>7</v>
      </c>
      <c r="B18" s="32"/>
      <c r="C18">
        <v>9</v>
      </c>
      <c r="D18"/>
      <c r="E18" s="29"/>
    </row>
    <row r="19" spans="1:5">
      <c r="A19" s="5">
        <v>5</v>
      </c>
      <c r="B19" s="6" t="s">
        <v>68</v>
      </c>
      <c r="C19" s="12">
        <f>IF(A19&lt;&gt;0,C18/D$2,0)</f>
        <v>3</v>
      </c>
      <c r="D19" s="13">
        <f>IF(C19&gt;0,(($B$1*C19-(1-$B$1))/C19)*$D$1,0)</f>
        <v>159.99999999999991</v>
      </c>
      <c r="E19" s="14">
        <f>IF(A19&gt;0,E17+D18,IF(A19&lt;0,E17-D19,E17))</f>
        <v>3000</v>
      </c>
    </row>
    <row r="20" spans="1:5">
      <c r="A20" s="5">
        <v>2</v>
      </c>
      <c r="B20" s="6" t="s">
        <v>69</v>
      </c>
      <c r="C20" s="12">
        <f>IF(A20&lt;&gt;0,C18/D$2,0)</f>
        <v>3</v>
      </c>
      <c r="D20" s="13">
        <f>IF(C20&gt;0,(($B$2*C20-(1-$B$2))/C20)*$D$1,0)</f>
        <v>-360</v>
      </c>
      <c r="E20" s="14">
        <f>IF(A20&gt;0,E19+D18,IF(A20&lt;0,E19-D20,E19))</f>
        <v>3000</v>
      </c>
    </row>
    <row r="21" spans="1:5">
      <c r="A21" s="5">
        <v>3</v>
      </c>
      <c r="B21" s="6" t="s">
        <v>70</v>
      </c>
      <c r="C21" s="12">
        <f>IF(A21&lt;&gt;0,C18/D$2,0)</f>
        <v>3</v>
      </c>
      <c r="D21" s="13">
        <f>IF(C21&gt;0,(($B$3*C21-(1-$B$3))/C21)*$D$1,0)</f>
        <v>-240</v>
      </c>
      <c r="E21" s="14">
        <f>IF(A21&gt;0,E20+D18,IF(A21&lt;0,E20-D21,E20))</f>
        <v>3000</v>
      </c>
    </row>
    <row r="22" spans="1:5" ht="15.75" customHeight="1">
      <c r="A22" s="31" t="s">
        <v>8</v>
      </c>
      <c r="B22" s="32"/>
      <c r="C22">
        <v>10</v>
      </c>
      <c r="D22"/>
      <c r="E22" s="29"/>
    </row>
    <row r="23" spans="1:5">
      <c r="A23" s="5">
        <v>10</v>
      </c>
      <c r="B23" s="6" t="s">
        <v>71</v>
      </c>
      <c r="C23" s="12">
        <f>IF(A23&lt;&gt;0,C22/D$2,0)</f>
        <v>3.3333333333333335</v>
      </c>
      <c r="D23" s="13">
        <f>IF(C23&gt;0,(($B$1*C23-(1-$B$1))/C23)*$D$1,0)</f>
        <v>231.00000000000003</v>
      </c>
      <c r="E23" s="14">
        <f>IF(A23&gt;0,E21+D22,IF(A23&lt;0,E21-D23,E21))</f>
        <v>3000</v>
      </c>
    </row>
    <row r="24" spans="1:5">
      <c r="A24" s="5">
        <v>7</v>
      </c>
      <c r="B24" s="6" t="s">
        <v>72</v>
      </c>
      <c r="C24" s="12">
        <f>IF(A24&lt;&gt;0,C22/D$2,0)</f>
        <v>3.3333333333333335</v>
      </c>
      <c r="D24" s="13">
        <f>IF(C24&gt;0,(($B$2*C24-(1-$B$2))/C24)*$D$1,0)</f>
        <v>-275.99999999999994</v>
      </c>
      <c r="E24" s="14">
        <f>IF(A24&gt;0,E23+D22,IF(A24&lt;0,E23-D24,E23))</f>
        <v>3000</v>
      </c>
    </row>
    <row r="25" spans="1:5">
      <c r="A25" s="5">
        <v>2</v>
      </c>
      <c r="B25" s="6" t="s">
        <v>73</v>
      </c>
      <c r="C25" s="12">
        <f>IF(A25&lt;&gt;0,C22/D$2,0)</f>
        <v>3.3333333333333335</v>
      </c>
      <c r="D25" s="13">
        <f>IF(C25&gt;0,(($B$3*C25-(1-$B$3))/C25)*$D$1,0)</f>
        <v>-158.99999999999997</v>
      </c>
      <c r="E25" s="14">
        <f>IF(A25&gt;0,E24+D22,IF(A25&lt;0,E24-D25,E24))</f>
        <v>3000</v>
      </c>
    </row>
    <row r="26" spans="1:5" ht="15.75" customHeight="1">
      <c r="A26" s="31" t="s">
        <v>9</v>
      </c>
      <c r="B26" s="32"/>
      <c r="C26">
        <v>11</v>
      </c>
      <c r="D26"/>
      <c r="E26" s="29"/>
    </row>
    <row r="27" spans="1:5">
      <c r="A27" s="5">
        <v>4</v>
      </c>
      <c r="B27" s="6" t="s">
        <v>74</v>
      </c>
      <c r="C27" s="12">
        <f>IF(A27&lt;&gt;0,C26/D$2,0)</f>
        <v>3.6666666666666665</v>
      </c>
      <c r="D27" s="13">
        <f>IF(C27&gt;0,(($B$1*C27-(1-$B$1))/C27)*$D$1,0)</f>
        <v>289.09090909090907</v>
      </c>
      <c r="E27" s="14">
        <f>IF(A27&gt;0,E25+D26,IF(A27&lt;0,E25-D27,E25))</f>
        <v>3000</v>
      </c>
    </row>
    <row r="28" spans="1:5">
      <c r="A28" s="5">
        <v>1</v>
      </c>
      <c r="B28" s="6" t="s">
        <v>75</v>
      </c>
      <c r="C28" s="12">
        <f>IF(A28&lt;&gt;0,C26/D$2,0)</f>
        <v>3.6666666666666665</v>
      </c>
      <c r="D28" s="13">
        <f>IF(C28&gt;0,(($B$2*C28-(1-$B$2))/C28)*$D$1,0)</f>
        <v>-207.27272727272722</v>
      </c>
      <c r="E28" s="14">
        <f>IF(A28&gt;0,E27+D26,IF(A28&lt;0,E27-D28,E27))</f>
        <v>3000</v>
      </c>
    </row>
    <row r="29" spans="1:5">
      <c r="A29" s="5">
        <v>11</v>
      </c>
      <c r="B29" s="6" t="s">
        <v>76</v>
      </c>
      <c r="C29" s="12">
        <f>IF(A29&lt;&gt;0,C26/D$2,0)</f>
        <v>3.6666666666666665</v>
      </c>
      <c r="D29" s="13">
        <f>IF(C29&gt;0,(($B$3*C29-(1-$B$3))/C29)*$D$1,0)</f>
        <v>-92.727272727272776</v>
      </c>
      <c r="E29" s="14">
        <f>IF(A29&gt;0,E28+D26,IF(A29&lt;0,E28-D29,E28))</f>
        <v>3000</v>
      </c>
    </row>
    <row r="30" spans="1:5" ht="15.75" customHeight="1">
      <c r="A30" s="31" t="s">
        <v>10</v>
      </c>
      <c r="B30" s="32"/>
      <c r="C30">
        <v>8</v>
      </c>
      <c r="D30"/>
      <c r="E30" s="29"/>
    </row>
    <row r="31" spans="1:5">
      <c r="A31" s="5">
        <v>5</v>
      </c>
      <c r="B31" s="6" t="s">
        <v>77</v>
      </c>
      <c r="C31" s="12">
        <f>IF(A31&lt;&gt;0,C30/D$2,0)</f>
        <v>2.6666666666666665</v>
      </c>
      <c r="D31" s="13">
        <f>IF(C31&gt;0,(($B$1*C31-(1-$B$1))/C31)*$D$1,0)</f>
        <v>71.249999999999901</v>
      </c>
      <c r="E31" s="14">
        <f>IF(A31&gt;0,E29+D30,IF(A31&lt;0,E29-D31,E29))</f>
        <v>3000</v>
      </c>
    </row>
    <row r="32" spans="1:5">
      <c r="A32" s="5">
        <v>1</v>
      </c>
      <c r="B32" s="6" t="s">
        <v>78</v>
      </c>
      <c r="C32" s="12">
        <f>IF(A32&lt;&gt;0,C30/D$2,0)</f>
        <v>2.6666666666666665</v>
      </c>
      <c r="D32" s="13">
        <f>IF(C32&gt;0,(($B$2*C32-(1-$B$2))/C32)*$D$1,0)</f>
        <v>-465</v>
      </c>
      <c r="E32" s="14">
        <f>IF(A32&gt;0,E31+D30,IF(A32&lt;0,E31-D32,E31))</f>
        <v>3000</v>
      </c>
    </row>
    <row r="33" spans="1:5">
      <c r="A33" s="5">
        <v>8</v>
      </c>
      <c r="B33" s="6" t="s">
        <v>79</v>
      </c>
      <c r="C33" s="12">
        <f>IF(A33&lt;&gt;0,C30/D$2,0)</f>
        <v>2.6666666666666665</v>
      </c>
      <c r="D33" s="13">
        <f>IF(C33&gt;0,(($B$3*C33-(1-$B$3))/C33)*$D$1,0)</f>
        <v>-341.25000000000011</v>
      </c>
      <c r="E33" s="14">
        <f>IF(A33&gt;0,E32+D30,IF(A33&lt;0,E32-D33,E32))</f>
        <v>3000</v>
      </c>
    </row>
    <row r="34" spans="1:5" ht="15.75" customHeight="1">
      <c r="A34" s="31" t="s">
        <v>11</v>
      </c>
      <c r="B34" s="32"/>
      <c r="C34">
        <v>10</v>
      </c>
      <c r="D34"/>
      <c r="E34" s="29"/>
    </row>
    <row r="35" spans="1:5">
      <c r="A35" s="5">
        <v>2</v>
      </c>
      <c r="B35" s="6" t="s">
        <v>80</v>
      </c>
      <c r="C35" s="12">
        <f>IF(A35&lt;&gt;0,C34/D$2,0)</f>
        <v>3.3333333333333335</v>
      </c>
      <c r="D35" s="13">
        <f>IF(C35&gt;0,(($B$1*C35-(1-$B$1))/C35)*$D$1,0)</f>
        <v>231.00000000000003</v>
      </c>
      <c r="E35" s="14">
        <f>IF(A35&gt;0,E33+D34,IF(A35&lt;0,E33-D35,E33))</f>
        <v>3000</v>
      </c>
    </row>
    <row r="36" spans="1:5">
      <c r="A36" s="5">
        <v>9</v>
      </c>
      <c r="B36" s="6" t="s">
        <v>81</v>
      </c>
      <c r="C36" s="12">
        <f>IF(A36&lt;&gt;0,C34/D$2,0)</f>
        <v>3.3333333333333335</v>
      </c>
      <c r="D36" s="13">
        <f>IF(C36&gt;0,(($B$2*C36-(1-$B$2))/C36)*$D$1,0)</f>
        <v>-275.99999999999994</v>
      </c>
      <c r="E36" s="14">
        <f>IF(A36&gt;0,E35+D34,IF(A36&lt;0,E35-D36,E35))</f>
        <v>3000</v>
      </c>
    </row>
    <row r="37" spans="1:5">
      <c r="A37" s="5">
        <v>4</v>
      </c>
      <c r="B37" s="6" t="s">
        <v>82</v>
      </c>
      <c r="C37" s="12">
        <f>IF(A37&lt;&gt;0,C34/D$2,0)</f>
        <v>3.3333333333333335</v>
      </c>
      <c r="D37" s="13">
        <f>IF(C37&gt;0,(($B$3*C37-(1-$B$3))/C37)*$D$1,0)</f>
        <v>-158.99999999999997</v>
      </c>
      <c r="E37" s="14">
        <f>IF(A37&gt;0,E36+D34,IF(A37&lt;0,E36-D37,E36))</f>
        <v>3000</v>
      </c>
    </row>
    <row r="38" spans="1:5" ht="15.75" customHeight="1">
      <c r="A38" s="31" t="s">
        <v>12</v>
      </c>
      <c r="B38" s="32"/>
      <c r="C38">
        <v>9</v>
      </c>
      <c r="D38"/>
      <c r="E38" s="29"/>
    </row>
    <row r="39" spans="1:5">
      <c r="A39" s="5">
        <v>3</v>
      </c>
      <c r="B39" s="6" t="s">
        <v>83</v>
      </c>
      <c r="C39" s="12">
        <f>IF(A39&lt;&gt;0,C38/D$2,0)</f>
        <v>3</v>
      </c>
      <c r="D39" s="13">
        <f>IF(C39&gt;0,(($B$1*C39-(1-$B$1))/C39)*$D$1,0)</f>
        <v>159.99999999999991</v>
      </c>
      <c r="E39" s="14">
        <f>IF(A39&gt;0,E37+D38,IF(A39&lt;0,E37-D39,E37))</f>
        <v>3000</v>
      </c>
    </row>
    <row r="40" spans="1:5">
      <c r="A40" s="5">
        <v>4</v>
      </c>
      <c r="B40" s="6" t="s">
        <v>84</v>
      </c>
      <c r="C40" s="12">
        <f>IF(A40&lt;&gt;0,C38/D$2,0)</f>
        <v>3</v>
      </c>
      <c r="D40" s="13">
        <f>IF(C40&gt;0,(($B$2*C40-(1-$B$2))/C40)*$D$1,0)</f>
        <v>-360</v>
      </c>
      <c r="E40" s="14">
        <f>IF(A40&gt;0,E39+D38,IF(A40&lt;0,E39-D40,E39))</f>
        <v>3000</v>
      </c>
    </row>
    <row r="41" spans="1:5">
      <c r="A41" s="5">
        <v>7</v>
      </c>
      <c r="B41" s="6" t="s">
        <v>85</v>
      </c>
      <c r="C41" s="12">
        <f>IF(A41&lt;&gt;0,C38/D$2,0)</f>
        <v>3</v>
      </c>
      <c r="D41" s="13">
        <f>IF(C41&gt;0,(($B$3*C41-(1-$B$3))/C41)*$D$1,0)</f>
        <v>-240</v>
      </c>
      <c r="E41" s="14">
        <f>IF(A41&gt;0,E40+D38,IF(A41&lt;0,E40-D41,E40))</f>
        <v>3000</v>
      </c>
    </row>
    <row r="42" spans="1:5">
      <c r="A42" s="31" t="s">
        <v>13</v>
      </c>
      <c r="B42" s="32"/>
      <c r="C42">
        <v>12</v>
      </c>
      <c r="D42"/>
      <c r="E42" s="29"/>
    </row>
    <row r="43" spans="1:5">
      <c r="A43" s="5">
        <v>10</v>
      </c>
      <c r="B43" s="6" t="s">
        <v>86</v>
      </c>
      <c r="C43" s="12">
        <f>IF(A43&lt;&gt;0,C42/D$2,0)</f>
        <v>4</v>
      </c>
      <c r="D43" s="13">
        <f>IF(C43&gt;0,(($B$1*C43-(1-$B$1))/C43)*$D$1,0)</f>
        <v>337.49999999999994</v>
      </c>
      <c r="E43" s="14">
        <f>IF(A43&gt;0,E41+D42,IF(A43&lt;0,E41-D43,E41))</f>
        <v>3000</v>
      </c>
    </row>
    <row r="44" spans="1:5">
      <c r="A44" s="5">
        <v>9</v>
      </c>
      <c r="B44" s="6" t="s">
        <v>87</v>
      </c>
      <c r="C44" s="12">
        <f>IF(A44&lt;&gt;0,C42/D$2,0)</f>
        <v>4</v>
      </c>
      <c r="D44" s="13">
        <f>IF(C44&gt;0,(($B$2*C44-(1-$B$2))/C44)*$D$1,0)</f>
        <v>-149.99999999999997</v>
      </c>
      <c r="E44" s="14">
        <f>IF(A44&gt;0,E43+D42,IF(A44&lt;0,E43-D44,E43))</f>
        <v>3000</v>
      </c>
    </row>
    <row r="45" spans="1:5">
      <c r="A45" s="5">
        <v>1</v>
      </c>
      <c r="B45" s="6" t="s">
        <v>88</v>
      </c>
      <c r="C45" s="12">
        <f>IF(A45&lt;&gt;0,C42/D$2,0)</f>
        <v>4</v>
      </c>
      <c r="D45" s="13">
        <f>IF(C45&gt;0,(($B$3*C45-(1-$B$3))/C45)*$D$1,0)</f>
        <v>-37.500000000000036</v>
      </c>
      <c r="E45" s="14">
        <f>IF(A45&gt;0,E44+D42,IF(A45&lt;0,E44-D45,E44))</f>
        <v>3000</v>
      </c>
    </row>
    <row r="46" spans="1:5">
      <c r="A46" s="31" t="s">
        <v>14</v>
      </c>
      <c r="B46" s="32"/>
      <c r="C46">
        <v>13</v>
      </c>
      <c r="D46"/>
      <c r="E46" s="29"/>
    </row>
    <row r="47" spans="1:5">
      <c r="A47" s="5"/>
      <c r="B47" s="6"/>
      <c r="C47" s="12">
        <f>IF(A47&lt;&gt;0,C46/D$2,0)</f>
        <v>0</v>
      </c>
      <c r="D47" s="13">
        <f>IF(C47&gt;0,(($B$1*C47-(1-$B$1))/C47)*$D$1,0)</f>
        <v>0</v>
      </c>
      <c r="E47" s="14">
        <f>IF(A47&gt;0,E45+D46,IF(A47&lt;0,E45-D47,E45))</f>
        <v>3000</v>
      </c>
    </row>
    <row r="48" spans="1:5">
      <c r="A48" s="5"/>
      <c r="B48" s="6"/>
      <c r="C48" s="12">
        <f>IF(A48&lt;&gt;0,C46/D$2,0)</f>
        <v>0</v>
      </c>
      <c r="D48" s="13">
        <f>IF(C48&gt;0,(($B$2*C48-(1-$B$2))/C48)*$D$1,0)</f>
        <v>0</v>
      </c>
      <c r="E48" s="14">
        <f>IF(A48&gt;0,E47+D46,IF(A48&lt;0,E47-D48,E47))</f>
        <v>3000</v>
      </c>
    </row>
    <row r="49" spans="1:5">
      <c r="A49" s="5"/>
      <c r="B49" s="6"/>
      <c r="C49" s="12">
        <f>IF(A49&lt;&gt;0,C46/D$2,0)</f>
        <v>0</v>
      </c>
      <c r="D49" s="13">
        <f>IF(C49&gt;0,(($B$3*C49-(1-$B$3))/C49)*$D$1,0)</f>
        <v>0</v>
      </c>
      <c r="E49" s="14">
        <f>IF(A49&gt;0,E48+D46,IF(A49&lt;0,E48-D49,E48))</f>
        <v>3000</v>
      </c>
    </row>
    <row r="50" spans="1:5">
      <c r="A50" s="31" t="s">
        <v>15</v>
      </c>
      <c r="B50" s="32"/>
      <c r="C50">
        <v>10</v>
      </c>
      <c r="D50"/>
      <c r="E50" s="29"/>
    </row>
    <row r="51" spans="1:5">
      <c r="A51" s="5"/>
      <c r="B51" s="6"/>
      <c r="C51" s="12">
        <f>IF(A51&lt;&gt;0,C50/D$2,0)</f>
        <v>0</v>
      </c>
      <c r="D51" s="13">
        <f>IF(C51&gt;0,(($B$1*C51-(1-$B$1))/C51)*$D$1,0)</f>
        <v>0</v>
      </c>
      <c r="E51" s="14">
        <f>IF(A51&gt;0,E49+D50,IF(A51&lt;0,E49-D51,E49))</f>
        <v>3000</v>
      </c>
    </row>
    <row r="52" spans="1:5">
      <c r="A52" s="5"/>
      <c r="B52" s="6"/>
      <c r="C52" s="12">
        <f>IF(A52&lt;&gt;0,C50/D$2,0)</f>
        <v>0</v>
      </c>
      <c r="D52" s="13">
        <f>IF(C52&gt;0,(($B$2*C52-(1-$B$2))/C52)*$D$1,0)</f>
        <v>0</v>
      </c>
      <c r="E52" s="14">
        <f>IF(A52&gt;0,E51+D50,IF(A52&lt;0,E51-D52,E51))</f>
        <v>3000</v>
      </c>
    </row>
    <row r="53" spans="1:5">
      <c r="A53" s="5"/>
      <c r="B53" s="6"/>
      <c r="C53" s="12">
        <f>IF(A53&lt;&gt;0,C50/D$2,0)</f>
        <v>0</v>
      </c>
      <c r="D53" s="13">
        <f>IF(C53&gt;0,(($B$3*C53-(1-$B$3))/C53)*$D$1,0)</f>
        <v>0</v>
      </c>
      <c r="E53" s="14">
        <f>IF(A53&gt;0,E52+D50,IF(A53&lt;0,E52-D53,E52))</f>
        <v>3000</v>
      </c>
    </row>
    <row r="54" spans="1:5">
      <c r="A54" s="31" t="s">
        <v>16</v>
      </c>
      <c r="B54" s="32"/>
      <c r="C54"/>
      <c r="D54"/>
      <c r="E54" s="29"/>
    </row>
    <row r="55" spans="1:5">
      <c r="A55" s="5" t="s">
        <v>4</v>
      </c>
      <c r="B55" s="6"/>
      <c r="C55" s="12">
        <f>IF(A55&lt;&gt;0,C54/D$2,0)</f>
        <v>0</v>
      </c>
      <c r="D55" s="13">
        <f>IF(C55&gt;0,(($B$1*C55-(1-$B$1))/C55)*$D$1,0)</f>
        <v>0</v>
      </c>
      <c r="E55" s="14">
        <f>IF(A55&gt;0,E53+D54,IF(A55&lt;0,E53-D55,E53))</f>
        <v>3000</v>
      </c>
    </row>
    <row r="56" spans="1:5">
      <c r="A56" s="5" t="s">
        <v>4</v>
      </c>
      <c r="B56" s="6"/>
      <c r="C56" s="12">
        <f>IF(A56&lt;&gt;0,C54/D$2,0)</f>
        <v>0</v>
      </c>
      <c r="D56" s="13">
        <f>IF(C56&gt;0,(($B$2*C56-(1-$B$2))/C56)*$D$1,0)</f>
        <v>0</v>
      </c>
      <c r="E56" s="14">
        <f>IF(A56&gt;0,E55+D54,IF(A56&lt;0,E55-D56,E55))</f>
        <v>3000</v>
      </c>
    </row>
    <row r="57" spans="1:5">
      <c r="A57" s="5" t="s">
        <v>4</v>
      </c>
      <c r="B57" s="6"/>
      <c r="C57" s="12">
        <f>IF(A57&lt;&gt;0,C54/D$2,0)</f>
        <v>0</v>
      </c>
      <c r="D57" s="13">
        <f>IF(C57&gt;0,(($B$3*C57-(1-$B$3))/C57)*$D$1,0)</f>
        <v>0</v>
      </c>
      <c r="E57" s="14">
        <f>IF(A57&gt;0,E56+D54,IF(A57&lt;0,E56-D57,E56))</f>
        <v>3000</v>
      </c>
    </row>
    <row r="58" spans="1:5">
      <c r="A58" s="31" t="s">
        <v>17</v>
      </c>
      <c r="B58" s="32"/>
      <c r="C58"/>
      <c r="D58"/>
      <c r="E58" s="29"/>
    </row>
    <row r="59" spans="1:5">
      <c r="A59" s="5" t="s">
        <v>4</v>
      </c>
      <c r="B59" s="6"/>
      <c r="C59" s="12">
        <f>IF(A59&lt;&gt;0,C58/D$2,0)</f>
        <v>0</v>
      </c>
      <c r="D59" s="13">
        <f>IF(C59&gt;0,(($B$1*C59-(1-$B$1))/C59)*$D$1,0)</f>
        <v>0</v>
      </c>
      <c r="E59" s="14">
        <f>IF(A59&gt;0,E57+D58,IF(A59&lt;0,E57-D59,E57))</f>
        <v>3000</v>
      </c>
    </row>
    <row r="60" spans="1:5">
      <c r="A60" s="5" t="s">
        <v>4</v>
      </c>
      <c r="B60" s="6"/>
      <c r="C60" s="12">
        <f>IF(A60&lt;&gt;0,C58/D$2,0)</f>
        <v>0</v>
      </c>
      <c r="D60" s="13">
        <f>IF(C60&gt;0,(($B$2*C60-(1-$B$2))/C60)*$D$1,0)</f>
        <v>0</v>
      </c>
      <c r="E60" s="14">
        <f>IF(A60&gt;0,E59+D58,IF(A60&lt;0,E59-D60,E59))</f>
        <v>3000</v>
      </c>
    </row>
    <row r="61" spans="1:5">
      <c r="A61" s="9" t="s">
        <v>4</v>
      </c>
      <c r="B61" s="10"/>
      <c r="C61" s="15">
        <f>IF(A61&lt;&gt;0,C58/D$2,0)</f>
        <v>0</v>
      </c>
      <c r="D61" s="28">
        <f>IF(C61&gt;0,(($B$3*C61-(1-$B$3))/C61)*$D$1,0)</f>
        <v>0</v>
      </c>
      <c r="E61" s="16">
        <f>IF(A61&gt;0,E60+D58,IF(A61&lt;0,E60-D61,E60))</f>
        <v>3000</v>
      </c>
    </row>
    <row r="62" spans="1:5">
      <c r="A62" s="6"/>
      <c r="B62" s="6"/>
      <c r="C62" s="7"/>
      <c r="D62" s="8"/>
      <c r="E62" s="8"/>
    </row>
  </sheetData>
  <mergeCells count="14">
    <mergeCell ref="A54:B54"/>
    <mergeCell ref="A58:B58"/>
    <mergeCell ref="A50:B50"/>
    <mergeCell ref="A6:B6"/>
    <mergeCell ref="A10:B10"/>
    <mergeCell ref="A14:B14"/>
    <mergeCell ref="A18:B18"/>
    <mergeCell ref="A22:B22"/>
    <mergeCell ref="A26:B26"/>
    <mergeCell ref="A30:B30"/>
    <mergeCell ref="A34:B34"/>
    <mergeCell ref="A38:B38"/>
    <mergeCell ref="A42:B42"/>
    <mergeCell ref="A46:B46"/>
  </mergeCells>
  <pageMargins left="0.7" right="0.7" top="0.75" bottom="0.75" header="0.3" footer="0.3"/>
  <pageSetup paperSize="9" orientation="portrait" horizontalDpi="200" verticalDpi="200" r:id="rId1"/>
  <cellWatches>
    <cellWatch r="D9"/>
  </cellWatches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C4" sqref="C4"/>
    </sheetView>
  </sheetViews>
  <sheetFormatPr defaultRowHeight="15"/>
  <cols>
    <col min="1" max="1" width="32.85546875" bestFit="1" customWidth="1"/>
    <col min="2" max="2" width="208.140625" bestFit="1" customWidth="1"/>
  </cols>
  <sheetData>
    <row r="1" spans="1:2">
      <c r="A1" t="s">
        <v>18</v>
      </c>
      <c r="B1" t="s">
        <v>19</v>
      </c>
    </row>
    <row r="2" spans="1:2">
      <c r="A2" t="s">
        <v>20</v>
      </c>
      <c r="B2" t="s">
        <v>21</v>
      </c>
    </row>
    <row r="3" spans="1:2">
      <c r="A3" s="11" t="s">
        <v>22</v>
      </c>
      <c r="B3" t="s">
        <v>23</v>
      </c>
    </row>
    <row r="4" spans="1:2">
      <c r="A4" s="11" t="s">
        <v>24</v>
      </c>
      <c r="B4" t="s">
        <v>25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29</v>
      </c>
    </row>
    <row r="7" spans="1:2">
      <c r="A7" s="11" t="s">
        <v>30</v>
      </c>
      <c r="B7" t="s">
        <v>31</v>
      </c>
    </row>
    <row r="8" spans="1:2">
      <c r="A8" s="11" t="s">
        <v>32</v>
      </c>
      <c r="B8" t="s">
        <v>33</v>
      </c>
    </row>
    <row r="9" spans="1:2">
      <c r="A9" t="s">
        <v>34</v>
      </c>
      <c r="B9" t="s">
        <v>35</v>
      </c>
    </row>
    <row r="10" spans="1:2">
      <c r="A10" s="11" t="s">
        <v>36</v>
      </c>
      <c r="B10" t="s">
        <v>37</v>
      </c>
    </row>
    <row r="11" spans="1:2">
      <c r="A11" s="11" t="s">
        <v>38</v>
      </c>
      <c r="B11" t="s">
        <v>39</v>
      </c>
    </row>
    <row r="12" spans="1:2">
      <c r="A12" t="s">
        <v>40</v>
      </c>
      <c r="B12" t="s">
        <v>41</v>
      </c>
    </row>
    <row r="13" spans="1:2">
      <c r="A13" s="11" t="s">
        <v>42</v>
      </c>
      <c r="B13" t="s">
        <v>43</v>
      </c>
    </row>
    <row r="14" spans="1:2">
      <c r="A14" s="11" t="s">
        <v>44</v>
      </c>
      <c r="B14" t="s">
        <v>45</v>
      </c>
    </row>
    <row r="15" spans="1:2">
      <c r="A15" t="s">
        <v>46</v>
      </c>
      <c r="B15" t="s">
        <v>47</v>
      </c>
    </row>
    <row r="16" spans="1:2">
      <c r="A16" s="11" t="s">
        <v>48</v>
      </c>
      <c r="B16" t="s">
        <v>49</v>
      </c>
    </row>
    <row r="17" spans="1:2">
      <c r="A17" s="11" t="s">
        <v>50</v>
      </c>
      <c r="B1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2018-06-09T13:32:53Z</dcterms:created>
  <dcterms:modified xsi:type="dcterms:W3CDTF">2018-09-03T00:39:30Z</dcterms:modified>
</cp:coreProperties>
</file>