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D212" i="8" l="1"/>
  <c r="D215" i="8"/>
  <c r="D238" i="8"/>
  <c r="D241" i="8"/>
  <c r="D264" i="8"/>
  <c r="D267" i="8"/>
  <c r="D290" i="8"/>
  <c r="D293" i="8"/>
  <c r="D316" i="8"/>
  <c r="D319" i="8"/>
  <c r="D342" i="8"/>
  <c r="D345" i="8"/>
  <c r="D368" i="8"/>
  <c r="D371" i="8"/>
  <c r="D394" i="8"/>
  <c r="D397" i="8"/>
  <c r="D420" i="8"/>
  <c r="D423" i="8"/>
  <c r="D446" i="8"/>
  <c r="D449" i="8"/>
  <c r="D134" i="8"/>
  <c r="D137" i="8"/>
  <c r="D160" i="8"/>
  <c r="D163" i="8"/>
  <c r="D186" i="8"/>
  <c r="D189" i="8"/>
  <c r="D83" i="8"/>
  <c r="D86" i="8"/>
  <c r="D109" i="8"/>
  <c r="D112" i="8"/>
  <c r="D57" i="8"/>
  <c r="D6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I31" i="5"/>
  <c r="I27" i="5"/>
  <c r="I22" i="5"/>
  <c r="I18" i="5"/>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I33" i="5"/>
  <c r="I30" i="5"/>
  <c r="I29" i="5"/>
  <c r="I28" i="5"/>
  <c r="I26" i="5"/>
  <c r="I25" i="5"/>
  <c r="I24" i="5"/>
  <c r="I23" i="5"/>
  <c r="I21" i="5"/>
  <c r="I20" i="5"/>
  <c r="I19" i="5"/>
  <c r="D5" i="8"/>
  <c r="K16" i="5"/>
  <c r="I16" i="5"/>
  <c r="D34" i="8"/>
  <c r="D31" i="8"/>
  <c r="I17" i="5" s="1"/>
  <c r="D8" i="8"/>
  <c r="C1" i="2"/>
  <c r="J1" i="2"/>
  <c r="J3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E39" i="2" l="1"/>
  <c r="B43" i="5"/>
  <c r="D31" i="2"/>
  <c r="G39" i="2"/>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F19" i="5"/>
  <c r="D19" i="5"/>
  <c r="B41" i="5"/>
  <c r="F41" i="5" s="1"/>
  <c r="B25" i="5"/>
  <c r="C25" i="5" s="1"/>
  <c r="J12" i="2"/>
  <c r="B12" i="2"/>
  <c r="D12" i="2"/>
  <c r="C12" i="2"/>
  <c r="I12" i="2"/>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1" i="5" l="1"/>
  <c r="E33" i="5"/>
  <c r="F33" i="5"/>
  <c r="E23" i="5"/>
  <c r="E43" i="5"/>
  <c r="C23" i="5"/>
  <c r="E27" i="5"/>
  <c r="D27" i="5"/>
  <c r="E35"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F24" i="2"/>
  <c r="H26" i="10" s="1"/>
  <c r="C16" i="5"/>
  <c r="E16" i="5"/>
  <c r="H17" i="5"/>
  <c r="H19" i="5"/>
  <c r="H21" i="5"/>
  <c r="D21" i="5" s="1"/>
  <c r="H24" i="5"/>
  <c r="H26" i="5"/>
  <c r="H28" i="5"/>
  <c r="D28" i="5" s="1"/>
  <c r="H29" i="5"/>
  <c r="H31" i="5"/>
  <c r="D31" i="5" s="1"/>
  <c r="H33" i="5"/>
  <c r="D33" i="5" s="1"/>
  <c r="H35" i="5"/>
  <c r="H37" i="5"/>
  <c r="H38" i="5"/>
  <c r="H40" i="5"/>
  <c r="H42" i="5"/>
  <c r="H45" i="5"/>
  <c r="M16" i="5"/>
  <c r="F16" i="5"/>
  <c r="H18" i="5"/>
  <c r="H20" i="5"/>
  <c r="H23" i="5"/>
  <c r="H25" i="5"/>
  <c r="H27" i="5"/>
  <c r="H30" i="5"/>
  <c r="D30" i="5" s="1"/>
  <c r="H32" i="5"/>
  <c r="D32" i="5" s="1"/>
  <c r="H34" i="5"/>
  <c r="H36" i="5"/>
  <c r="H39" i="5"/>
  <c r="H41" i="5"/>
  <c r="H43" i="5"/>
  <c r="D43" i="5" s="1"/>
  <c r="H44" i="5"/>
  <c r="D44" i="5" s="1"/>
  <c r="H22" i="5"/>
  <c r="D16" i="5"/>
  <c r="H16" i="5"/>
  <c r="F21" i="2"/>
  <c r="H23" i="10" s="1"/>
  <c r="G43" i="5"/>
  <c r="F43" i="5" s="1"/>
  <c r="M43" i="5"/>
  <c r="G35" i="5"/>
  <c r="M35" i="5"/>
  <c r="G27" i="5"/>
  <c r="M27" i="5"/>
  <c r="M19" i="5"/>
  <c r="G19" i="5"/>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<sst xmlns="http://schemas.openxmlformats.org/spreadsheetml/2006/main" count="2072" uniqueCount="263">
  <si>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</si>
  <si>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</si>
  <si>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</si>
  <si>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</si>
  <si>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</si>
  <si>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</si>
  <si>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</si>
  <si>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</si>
  <si>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</si>
  <si>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</si>
  <si>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</si>
  <si>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</si>
  <si>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</si>
  <si>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</si>
  <si>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</si>
  <si>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</si>
  <si>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</si>
  <si>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</si>
  <si>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</si>
  <si>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</si>
  <si>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</si>
  <si>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</si>
  <si>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</si>
  <si>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</si>
  <si>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</si>
  <si>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</si>
  <si>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</si>
  <si>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</si>
  <si>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</si>
  <si>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</si>
  <si>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</si>
  <si>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</si>
  <si>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</si>
  <si>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</si>
  <si>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</si>
  <si>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</si>
  <si>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</si>
  <si>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</si>
  <si>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</si>
  <si>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</si>
  <si>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</si>
  <si>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</si>
  <si>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</si>
  <si>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</si>
  <si>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</si>
  <si>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</si>
  <si>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</si>
  <si>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</si>
  <si>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</si>
  <si>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</si>
  <si>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</si>
  <si>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</si>
  <si>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</si>
  <si>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</si>
  <si>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</si>
  <si>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</si>
  <si>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</si>
  <si>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</si>
  <si>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</si>
  <si>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</si>
  <si>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</si>
  <si>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</si>
  <si>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</si>
  <si>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</si>
  <si>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</si>
  <si>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</si>
  <si>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</si>
  <si>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</si>
  <si>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</si>
  <si>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</si>
  <si>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</si>
  <si>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</si>
  <si>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</si>
  <si>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</si>
  <si>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</si>
  <si>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</si>
  <si>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</si>
  <si>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</si>
  <si>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</si>
  <si>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</si>
  <si>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</si>
  <si>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</si>
  <si>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</si>
  <si>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</si>
  <si>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</si>
  <si>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</si>
  <si>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</si>
  <si>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</si>
  <si>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</si>
  <si>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</si>
  <si>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</si>
  <si>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</si>
  <si>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</si>
  <si>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</si>
  <si>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</si>
  <si>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</si>
  <si>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</si>
  <si>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</si>
  <si>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</si>
  <si>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</si>
  <si>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</si>
  <si>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</si>
  <si>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</si>
  <si>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</si>
  <si>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</si>
  <si>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</si>
  <si>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</si>
  <si>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</si>
  <si>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</si>
  <si>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</si>
  <si>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</si>
  <si>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</si>
  <si>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</si>
  <si>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</si>
  <si>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</si>
  <si>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</si>
  <si>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</si>
  <si>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</si>
  <si>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</si>
  <si>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</si>
  <si>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</si>
  <si>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</si>
  <si>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</si>
  <si>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</si>
  <si>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</si>
  <si>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</si>
  <si>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</si>
  <si>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</si>
  <si>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</si>
  <si>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</si>
  <si>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</si>
  <si>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</si>
  <si>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</si>
  <si>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</si>
  <si>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</si>
  <si>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</si>
  <si>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</si>
  <si>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</si>
  <si>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</si>
  <si>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</si>
  <si>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</si>
  <si>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</si>
  <si>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</si>
  <si>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</si>
  <si>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</si>
  <si>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</si>
  <si>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</si>
  <si>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</si>
  <si>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</si>
  <si>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</si>
  <si>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</si>
  <si>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</si>
  <si>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</si>
  <si>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</si>
  <si>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</si>
  <si>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</si>
  <si>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</si>
  <si>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</si>
  <si>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</si>
  <si>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</si>
  <si>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</si>
  <si>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</si>
  <si>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</si>
  <si>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</si>
  <si>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</si>
  <si>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</si>
  <si>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</si>
  <si>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</si>
  <si>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</si>
  <si>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</si>
  <si>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</si>
  <si>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</si>
  <si>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</si>
  <si>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</si>
  <si>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</si>
  <si>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</si>
  <si>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</si>
  <si>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</si>
  <si>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</si>
  <si>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</si>
  <si>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</si>
  <si>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</si>
  <si>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</si>
  <si>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</si>
  <si>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</si>
  <si>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</si>
  <si>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</si>
  <si>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</si>
  <si>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</si>
  <si>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</si>
  <si>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</si>
  <si>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</si>
  <si>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</si>
  <si>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</si>
  <si>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</si>
  <si>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</si>
  <si>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</si>
  <si>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</si>
  <si>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</si>
  <si>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</si>
  <si>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</si>
  <si>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</si>
  <si>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</si>
  <si>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</si>
  <si>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</si>
  <si>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</si>
  <si>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</si>
  <si>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</si>
  <si>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</si>
  <si>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</si>
  <si>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</si>
  <si>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</si>
  <si>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</si>
  <si>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</si>
  <si>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</si>
  <si>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</si>
  <si>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</si>
  <si>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</si>
  <si>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</si>
  <si>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</si>
  <si>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</si>
  <si>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</si>
  <si>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</si>
  <si>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</si>
  <si>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</si>
  <si>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</si>
  <si>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</si>
  <si>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</si>
  <si>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</si>
  <si>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</si>
  <si>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</si>
  <si>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</si>
  <si>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</si>
  <si>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</si>
  <si>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</si>
  <si>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</si>
  <si>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</si>
  <si>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</si>
  <si>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</si>
  <si>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</si>
  <si>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</si>
  <si>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</si>
  <si>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</si>
  <si>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Media</t>
  </si>
  <si>
    <t>Cal</t>
  </si>
  <si>
    <t>06/13/15</t>
  </si>
  <si>
    <t>&lt;1 mes</t>
  </si>
  <si>
    <t>No se identificaron a tiempo y correctamente todas las tareas necesarias para el desarrollo del proyecto en curso</t>
  </si>
  <si>
    <t>Seleccionar un consultor</t>
  </si>
  <si>
    <t>Dar a conocer el formato del wbs</t>
  </si>
  <si>
    <t>ALAZ</t>
  </si>
  <si>
    <t>Prevenir</t>
  </si>
  <si>
    <t>Mejorado</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</si>
  <si>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</si>
  <si>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</si>
  <si>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</si>
  <si>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</si>
  <si>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</si>
  <si>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Validar y verificar</t>
  </si>
  <si>
    <t>Retirar</t>
  </si>
  <si>
    <t>Proyecto:  Teresa Martín</t>
  </si>
  <si>
    <t>Muy baja</t>
  </si>
  <si>
    <t>&lt;Nombre del riesgo&gt;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</si>
</sst>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1" fontId="0" fillId="0" borderId="0" xfId="0" applyNumberFormat="1" applyFont="1" applyBorder="1" applyAlignment="1">
      <alignment horizontal="center" vertical="top"/>
    </xf>
    <xf numFmtId="49" fontId="2"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8" fillId="0" borderId="0" xfId="0" applyFont="1" applyFill="1"/>
    <xf numFmtId="0" fontId="17" fillId="0" borderId="0" xfId="0" applyFont="1" applyFill="1"/>
  </cellXfs>
  <cellStyles count="2">
    <cellStyle name="Normal" xfId="0" builtinId="0"/>
    <cellStyle name="Normal_RM_Risks" xfId="1"/>
  </cellStyles>
  <dxfs count="20">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93799552"/>
        <c:axId val="93801088"/>
        <c:axId val="72538752"/>
      </c:bar3DChart>
      <c:catAx>
        <c:axId val="937995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93801088"/>
        <c:crosses val="autoZero"/>
        <c:auto val="1"/>
        <c:lblAlgn val="ctr"/>
        <c:lblOffset val="100"/>
        <c:tickLblSkip val="1"/>
        <c:tickMarkSkip val="1"/>
        <c:noMultiLvlLbl val="1"/>
      </c:catAx>
      <c:valAx>
        <c:axId val="9380108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93799552"/>
        <c:crosses val="max"/>
        <c:crossBetween val="between"/>
        <c:minorUnit val="1"/>
      </c:valAx>
      <c:serAx>
        <c:axId val="725387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9380108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241</v>
      </c>
    </row>
    <row r="7" spans="1:5" ht="20.25" x14ac:dyDescent="0.3">
      <c r="A7" s="194" t="s">
        <v>235</v>
      </c>
    </row>
    <row r="8" spans="1:5" x14ac:dyDescent="0.2">
      <c r="A8" s="195"/>
    </row>
    <row r="9" spans="1:5" x14ac:dyDescent="0.2">
      <c r="A9" s="196" t="s">
        <v>216</v>
      </c>
      <c r="B9" s="197" t="s">
        <v>217</v>
      </c>
      <c r="C9" s="197"/>
      <c r="D9" s="197"/>
    </row>
    <row r="10" spans="1:5" x14ac:dyDescent="0.2">
      <c r="A10" s="196" t="s">
        <v>218</v>
      </c>
      <c r="B10" s="197" t="s">
        <v>219</v>
      </c>
      <c r="C10" s="197"/>
      <c r="D10" s="197"/>
    </row>
    <row r="11" spans="1:5" x14ac:dyDescent="0.2">
      <c r="A11" s="196" t="s">
        <v>220</v>
      </c>
      <c r="B11" s="198">
        <v>39651</v>
      </c>
      <c r="C11" s="197"/>
      <c r="D11" s="197"/>
    </row>
    <row r="12" spans="1:5" x14ac:dyDescent="0.2">
      <c r="A12" s="196" t="s">
        <v>221</v>
      </c>
      <c r="B12" s="197" t="s">
        <v>222</v>
      </c>
      <c r="C12" s="197"/>
      <c r="D12" s="197"/>
    </row>
    <row r="13" spans="1:5" ht="25.5" x14ac:dyDescent="0.2">
      <c r="A13" s="196" t="s">
        <v>223</v>
      </c>
      <c r="B13" s="197" t="s">
        <v>224</v>
      </c>
      <c r="C13" s="197"/>
      <c r="D13" s="197"/>
    </row>
    <row r="14" spans="1:5" x14ac:dyDescent="0.2">
      <c r="A14" s="196" t="s">
        <v>225</v>
      </c>
      <c r="B14" s="197"/>
      <c r="C14" s="197"/>
      <c r="D14" s="197"/>
    </row>
    <row r="15" spans="1:5" x14ac:dyDescent="0.2">
      <c r="A15" s="197"/>
      <c r="B15" s="197"/>
      <c r="C15" s="197"/>
      <c r="D15" s="197"/>
    </row>
    <row r="16" spans="1:5" ht="15.75" customHeight="1" x14ac:dyDescent="0.2">
      <c r="A16" s="230" t="s">
        <v>226</v>
      </c>
      <c r="B16" s="231"/>
      <c r="C16" s="199"/>
      <c r="D16" s="199"/>
      <c r="E16" s="200"/>
    </row>
    <row r="17" spans="1:4" x14ac:dyDescent="0.2">
      <c r="A17" s="196" t="s">
        <v>227</v>
      </c>
      <c r="B17" s="196" t="s">
        <v>228</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30" t="s">
        <v>229</v>
      </c>
      <c r="B22" s="231"/>
      <c r="C22" s="197"/>
      <c r="D22" s="197"/>
    </row>
    <row r="23" spans="1:4" x14ac:dyDescent="0.2">
      <c r="A23" s="196" t="s">
        <v>227</v>
      </c>
      <c r="B23" s="196" t="s">
        <v>230</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0" t="s">
        <v>231</v>
      </c>
      <c r="B28" s="232"/>
      <c r="C28" s="232"/>
      <c r="D28" s="231"/>
    </row>
    <row r="29" spans="1:4" x14ac:dyDescent="0.2">
      <c r="A29" s="196" t="s">
        <v>216</v>
      </c>
      <c r="B29" s="202" t="s">
        <v>220</v>
      </c>
      <c r="C29" s="202" t="s">
        <v>232</v>
      </c>
      <c r="D29" s="202" t="s">
        <v>233</v>
      </c>
    </row>
    <row r="30" spans="1:4" x14ac:dyDescent="0.2">
      <c r="A30" s="201">
        <v>1</v>
      </c>
      <c r="B30" s="203">
        <v>39651</v>
      </c>
      <c r="C30" s="197" t="s">
        <v>222</v>
      </c>
      <c r="D30" s="201" t="s">
        <v>234</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abSelected="1" topLeftCell="A530" zoomScale="90" zoomScaleNormal="90" workbookViewId="0">
      <selection activeCell="D553" sqref="D55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style="12"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260</v>
      </c>
      <c r="E2" s="186" t="s">
        <v>81</v>
      </c>
      <c r="F2" s="103">
        <v>42167</v>
      </c>
      <c r="I2" s="138" t="s">
        <v>90</v>
      </c>
      <c r="J2" s="233"/>
      <c r="AB2" s="101" t="s">
        <v>27</v>
      </c>
    </row>
    <row r="3" spans="2:28" ht="13.5" thickBot="1" x14ac:dyDescent="0.25">
      <c r="B3" s="164" t="s">
        <v>107</v>
      </c>
      <c r="C3" s="165">
        <v>1</v>
      </c>
      <c r="D3" s="166" t="s">
        <v>242</v>
      </c>
      <c r="E3" s="167" t="s">
        <v>51</v>
      </c>
      <c r="F3" s="168" t="s">
        <v>102</v>
      </c>
      <c r="I3" s="138" t="s">
        <v>90</v>
      </c>
      <c r="AB3">
        <v>1</v>
      </c>
    </row>
    <row r="4" spans="2:28" x14ac:dyDescent="0.2">
      <c r="B4" s="190" t="s">
        <v>213</v>
      </c>
      <c r="C4" s="229">
        <v>1.4</v>
      </c>
      <c r="D4" s="192"/>
      <c r="E4" s="21"/>
      <c r="F4" s="193"/>
      <c r="I4" s="138"/>
    </row>
    <row r="5" spans="2:28" x14ac:dyDescent="0.2">
      <c r="B5" s="13" t="s">
        <v>39</v>
      </c>
      <c r="C5" s="131">
        <v>42167</v>
      </c>
      <c r="D5" s="15" t="str">
        <f>IF(OR(C8="",C9=""),"",VLOOKUP(CONCATENATE(C8," - ",C9),Exposure,2))</f>
        <v>R</v>
      </c>
      <c r="E5" s="16" t="s">
        <v>133</v>
      </c>
      <c r="F5" s="113">
        <v>8</v>
      </c>
      <c r="I5" s="138" t="s">
        <v>90</v>
      </c>
      <c r="AB5">
        <v>2</v>
      </c>
    </row>
    <row r="6" spans="2:28" x14ac:dyDescent="0.2">
      <c r="B6" s="13" t="s">
        <v>84</v>
      </c>
      <c r="C6" s="215" t="s">
        <v>250</v>
      </c>
      <c r="D6" s="15" t="s">
        <v>124</v>
      </c>
      <c r="E6" s="16" t="s">
        <v>56</v>
      </c>
      <c r="F6" s="134" t="s">
        <v>244</v>
      </c>
      <c r="I6" s="138" t="s">
        <v>90</v>
      </c>
      <c r="AB6">
        <v>3</v>
      </c>
    </row>
    <row r="7" spans="2:28" x14ac:dyDescent="0.2">
      <c r="B7" s="13" t="s">
        <v>85</v>
      </c>
      <c r="C7" s="216" t="s">
        <v>250</v>
      </c>
      <c r="D7" s="18"/>
      <c r="E7" s="16" t="s">
        <v>59</v>
      </c>
      <c r="F7" s="134" t="s">
        <v>104</v>
      </c>
      <c r="I7" s="138" t="s">
        <v>90</v>
      </c>
      <c r="AB7">
        <v>4</v>
      </c>
    </row>
    <row r="8" spans="2:28" x14ac:dyDescent="0.2">
      <c r="B8" s="13" t="s">
        <v>44</v>
      </c>
      <c r="C8" s="133" t="s">
        <v>243</v>
      </c>
      <c r="D8" s="49" t="str">
        <f>IF(C8="","WARNING - Please enter a Probability.","")</f>
        <v/>
      </c>
      <c r="E8" s="16" t="s">
        <v>60</v>
      </c>
      <c r="F8" s="134" t="s">
        <v>105</v>
      </c>
      <c r="I8" s="138" t="s">
        <v>90</v>
      </c>
      <c r="AB8">
        <v>5</v>
      </c>
    </row>
    <row r="9" spans="2:28" x14ac:dyDescent="0.2">
      <c r="B9" s="13" t="s">
        <v>50</v>
      </c>
      <c r="C9" s="133" t="s">
        <v>214</v>
      </c>
      <c r="D9" s="15" t="s">
        <v>94</v>
      </c>
      <c r="E9" s="16" t="s">
        <v>61</v>
      </c>
      <c r="F9" s="210" t="s">
        <v>245</v>
      </c>
      <c r="I9" s="138" t="s">
        <v>90</v>
      </c>
      <c r="AB9">
        <v>6</v>
      </c>
    </row>
    <row r="10" spans="2:28" ht="25.5" x14ac:dyDescent="0.2">
      <c r="B10" s="187" t="s">
        <v>57</v>
      </c>
      <c r="C10" s="211" t="s">
        <v>246</v>
      </c>
      <c r="D10" s="15" t="s">
        <v>97</v>
      </c>
      <c r="E10" s="16" t="s">
        <v>62</v>
      </c>
      <c r="F10" s="210">
        <v>42167</v>
      </c>
      <c r="I10" s="138" t="s">
        <v>90</v>
      </c>
      <c r="AB10">
        <v>7</v>
      </c>
    </row>
    <row r="11" spans="2:28" x14ac:dyDescent="0.2">
      <c r="B11" s="13"/>
      <c r="C11" s="15"/>
      <c r="D11" s="15"/>
      <c r="E11" s="18"/>
      <c r="F11" s="19"/>
      <c r="I11" s="138" t="s">
        <v>90</v>
      </c>
      <c r="AB11">
        <v>8</v>
      </c>
    </row>
    <row r="12" spans="2:28" ht="25.5" x14ac:dyDescent="0.2">
      <c r="B12" s="20"/>
      <c r="C12" s="21" t="s">
        <v>88</v>
      </c>
      <c r="D12" s="174" t="s">
        <v>253</v>
      </c>
      <c r="E12" s="18"/>
      <c r="F12" s="19"/>
      <c r="I12" s="138" t="s">
        <v>90</v>
      </c>
      <c r="AB12">
        <v>9</v>
      </c>
    </row>
    <row r="13" spans="2:28" ht="6" customHeight="1" x14ac:dyDescent="0.2">
      <c r="B13" s="20"/>
      <c r="C13" s="21"/>
      <c r="D13" s="22"/>
      <c r="E13" s="18"/>
      <c r="F13" s="19"/>
      <c r="I13" s="138" t="s">
        <v>90</v>
      </c>
      <c r="AB13">
        <v>10</v>
      </c>
    </row>
    <row r="14" spans="2:28" ht="25.5" x14ac:dyDescent="0.2">
      <c r="B14" s="20"/>
      <c r="C14" s="21" t="s">
        <v>89</v>
      </c>
      <c r="D14" s="22" t="s">
        <v>254</v>
      </c>
      <c r="E14" s="18"/>
      <c r="F14" s="19"/>
      <c r="I14" s="138" t="s">
        <v>90</v>
      </c>
      <c r="AB14">
        <v>11</v>
      </c>
    </row>
    <row r="15" spans="2:28" ht="6" customHeight="1" x14ac:dyDescent="0.2">
      <c r="B15" s="20"/>
      <c r="C15" s="21"/>
      <c r="D15" s="22"/>
      <c r="E15" s="18"/>
      <c r="F15" s="19"/>
      <c r="I15" s="138" t="s">
        <v>90</v>
      </c>
      <c r="AB15">
        <v>12</v>
      </c>
    </row>
    <row r="16" spans="2:28" ht="25.5" x14ac:dyDescent="0.2">
      <c r="B16" s="20"/>
      <c r="C16" s="21" t="s">
        <v>3</v>
      </c>
      <c r="D16" s="22" t="s">
        <v>247</v>
      </c>
      <c r="E16" s="18"/>
      <c r="F16" s="19"/>
      <c r="I16" s="138" t="s">
        <v>90</v>
      </c>
      <c r="AB16">
        <v>13</v>
      </c>
    </row>
    <row r="17" spans="2:28" ht="6" customHeight="1" x14ac:dyDescent="0.2">
      <c r="B17" s="20"/>
      <c r="C17" s="21"/>
      <c r="D17" s="22"/>
      <c r="E17" s="18"/>
      <c r="F17" s="19"/>
      <c r="I17" s="138" t="s">
        <v>90</v>
      </c>
      <c r="AB17">
        <v>14</v>
      </c>
    </row>
    <row r="18" spans="2:28" x14ac:dyDescent="0.2">
      <c r="B18" s="20"/>
      <c r="C18" s="21" t="s">
        <v>175</v>
      </c>
      <c r="D18" s="22"/>
      <c r="E18" s="18"/>
      <c r="F18" s="19"/>
      <c r="I18" s="138" t="s">
        <v>90</v>
      </c>
      <c r="AB18">
        <v>15</v>
      </c>
    </row>
    <row r="19" spans="2:28" ht="25.5" x14ac:dyDescent="0.2">
      <c r="B19" s="20"/>
      <c r="C19" s="21"/>
      <c r="D19" s="214" t="s">
        <v>255</v>
      </c>
      <c r="E19" s="18"/>
      <c r="F19" s="19"/>
      <c r="I19" s="138" t="s">
        <v>90</v>
      </c>
      <c r="AB19">
        <v>15</v>
      </c>
    </row>
    <row r="20" spans="2:28" x14ac:dyDescent="0.2">
      <c r="B20" s="20"/>
      <c r="C20" s="23"/>
      <c r="D20" s="47"/>
      <c r="E20" s="18"/>
      <c r="F20" s="19"/>
      <c r="I20" s="138" t="s">
        <v>90</v>
      </c>
      <c r="AB20">
        <v>16</v>
      </c>
    </row>
    <row r="21" spans="2:28" x14ac:dyDescent="0.2">
      <c r="B21" s="24" t="s">
        <v>106</v>
      </c>
      <c r="C21" s="16" t="s">
        <v>172</v>
      </c>
      <c r="D21" s="48" t="s">
        <v>174</v>
      </c>
      <c r="E21" s="15" t="s">
        <v>173</v>
      </c>
      <c r="F21" s="17" t="s">
        <v>23</v>
      </c>
      <c r="I21" s="138" t="s">
        <v>90</v>
      </c>
      <c r="AB21">
        <v>17</v>
      </c>
    </row>
    <row r="22" spans="2:28" x14ac:dyDescent="0.2">
      <c r="B22" s="25" t="s">
        <v>250</v>
      </c>
      <c r="C22" s="26">
        <v>1</v>
      </c>
      <c r="D22" s="22" t="s">
        <v>256</v>
      </c>
      <c r="E22" s="27">
        <v>42167</v>
      </c>
      <c r="F22" s="28" t="s">
        <v>86</v>
      </c>
      <c r="I22" s="138" t="s">
        <v>90</v>
      </c>
      <c r="AB22">
        <v>18</v>
      </c>
    </row>
    <row r="23" spans="2:28" x14ac:dyDescent="0.2">
      <c r="B23" s="25" t="s">
        <v>250</v>
      </c>
      <c r="C23" s="26">
        <v>2</v>
      </c>
      <c r="D23" s="22" t="s">
        <v>248</v>
      </c>
      <c r="E23" s="27">
        <v>42170</v>
      </c>
      <c r="F23" s="28" t="s">
        <v>86</v>
      </c>
      <c r="I23" s="138" t="s">
        <v>90</v>
      </c>
      <c r="AB23">
        <v>19</v>
      </c>
    </row>
    <row r="24" spans="2:28" x14ac:dyDescent="0.2">
      <c r="B24" s="25" t="s">
        <v>250</v>
      </c>
      <c r="C24" s="26">
        <v>3</v>
      </c>
      <c r="D24" s="22" t="s">
        <v>257</v>
      </c>
      <c r="E24" s="27">
        <v>42171</v>
      </c>
      <c r="F24" s="28" t="s">
        <v>86</v>
      </c>
      <c r="I24" s="138" t="s">
        <v>90</v>
      </c>
      <c r="AB24">
        <v>20</v>
      </c>
    </row>
    <row r="25" spans="2:28" x14ac:dyDescent="0.2">
      <c r="B25" s="25" t="s">
        <v>250</v>
      </c>
      <c r="C25" s="26">
        <v>4</v>
      </c>
      <c r="D25" s="212" t="s">
        <v>258</v>
      </c>
      <c r="E25" s="27">
        <v>42171</v>
      </c>
      <c r="F25" s="28" t="s">
        <v>86</v>
      </c>
      <c r="I25" s="138" t="s">
        <v>90</v>
      </c>
      <c r="AB25">
        <v>21</v>
      </c>
    </row>
    <row r="26" spans="2:28" x14ac:dyDescent="0.2">
      <c r="B26" s="25" t="s">
        <v>250</v>
      </c>
      <c r="C26" s="26">
        <v>5</v>
      </c>
      <c r="D26" t="s">
        <v>249</v>
      </c>
      <c r="E26" s="27">
        <v>42171</v>
      </c>
      <c r="F26" s="28"/>
      <c r="I26" s="138" t="s">
        <v>90</v>
      </c>
      <c r="AB26">
        <v>22</v>
      </c>
    </row>
    <row r="27" spans="2:28" ht="13.5" thickBot="1" x14ac:dyDescent="0.25">
      <c r="B27" s="29"/>
      <c r="C27" s="30"/>
      <c r="D27" s="31"/>
      <c r="E27" s="32"/>
      <c r="F27" s="33"/>
      <c r="I27" s="138" t="s">
        <v>90</v>
      </c>
      <c r="AB27">
        <v>23</v>
      </c>
    </row>
    <row r="28" spans="2:28" ht="6" customHeight="1" thickBot="1" x14ac:dyDescent="0.25">
      <c r="B28" s="12"/>
      <c r="I28" s="138" t="s">
        <v>90</v>
      </c>
      <c r="AB28">
        <v>24</v>
      </c>
    </row>
    <row r="29" spans="2:28" ht="13.5" thickBot="1" x14ac:dyDescent="0.25">
      <c r="B29" s="164" t="s">
        <v>107</v>
      </c>
      <c r="C29" s="165">
        <v>2</v>
      </c>
      <c r="D29" s="166" t="s">
        <v>262</v>
      </c>
      <c r="E29" s="167" t="s">
        <v>51</v>
      </c>
      <c r="F29" s="168" t="s">
        <v>102</v>
      </c>
      <c r="I29" s="138" t="s">
        <v>90</v>
      </c>
      <c r="AB29">
        <v>1</v>
      </c>
    </row>
    <row r="30" spans="2:28" x14ac:dyDescent="0.2">
      <c r="B30" s="190" t="s">
        <v>213</v>
      </c>
      <c r="C30" s="228"/>
      <c r="D30" s="192"/>
      <c r="E30" s="21"/>
      <c r="F30" s="193"/>
      <c r="I30" s="138"/>
    </row>
    <row r="31" spans="2:28" x14ac:dyDescent="0.2">
      <c r="B31" s="13" t="s">
        <v>39</v>
      </c>
      <c r="C31" s="131"/>
      <c r="D31" s="15" t="str">
        <f>IF(OR(C34="",C35=""),"",VLOOKUP(CONCATENATE(C34," - ",C35),Exposure,2))</f>
        <v>G</v>
      </c>
      <c r="E31" s="16" t="s">
        <v>133</v>
      </c>
      <c r="F31" s="113"/>
      <c r="I31" s="138" t="s">
        <v>90</v>
      </c>
      <c r="AB31">
        <v>2</v>
      </c>
    </row>
    <row r="32" spans="2:28" x14ac:dyDescent="0.2">
      <c r="B32" s="13" t="s">
        <v>84</v>
      </c>
      <c r="C32" s="208"/>
      <c r="D32" s="15" t="s">
        <v>124</v>
      </c>
      <c r="E32" s="16" t="s">
        <v>56</v>
      </c>
      <c r="F32" s="134"/>
      <c r="I32" s="138" t="s">
        <v>90</v>
      </c>
      <c r="AB32">
        <v>3</v>
      </c>
    </row>
    <row r="33" spans="2:28" x14ac:dyDescent="0.2">
      <c r="B33" s="13" t="s">
        <v>85</v>
      </c>
      <c r="C33" s="209"/>
      <c r="D33" s="18"/>
      <c r="E33" s="16" t="s">
        <v>59</v>
      </c>
      <c r="F33" s="134"/>
      <c r="I33" s="138" t="s">
        <v>90</v>
      </c>
      <c r="L33" s="14"/>
      <c r="M33" s="14"/>
      <c r="N33" s="14"/>
      <c r="O33" s="14"/>
      <c r="P33" s="14"/>
      <c r="Q33" s="14"/>
      <c r="R33" s="14"/>
      <c r="S33" s="14"/>
      <c r="T33" s="14"/>
      <c r="U33" s="14"/>
      <c r="V33" s="14"/>
      <c r="W33" s="14"/>
      <c r="X33" s="14"/>
      <c r="AB33">
        <v>4</v>
      </c>
    </row>
    <row r="34" spans="2:28" x14ac:dyDescent="0.2">
      <c r="B34" s="13" t="s">
        <v>44</v>
      </c>
      <c r="C34" s="133" t="s">
        <v>261</v>
      </c>
      <c r="D34" s="49" t="str">
        <f>IF(C34="","WARNING - Please enter a Probability.","")</f>
        <v/>
      </c>
      <c r="E34" s="16" t="s">
        <v>60</v>
      </c>
      <c r="F34" s="134"/>
      <c r="I34" s="138" t="s">
        <v>90</v>
      </c>
      <c r="AB34">
        <v>5</v>
      </c>
    </row>
    <row r="35" spans="2:28" x14ac:dyDescent="0.2">
      <c r="B35" s="13" t="s">
        <v>50</v>
      </c>
      <c r="C35" s="133" t="s">
        <v>261</v>
      </c>
      <c r="D35" s="15" t="s">
        <v>94</v>
      </c>
      <c r="E35" s="16" t="s">
        <v>61</v>
      </c>
      <c r="F35" s="135"/>
      <c r="I35" s="138" t="s">
        <v>90</v>
      </c>
      <c r="AB35">
        <v>6</v>
      </c>
    </row>
    <row r="36" spans="2:28" ht="25.5" x14ac:dyDescent="0.2">
      <c r="B36" s="187" t="s">
        <v>57</v>
      </c>
      <c r="C36" s="133"/>
      <c r="D36" s="15" t="s">
        <v>252</v>
      </c>
      <c r="E36" s="16" t="s">
        <v>62</v>
      </c>
      <c r="F36" s="175"/>
      <c r="I36" s="138" t="s">
        <v>90</v>
      </c>
      <c r="AB36">
        <v>7</v>
      </c>
    </row>
    <row r="37" spans="2:28" x14ac:dyDescent="0.2">
      <c r="B37" s="13"/>
      <c r="C37" s="15"/>
      <c r="D37" s="15"/>
      <c r="E37" s="18"/>
      <c r="F37" s="19"/>
      <c r="I37" s="138" t="s">
        <v>90</v>
      </c>
      <c r="AB37">
        <v>8</v>
      </c>
    </row>
    <row r="38" spans="2:28" ht="28.5" customHeight="1" x14ac:dyDescent="0.2">
      <c r="B38" s="20"/>
      <c r="C38" s="21" t="s">
        <v>88</v>
      </c>
      <c r="D38" s="174"/>
      <c r="E38" s="18"/>
      <c r="F38" s="19"/>
      <c r="I38" s="138" t="s">
        <v>90</v>
      </c>
      <c r="AB38">
        <v>9</v>
      </c>
    </row>
    <row r="39" spans="2:28" ht="6" customHeight="1" x14ac:dyDescent="0.2">
      <c r="B39" s="20"/>
      <c r="C39" s="21"/>
      <c r="D39" s="22"/>
      <c r="E39" s="18"/>
      <c r="F39" s="19"/>
      <c r="I39" s="138" t="s">
        <v>90</v>
      </c>
      <c r="AB39">
        <v>10</v>
      </c>
    </row>
    <row r="40" spans="2:28" x14ac:dyDescent="0.2">
      <c r="B40" s="20"/>
      <c r="C40" s="21" t="s">
        <v>89</v>
      </c>
      <c r="D40" s="22"/>
      <c r="E40" s="18"/>
      <c r="F40" s="19"/>
      <c r="I40" s="138" t="s">
        <v>90</v>
      </c>
      <c r="AB40">
        <v>11</v>
      </c>
    </row>
    <row r="41" spans="2:28" ht="6" customHeight="1" x14ac:dyDescent="0.2">
      <c r="B41" s="20"/>
      <c r="C41" s="21"/>
      <c r="D41" s="22"/>
      <c r="E41" s="18"/>
      <c r="F41" s="19"/>
      <c r="I41" s="138" t="s">
        <v>90</v>
      </c>
      <c r="AB41">
        <v>12</v>
      </c>
    </row>
    <row r="42" spans="2:28" ht="27" customHeight="1" x14ac:dyDescent="0.2">
      <c r="B42" s="20"/>
      <c r="C42" s="21" t="s">
        <v>3</v>
      </c>
      <c r="D42" s="22"/>
      <c r="E42" s="18"/>
      <c r="F42" s="19"/>
      <c r="I42" s="138" t="s">
        <v>90</v>
      </c>
      <c r="AB42">
        <v>13</v>
      </c>
    </row>
    <row r="43" spans="2:28" ht="6" customHeight="1" x14ac:dyDescent="0.2">
      <c r="B43" s="20"/>
      <c r="C43" s="21"/>
      <c r="D43" s="22"/>
      <c r="E43" s="18"/>
      <c r="F43" s="19"/>
      <c r="I43" s="138" t="s">
        <v>90</v>
      </c>
      <c r="AB43">
        <v>14</v>
      </c>
    </row>
    <row r="44" spans="2:28" x14ac:dyDescent="0.2">
      <c r="B44" s="20"/>
      <c r="C44" s="21" t="s">
        <v>175</v>
      </c>
      <c r="D44" s="22"/>
      <c r="E44" s="18"/>
      <c r="F44" s="19"/>
      <c r="I44" s="138" t="s">
        <v>90</v>
      </c>
      <c r="AB44">
        <v>15</v>
      </c>
    </row>
    <row r="45" spans="2:28" x14ac:dyDescent="0.2">
      <c r="B45" s="20"/>
      <c r="C45" s="21"/>
      <c r="D45" s="173"/>
      <c r="E45" s="18"/>
      <c r="F45" s="19"/>
      <c r="I45" s="138" t="s">
        <v>90</v>
      </c>
      <c r="AB45">
        <v>16</v>
      </c>
    </row>
    <row r="46" spans="2:28" x14ac:dyDescent="0.2">
      <c r="B46" s="20"/>
      <c r="C46" s="21"/>
      <c r="D46" s="22"/>
      <c r="E46" s="18"/>
      <c r="F46" s="19"/>
      <c r="I46" s="138" t="s">
        <v>90</v>
      </c>
      <c r="AB46">
        <v>17</v>
      </c>
    </row>
    <row r="47" spans="2:28" x14ac:dyDescent="0.2">
      <c r="B47" s="20"/>
      <c r="C47" s="23"/>
      <c r="D47" s="47"/>
      <c r="E47" s="18"/>
      <c r="F47" s="19"/>
      <c r="I47" s="138" t="s">
        <v>90</v>
      </c>
      <c r="AB47">
        <v>18</v>
      </c>
    </row>
    <row r="48" spans="2:28" x14ac:dyDescent="0.2">
      <c r="B48" s="24" t="s">
        <v>106</v>
      </c>
      <c r="C48" s="16" t="s">
        <v>172</v>
      </c>
      <c r="D48" s="48" t="s">
        <v>174</v>
      </c>
      <c r="E48" s="15" t="s">
        <v>173</v>
      </c>
      <c r="F48" s="17" t="s">
        <v>23</v>
      </c>
      <c r="I48" s="138" t="s">
        <v>90</v>
      </c>
      <c r="AB48">
        <v>19</v>
      </c>
    </row>
    <row r="49" spans="1:28" x14ac:dyDescent="0.2">
      <c r="B49" s="25"/>
      <c r="C49" s="26"/>
      <c r="D49" s="22"/>
      <c r="E49" s="27"/>
      <c r="F49" s="28"/>
      <c r="I49" s="138" t="s">
        <v>90</v>
      </c>
      <c r="AB49">
        <v>20</v>
      </c>
    </row>
    <row r="50" spans="1:28" x14ac:dyDescent="0.2">
      <c r="B50" s="25"/>
      <c r="C50" s="26"/>
      <c r="D50" s="22"/>
      <c r="E50" s="27"/>
      <c r="F50" s="28"/>
      <c r="I50" s="138" t="s">
        <v>90</v>
      </c>
      <c r="AB50">
        <v>21</v>
      </c>
    </row>
    <row r="51" spans="1:28" x14ac:dyDescent="0.2">
      <c r="B51" s="25"/>
      <c r="C51" s="26"/>
      <c r="D51" s="22"/>
      <c r="E51" s="27"/>
      <c r="F51" s="28"/>
      <c r="I51" s="138" t="s">
        <v>90</v>
      </c>
      <c r="AB51">
        <v>22</v>
      </c>
    </row>
    <row r="52" spans="1:28" x14ac:dyDescent="0.2">
      <c r="B52" s="25"/>
      <c r="C52" s="26"/>
      <c r="D52" s="22"/>
      <c r="E52" s="27"/>
      <c r="F52" s="28"/>
      <c r="I52" s="138" t="s">
        <v>90</v>
      </c>
      <c r="AB52">
        <v>23</v>
      </c>
    </row>
    <row r="53" spans="1:28" ht="13.5" thickBot="1" x14ac:dyDescent="0.25">
      <c r="B53" s="176"/>
      <c r="C53" s="30"/>
      <c r="D53" s="31"/>
      <c r="E53" s="32"/>
      <c r="F53" s="33"/>
      <c r="I53" s="138" t="s">
        <v>90</v>
      </c>
      <c r="AB53">
        <v>24</v>
      </c>
    </row>
    <row r="54" spans="1:28" ht="6" customHeight="1" thickBot="1" x14ac:dyDescent="0.25">
      <c r="A54" s="18"/>
      <c r="B54" s="177"/>
      <c r="C54" s="30"/>
      <c r="D54" s="31"/>
      <c r="E54" s="32"/>
      <c r="F54" s="181"/>
      <c r="G54" s="18"/>
      <c r="I54" s="138" t="s">
        <v>90</v>
      </c>
      <c r="L54" s="18"/>
      <c r="M54" s="18"/>
      <c r="N54" s="18"/>
      <c r="O54" s="18"/>
      <c r="P54" s="18"/>
      <c r="Q54" s="18"/>
      <c r="R54" s="18"/>
      <c r="S54" s="18"/>
      <c r="T54" s="18"/>
      <c r="U54" s="18"/>
      <c r="V54" s="18"/>
      <c r="W54" s="18"/>
      <c r="X54" s="18"/>
      <c r="AB54">
        <v>25</v>
      </c>
    </row>
    <row r="55" spans="1:28" ht="13.5" thickBot="1" x14ac:dyDescent="0.25">
      <c r="B55" s="164" t="s">
        <v>107</v>
      </c>
      <c r="C55" s="165">
        <v>3</v>
      </c>
      <c r="D55" s="166" t="s">
        <v>262</v>
      </c>
      <c r="E55" s="167" t="s">
        <v>51</v>
      </c>
      <c r="F55" s="168" t="s">
        <v>102</v>
      </c>
      <c r="I55" s="138" t="s">
        <v>90</v>
      </c>
      <c r="L55" s="15"/>
      <c r="M55" s="15"/>
      <c r="N55" s="15"/>
      <c r="O55" s="15"/>
      <c r="P55" s="15"/>
      <c r="Q55" s="15"/>
      <c r="R55" s="15"/>
      <c r="S55" s="15"/>
      <c r="T55" s="15"/>
      <c r="U55" s="15"/>
      <c r="V55" s="15"/>
      <c r="W55" s="15"/>
      <c r="X55" s="15"/>
      <c r="AB55">
        <v>1</v>
      </c>
    </row>
    <row r="56" spans="1:28" x14ac:dyDescent="0.2">
      <c r="B56" s="190" t="s">
        <v>213</v>
      </c>
      <c r="C56" s="228"/>
      <c r="D56" s="192"/>
      <c r="E56" s="21"/>
      <c r="F56" s="193"/>
      <c r="I56" s="138"/>
    </row>
    <row r="57" spans="1:28" x14ac:dyDescent="0.2">
      <c r="B57" s="13" t="s">
        <v>39</v>
      </c>
      <c r="C57" s="131"/>
      <c r="D57" s="15" t="str">
        <f>IF(OR(C60="",C61=""),"",VLOOKUP(CONCATENATE(C60," - ",C61),Exposure,2))</f>
        <v>G</v>
      </c>
      <c r="E57" s="16" t="s">
        <v>133</v>
      </c>
      <c r="F57" s="113"/>
      <c r="I57" s="138" t="s">
        <v>90</v>
      </c>
      <c r="AB57">
        <v>2</v>
      </c>
    </row>
    <row r="58" spans="1:28" x14ac:dyDescent="0.2">
      <c r="B58" s="13" t="s">
        <v>84</v>
      </c>
      <c r="C58" s="208"/>
      <c r="D58" s="15" t="s">
        <v>124</v>
      </c>
      <c r="E58" s="16" t="s">
        <v>56</v>
      </c>
      <c r="F58" s="134"/>
      <c r="I58" s="138" t="s">
        <v>90</v>
      </c>
      <c r="AB58">
        <v>3</v>
      </c>
    </row>
    <row r="59" spans="1:28" x14ac:dyDescent="0.2">
      <c r="B59" s="13" t="s">
        <v>85</v>
      </c>
      <c r="C59" s="209"/>
      <c r="D59" s="18"/>
      <c r="E59" s="16" t="s">
        <v>59</v>
      </c>
      <c r="F59" s="134"/>
      <c r="I59" s="138" t="s">
        <v>90</v>
      </c>
      <c r="AB59">
        <v>4</v>
      </c>
    </row>
    <row r="60" spans="1:28" x14ac:dyDescent="0.2">
      <c r="B60" s="13" t="s">
        <v>44</v>
      </c>
      <c r="C60" s="133" t="s">
        <v>261</v>
      </c>
      <c r="D60" s="49" t="str">
        <f>IF(C60="","WARNING - Please enter a Probability.","")</f>
        <v/>
      </c>
      <c r="E60" s="16" t="s">
        <v>60</v>
      </c>
      <c r="F60" s="134"/>
      <c r="I60" s="138" t="s">
        <v>90</v>
      </c>
      <c r="AB60">
        <v>5</v>
      </c>
    </row>
    <row r="61" spans="1:28" x14ac:dyDescent="0.2">
      <c r="B61" s="13" t="s">
        <v>50</v>
      </c>
      <c r="C61" s="133" t="s">
        <v>261</v>
      </c>
      <c r="D61" s="15" t="s">
        <v>94</v>
      </c>
      <c r="E61" s="16" t="s">
        <v>61</v>
      </c>
      <c r="F61" s="135"/>
      <c r="I61" s="138" t="s">
        <v>90</v>
      </c>
      <c r="AB61">
        <v>6</v>
      </c>
    </row>
    <row r="62" spans="1:28" ht="25.5" x14ac:dyDescent="0.2">
      <c r="B62" s="187" t="s">
        <v>57</v>
      </c>
      <c r="C62" s="133"/>
      <c r="D62" s="15" t="s">
        <v>252</v>
      </c>
      <c r="E62" s="16" t="s">
        <v>62</v>
      </c>
      <c r="F62" s="175"/>
      <c r="I62" s="138" t="s">
        <v>90</v>
      </c>
      <c r="AB62">
        <v>7</v>
      </c>
    </row>
    <row r="63" spans="1:28" x14ac:dyDescent="0.2">
      <c r="B63" s="13"/>
      <c r="C63" s="15"/>
      <c r="D63" s="15"/>
      <c r="E63" s="18"/>
      <c r="F63" s="19"/>
      <c r="I63" s="138" t="s">
        <v>90</v>
      </c>
      <c r="AB63">
        <v>8</v>
      </c>
    </row>
    <row r="64" spans="1:28" x14ac:dyDescent="0.2">
      <c r="B64" s="20"/>
      <c r="C64" s="21" t="s">
        <v>88</v>
      </c>
      <c r="D64" s="174"/>
      <c r="E64" s="18"/>
      <c r="F64" s="19"/>
      <c r="I64" s="138" t="s">
        <v>90</v>
      </c>
      <c r="AB64">
        <v>9</v>
      </c>
    </row>
    <row r="65" spans="1:28" ht="6" customHeight="1" x14ac:dyDescent="0.2">
      <c r="B65" s="20"/>
      <c r="C65" s="21"/>
      <c r="D65" s="22"/>
      <c r="E65" s="18"/>
      <c r="F65" s="19"/>
      <c r="I65" s="138" t="s">
        <v>90</v>
      </c>
      <c r="AB65">
        <v>10</v>
      </c>
    </row>
    <row r="66" spans="1:28" x14ac:dyDescent="0.2">
      <c r="B66" s="20"/>
      <c r="C66" s="21" t="s">
        <v>89</v>
      </c>
      <c r="D66" s="22"/>
      <c r="E66" s="18"/>
      <c r="F66" s="19"/>
      <c r="I66" s="138" t="s">
        <v>90</v>
      </c>
      <c r="AB66">
        <v>11</v>
      </c>
    </row>
    <row r="67" spans="1:28" ht="6" customHeight="1" x14ac:dyDescent="0.2">
      <c r="B67" s="20"/>
      <c r="C67" s="21"/>
      <c r="D67" s="22"/>
      <c r="E67" s="18"/>
      <c r="F67" s="19"/>
      <c r="I67" s="138" t="s">
        <v>90</v>
      </c>
      <c r="AB67">
        <v>12</v>
      </c>
    </row>
    <row r="68" spans="1:28" x14ac:dyDescent="0.2">
      <c r="B68" s="20"/>
      <c r="C68" s="21" t="s">
        <v>3</v>
      </c>
      <c r="D68" s="22"/>
      <c r="E68" s="18"/>
      <c r="F68" s="19"/>
      <c r="I68" s="138" t="s">
        <v>90</v>
      </c>
      <c r="AB68">
        <v>13</v>
      </c>
    </row>
    <row r="69" spans="1:28" ht="6" customHeight="1" x14ac:dyDescent="0.2">
      <c r="B69" s="20"/>
      <c r="C69" s="21"/>
      <c r="D69" s="22"/>
      <c r="E69" s="18"/>
      <c r="F69" s="19"/>
      <c r="I69" s="138" t="s">
        <v>90</v>
      </c>
      <c r="AB69">
        <v>14</v>
      </c>
    </row>
    <row r="70" spans="1:28" x14ac:dyDescent="0.2">
      <c r="B70" s="20"/>
      <c r="C70" s="21" t="s">
        <v>175</v>
      </c>
      <c r="D70" s="22"/>
      <c r="E70" s="18"/>
      <c r="F70" s="19"/>
      <c r="I70" s="138" t="s">
        <v>90</v>
      </c>
      <c r="AB70">
        <v>15</v>
      </c>
    </row>
    <row r="71" spans="1:28" x14ac:dyDescent="0.2">
      <c r="B71" s="20"/>
      <c r="C71" s="21"/>
      <c r="D71" s="173"/>
      <c r="E71" s="18"/>
      <c r="F71" s="19"/>
      <c r="I71" s="138" t="s">
        <v>90</v>
      </c>
      <c r="AB71">
        <v>16</v>
      </c>
    </row>
    <row r="72" spans="1:28" x14ac:dyDescent="0.2">
      <c r="B72" s="20"/>
      <c r="C72" s="21"/>
      <c r="D72" s="22"/>
      <c r="E72" s="18"/>
      <c r="F72" s="19"/>
      <c r="I72" s="138" t="s">
        <v>90</v>
      </c>
      <c r="AB72">
        <v>17</v>
      </c>
    </row>
    <row r="73" spans="1:28" x14ac:dyDescent="0.2">
      <c r="B73" s="20"/>
      <c r="C73" s="23"/>
      <c r="D73" s="47"/>
      <c r="E73" s="18"/>
      <c r="F73" s="19"/>
      <c r="I73" s="138" t="s">
        <v>90</v>
      </c>
      <c r="AB73">
        <v>18</v>
      </c>
    </row>
    <row r="74" spans="1:28" x14ac:dyDescent="0.2">
      <c r="B74" s="24" t="s">
        <v>106</v>
      </c>
      <c r="C74" s="16" t="s">
        <v>172</v>
      </c>
      <c r="D74" s="48" t="s">
        <v>174</v>
      </c>
      <c r="E74" s="15" t="s">
        <v>173</v>
      </c>
      <c r="F74" s="17" t="s">
        <v>23</v>
      </c>
      <c r="I74" s="138" t="s">
        <v>90</v>
      </c>
      <c r="AB74">
        <v>19</v>
      </c>
    </row>
    <row r="75" spans="1:28" x14ac:dyDescent="0.2">
      <c r="B75" s="25"/>
      <c r="C75" s="26"/>
      <c r="D75" s="22"/>
      <c r="E75" s="27"/>
      <c r="F75" s="28"/>
      <c r="I75" s="138" t="s">
        <v>90</v>
      </c>
      <c r="AB75">
        <v>20</v>
      </c>
    </row>
    <row r="76" spans="1:28" x14ac:dyDescent="0.2">
      <c r="B76" s="25"/>
      <c r="C76" s="26"/>
      <c r="D76" s="22"/>
      <c r="E76" s="27"/>
      <c r="F76" s="28"/>
      <c r="I76" s="138" t="s">
        <v>90</v>
      </c>
      <c r="AB76">
        <v>21</v>
      </c>
    </row>
    <row r="77" spans="1:28" x14ac:dyDescent="0.2">
      <c r="B77" s="25"/>
      <c r="C77" s="26"/>
      <c r="D77" s="22"/>
      <c r="E77" s="27"/>
      <c r="F77" s="28"/>
      <c r="I77" s="138" t="s">
        <v>90</v>
      </c>
      <c r="AB77">
        <v>22</v>
      </c>
    </row>
    <row r="78" spans="1:28" x14ac:dyDescent="0.2">
      <c r="B78" s="25"/>
      <c r="C78" s="26"/>
      <c r="D78" s="22"/>
      <c r="E78" s="27"/>
      <c r="F78" s="28"/>
      <c r="I78" s="138" t="s">
        <v>90</v>
      </c>
      <c r="AB78">
        <v>23</v>
      </c>
    </row>
    <row r="79" spans="1:28" ht="13.5" thickBot="1" x14ac:dyDescent="0.25">
      <c r="B79" s="176"/>
      <c r="C79" s="30"/>
      <c r="D79" s="31"/>
      <c r="E79" s="32"/>
      <c r="F79" s="33"/>
      <c r="I79" s="138" t="s">
        <v>90</v>
      </c>
      <c r="AB79">
        <v>24</v>
      </c>
    </row>
    <row r="80" spans="1:28" ht="6" customHeight="1" thickBot="1" x14ac:dyDescent="0.25">
      <c r="A80" s="18"/>
      <c r="B80" s="177"/>
      <c r="C80" s="30"/>
      <c r="D80" s="31"/>
      <c r="E80" s="32"/>
      <c r="F80" s="181"/>
      <c r="I80" s="138" t="s">
        <v>90</v>
      </c>
      <c r="AB80">
        <v>25</v>
      </c>
    </row>
    <row r="81" spans="2:28" ht="13.5" thickBot="1" x14ac:dyDescent="0.25">
      <c r="B81" s="164" t="s">
        <v>107</v>
      </c>
      <c r="C81" s="165">
        <v>4</v>
      </c>
      <c r="D81" s="166" t="s">
        <v>262</v>
      </c>
      <c r="E81" s="167" t="s">
        <v>51</v>
      </c>
      <c r="F81" s="168" t="s">
        <v>102</v>
      </c>
      <c r="I81" s="138" t="s">
        <v>90</v>
      </c>
      <c r="AB81">
        <v>1</v>
      </c>
    </row>
    <row r="82" spans="2:28" x14ac:dyDescent="0.2">
      <c r="B82" s="190" t="s">
        <v>213</v>
      </c>
      <c r="C82" s="228"/>
      <c r="D82" s="192"/>
      <c r="E82" s="21"/>
      <c r="F82" s="193"/>
      <c r="I82" s="138"/>
    </row>
    <row r="83" spans="2:28" x14ac:dyDescent="0.2">
      <c r="B83" s="13" t="s">
        <v>39</v>
      </c>
      <c r="C83" s="131"/>
      <c r="D83" s="15" t="str">
        <f>IF(OR(C86="",C87=""),"",VLOOKUP(CONCATENATE(C86," - ",C87),Exposure,2))</f>
        <v>G</v>
      </c>
      <c r="E83" s="16" t="s">
        <v>133</v>
      </c>
      <c r="F83" s="113"/>
      <c r="I83" s="138" t="s">
        <v>90</v>
      </c>
      <c r="AB83">
        <v>2</v>
      </c>
    </row>
    <row r="84" spans="2:28" x14ac:dyDescent="0.2">
      <c r="B84" s="13" t="s">
        <v>84</v>
      </c>
      <c r="C84" s="208"/>
      <c r="D84" s="15" t="s">
        <v>124</v>
      </c>
      <c r="E84" s="16" t="s">
        <v>56</v>
      </c>
      <c r="F84" s="134"/>
      <c r="I84" s="138" t="s">
        <v>90</v>
      </c>
      <c r="AB84">
        <v>3</v>
      </c>
    </row>
    <row r="85" spans="2:28" x14ac:dyDescent="0.2">
      <c r="B85" s="13" t="s">
        <v>85</v>
      </c>
      <c r="C85" s="209"/>
      <c r="D85" s="18"/>
      <c r="E85" s="16" t="s">
        <v>59</v>
      </c>
      <c r="F85" s="134"/>
      <c r="I85" s="138" t="s">
        <v>90</v>
      </c>
      <c r="AB85">
        <v>4</v>
      </c>
    </row>
    <row r="86" spans="2:28" x14ac:dyDescent="0.2">
      <c r="B86" s="13" t="s">
        <v>44</v>
      </c>
      <c r="C86" s="133" t="s">
        <v>261</v>
      </c>
      <c r="D86" s="49" t="str">
        <f>IF(C86="","WARNING - Please enter a Probability.","")</f>
        <v/>
      </c>
      <c r="E86" s="16" t="s">
        <v>60</v>
      </c>
      <c r="F86" s="134"/>
      <c r="I86" s="138" t="s">
        <v>90</v>
      </c>
      <c r="AB86">
        <v>5</v>
      </c>
    </row>
    <row r="87" spans="2:28" x14ac:dyDescent="0.2">
      <c r="B87" s="13" t="s">
        <v>50</v>
      </c>
      <c r="C87" s="133" t="s">
        <v>261</v>
      </c>
      <c r="D87" s="15" t="s">
        <v>94</v>
      </c>
      <c r="E87" s="16" t="s">
        <v>61</v>
      </c>
      <c r="F87" s="135"/>
      <c r="I87" s="138" t="s">
        <v>90</v>
      </c>
      <c r="AB87">
        <v>6</v>
      </c>
    </row>
    <row r="88" spans="2:28" ht="25.5" x14ac:dyDescent="0.2">
      <c r="B88" s="187" t="s">
        <v>57</v>
      </c>
      <c r="C88" s="133"/>
      <c r="D88" s="15" t="s">
        <v>252</v>
      </c>
      <c r="E88" s="16" t="s">
        <v>62</v>
      </c>
      <c r="F88" s="175"/>
      <c r="I88" s="138" t="s">
        <v>90</v>
      </c>
      <c r="AB88">
        <v>7</v>
      </c>
    </row>
    <row r="89" spans="2:28" x14ac:dyDescent="0.2">
      <c r="B89" s="13"/>
      <c r="C89" s="15"/>
      <c r="D89" s="15"/>
      <c r="E89" s="18"/>
      <c r="F89" s="19"/>
      <c r="I89" s="138" t="s">
        <v>90</v>
      </c>
      <c r="AB89">
        <v>8</v>
      </c>
    </row>
    <row r="90" spans="2:28" x14ac:dyDescent="0.2">
      <c r="B90" s="20"/>
      <c r="C90" s="21" t="s">
        <v>88</v>
      </c>
      <c r="D90" s="174"/>
      <c r="E90" s="18"/>
      <c r="F90" s="19"/>
      <c r="I90" s="138" t="s">
        <v>90</v>
      </c>
      <c r="AB90">
        <v>9</v>
      </c>
    </row>
    <row r="91" spans="2:28" ht="6" customHeight="1" x14ac:dyDescent="0.2">
      <c r="B91" s="20"/>
      <c r="C91" s="21"/>
      <c r="D91" s="22"/>
      <c r="E91" s="18"/>
      <c r="F91" s="19"/>
      <c r="I91" s="138" t="s">
        <v>90</v>
      </c>
      <c r="AB91">
        <v>10</v>
      </c>
    </row>
    <row r="92" spans="2:28" x14ac:dyDescent="0.2">
      <c r="B92" s="20"/>
      <c r="C92" s="21" t="s">
        <v>89</v>
      </c>
      <c r="D92" s="22"/>
      <c r="E92" s="18"/>
      <c r="F92" s="19"/>
      <c r="I92" s="138" t="s">
        <v>90</v>
      </c>
      <c r="AB92">
        <v>11</v>
      </c>
    </row>
    <row r="93" spans="2:28" ht="6" customHeight="1" x14ac:dyDescent="0.2">
      <c r="B93" s="20"/>
      <c r="C93" s="21"/>
      <c r="D93" s="22"/>
      <c r="E93" s="18"/>
      <c r="F93" s="19"/>
      <c r="I93" s="138" t="s">
        <v>90</v>
      </c>
      <c r="AB93">
        <v>12</v>
      </c>
    </row>
    <row r="94" spans="2:28" x14ac:dyDescent="0.2">
      <c r="B94" s="20"/>
      <c r="C94" s="21" t="s">
        <v>3</v>
      </c>
      <c r="D94" s="22"/>
      <c r="E94" s="18"/>
      <c r="F94" s="19"/>
      <c r="I94" s="138" t="s">
        <v>90</v>
      </c>
      <c r="AB94">
        <v>13</v>
      </c>
    </row>
    <row r="95" spans="2:28" ht="6" customHeight="1" x14ac:dyDescent="0.2">
      <c r="B95" s="20"/>
      <c r="C95" s="21"/>
      <c r="D95" s="22"/>
      <c r="E95" s="18"/>
      <c r="F95" s="19"/>
      <c r="I95" s="138" t="s">
        <v>90</v>
      </c>
      <c r="AB95">
        <v>14</v>
      </c>
    </row>
    <row r="96" spans="2:28" x14ac:dyDescent="0.2">
      <c r="B96" s="20"/>
      <c r="C96" s="21" t="s">
        <v>175</v>
      </c>
      <c r="D96" s="22"/>
      <c r="E96" s="18"/>
      <c r="F96" s="19"/>
      <c r="I96" s="138" t="s">
        <v>90</v>
      </c>
      <c r="AB96">
        <v>15</v>
      </c>
    </row>
    <row r="97" spans="1:28" x14ac:dyDescent="0.2">
      <c r="B97" s="20"/>
      <c r="C97" s="21"/>
      <c r="D97" s="173"/>
      <c r="E97" s="18"/>
      <c r="F97" s="19"/>
      <c r="I97" s="138" t="s">
        <v>90</v>
      </c>
      <c r="AB97">
        <v>16</v>
      </c>
    </row>
    <row r="98" spans="1:28" x14ac:dyDescent="0.2">
      <c r="B98" s="20"/>
      <c r="C98" s="21"/>
      <c r="D98" s="22"/>
      <c r="E98" s="18"/>
      <c r="F98" s="19"/>
      <c r="I98" s="138" t="s">
        <v>90</v>
      </c>
      <c r="AB98">
        <v>17</v>
      </c>
    </row>
    <row r="99" spans="1:28" x14ac:dyDescent="0.2">
      <c r="B99" s="20"/>
      <c r="C99" s="23"/>
      <c r="D99" s="47"/>
      <c r="E99" s="18"/>
      <c r="F99" s="19"/>
      <c r="I99" s="138" t="s">
        <v>90</v>
      </c>
      <c r="AB99">
        <v>18</v>
      </c>
    </row>
    <row r="100" spans="1:28" x14ac:dyDescent="0.2">
      <c r="B100" s="24" t="s">
        <v>106</v>
      </c>
      <c r="C100" s="16" t="s">
        <v>172</v>
      </c>
      <c r="D100" s="48" t="s">
        <v>174</v>
      </c>
      <c r="E100" s="15" t="s">
        <v>173</v>
      </c>
      <c r="F100" s="17" t="s">
        <v>23</v>
      </c>
      <c r="I100" s="138" t="s">
        <v>90</v>
      </c>
      <c r="AB100">
        <v>19</v>
      </c>
    </row>
    <row r="101" spans="1:28" x14ac:dyDescent="0.2">
      <c r="B101" s="25"/>
      <c r="C101" s="26"/>
      <c r="D101" s="22"/>
      <c r="E101" s="27"/>
      <c r="F101" s="28"/>
      <c r="I101" s="138" t="s">
        <v>90</v>
      </c>
      <c r="AB101">
        <v>20</v>
      </c>
    </row>
    <row r="102" spans="1:28" x14ac:dyDescent="0.2">
      <c r="B102" s="25"/>
      <c r="C102" s="26"/>
      <c r="D102" s="22"/>
      <c r="E102" s="27"/>
      <c r="F102" s="28"/>
      <c r="I102" s="138" t="s">
        <v>90</v>
      </c>
      <c r="AB102">
        <v>21</v>
      </c>
    </row>
    <row r="103" spans="1:28" x14ac:dyDescent="0.2">
      <c r="B103" s="25"/>
      <c r="C103" s="26"/>
      <c r="D103" s="22"/>
      <c r="E103" s="27"/>
      <c r="F103" s="28"/>
      <c r="I103" s="138" t="s">
        <v>90</v>
      </c>
      <c r="AB103">
        <v>22</v>
      </c>
    </row>
    <row r="104" spans="1:28" x14ac:dyDescent="0.2">
      <c r="B104" s="25"/>
      <c r="C104" s="26"/>
      <c r="D104" s="22"/>
      <c r="E104" s="27"/>
      <c r="F104" s="28"/>
      <c r="I104" s="138" t="s">
        <v>90</v>
      </c>
      <c r="AB104">
        <v>23</v>
      </c>
    </row>
    <row r="105" spans="1:28" ht="13.5" thickBot="1" x14ac:dyDescent="0.25">
      <c r="B105" s="176"/>
      <c r="C105" s="30"/>
      <c r="D105" s="31"/>
      <c r="E105" s="32"/>
      <c r="F105" s="33"/>
      <c r="I105" s="138" t="s">
        <v>90</v>
      </c>
      <c r="AB105">
        <v>24</v>
      </c>
    </row>
    <row r="106" spans="1:28" ht="6" customHeight="1" thickBot="1" x14ac:dyDescent="0.25">
      <c r="A106" s="18"/>
      <c r="B106" s="177"/>
      <c r="C106" s="30"/>
      <c r="D106" s="31"/>
      <c r="E106" s="32"/>
      <c r="F106" s="181"/>
      <c r="I106" s="138" t="s">
        <v>90</v>
      </c>
      <c r="AB106">
        <v>25</v>
      </c>
    </row>
    <row r="107" spans="1:28" ht="13.5" thickBot="1" x14ac:dyDescent="0.25">
      <c r="B107" s="164" t="s">
        <v>107</v>
      </c>
      <c r="C107" s="165">
        <v>5</v>
      </c>
      <c r="D107" s="166" t="s">
        <v>262</v>
      </c>
      <c r="E107" s="167" t="s">
        <v>51</v>
      </c>
      <c r="F107" s="168" t="s">
        <v>102</v>
      </c>
      <c r="I107" s="138" t="s">
        <v>90</v>
      </c>
      <c r="AB107">
        <v>1</v>
      </c>
    </row>
    <row r="108" spans="1:28" x14ac:dyDescent="0.2">
      <c r="B108" s="190" t="s">
        <v>213</v>
      </c>
      <c r="C108" s="228"/>
      <c r="D108" s="192"/>
      <c r="E108" s="21"/>
      <c r="F108" s="193"/>
      <c r="I108" s="138"/>
    </row>
    <row r="109" spans="1:28" x14ac:dyDescent="0.2">
      <c r="B109" s="13" t="s">
        <v>39</v>
      </c>
      <c r="C109" s="131"/>
      <c r="D109" s="15" t="str">
        <f>IF(OR(C112="",C113=""),"",VLOOKUP(CONCATENATE(C112," - ",C113),Exposure,2))</f>
        <v>G</v>
      </c>
      <c r="E109" s="16" t="s">
        <v>133</v>
      </c>
      <c r="F109" s="113"/>
      <c r="I109" s="138" t="s">
        <v>90</v>
      </c>
      <c r="AB109">
        <v>2</v>
      </c>
    </row>
    <row r="110" spans="1:28" x14ac:dyDescent="0.2">
      <c r="B110" s="13" t="s">
        <v>84</v>
      </c>
      <c r="C110" s="208"/>
      <c r="D110" s="15" t="s">
        <v>124</v>
      </c>
      <c r="E110" s="16" t="s">
        <v>56</v>
      </c>
      <c r="F110" s="134"/>
      <c r="I110" s="138" t="s">
        <v>90</v>
      </c>
      <c r="AB110">
        <v>3</v>
      </c>
    </row>
    <row r="111" spans="1:28" x14ac:dyDescent="0.2">
      <c r="B111" s="13" t="s">
        <v>85</v>
      </c>
      <c r="C111" s="209"/>
      <c r="D111" s="18"/>
      <c r="E111" s="16" t="s">
        <v>59</v>
      </c>
      <c r="F111" s="134"/>
      <c r="I111" s="138" t="s">
        <v>90</v>
      </c>
      <c r="AB111">
        <v>4</v>
      </c>
    </row>
    <row r="112" spans="1:28" x14ac:dyDescent="0.2">
      <c r="B112" s="13" t="s">
        <v>44</v>
      </c>
      <c r="C112" s="133" t="s">
        <v>261</v>
      </c>
      <c r="D112" s="49" t="str">
        <f>IF(C112="","WARNING - Please enter a Probability.","")</f>
        <v/>
      </c>
      <c r="E112" s="16" t="s">
        <v>60</v>
      </c>
      <c r="F112" s="134"/>
      <c r="I112" s="138" t="s">
        <v>90</v>
      </c>
      <c r="AB112">
        <v>5</v>
      </c>
    </row>
    <row r="113" spans="2:28" x14ac:dyDescent="0.2">
      <c r="B113" s="13" t="s">
        <v>50</v>
      </c>
      <c r="C113" s="133" t="s">
        <v>261</v>
      </c>
      <c r="D113" s="15" t="s">
        <v>94</v>
      </c>
      <c r="E113" s="16" t="s">
        <v>61</v>
      </c>
      <c r="F113" s="135"/>
      <c r="I113" s="138" t="s">
        <v>90</v>
      </c>
      <c r="AB113">
        <v>6</v>
      </c>
    </row>
    <row r="114" spans="2:28" ht="25.5" x14ac:dyDescent="0.2">
      <c r="B114" s="187" t="s">
        <v>57</v>
      </c>
      <c r="C114" s="133"/>
      <c r="D114" s="15" t="s">
        <v>252</v>
      </c>
      <c r="E114" s="16" t="s">
        <v>62</v>
      </c>
      <c r="F114" s="175"/>
      <c r="I114" s="138" t="s">
        <v>90</v>
      </c>
      <c r="AB114">
        <v>7</v>
      </c>
    </row>
    <row r="115" spans="2:28" x14ac:dyDescent="0.2">
      <c r="B115" s="13"/>
      <c r="C115" s="15"/>
      <c r="D115" s="15"/>
      <c r="E115" s="18"/>
      <c r="F115" s="19"/>
      <c r="I115" s="138" t="s">
        <v>90</v>
      </c>
      <c r="AB115">
        <v>8</v>
      </c>
    </row>
    <row r="116" spans="2:28" x14ac:dyDescent="0.2">
      <c r="B116" s="20"/>
      <c r="C116" s="21" t="s">
        <v>88</v>
      </c>
      <c r="D116" s="174"/>
      <c r="E116" s="18"/>
      <c r="F116" s="19"/>
      <c r="I116" s="138" t="s">
        <v>90</v>
      </c>
      <c r="AB116">
        <v>9</v>
      </c>
    </row>
    <row r="117" spans="2:28" ht="6" customHeight="1" x14ac:dyDescent="0.2">
      <c r="B117" s="20"/>
      <c r="C117" s="21"/>
      <c r="D117" s="22"/>
      <c r="E117" s="18"/>
      <c r="F117" s="19"/>
      <c r="I117" s="138" t="s">
        <v>90</v>
      </c>
      <c r="AB117">
        <v>10</v>
      </c>
    </row>
    <row r="118" spans="2:28" x14ac:dyDescent="0.2">
      <c r="B118" s="20"/>
      <c r="C118" s="21" t="s">
        <v>89</v>
      </c>
      <c r="D118" s="22"/>
      <c r="E118" s="18"/>
      <c r="F118" s="19"/>
      <c r="I118" s="138" t="s">
        <v>90</v>
      </c>
      <c r="AB118">
        <v>11</v>
      </c>
    </row>
    <row r="119" spans="2:28" ht="6" customHeight="1" x14ac:dyDescent="0.2">
      <c r="B119" s="20"/>
      <c r="C119" s="21"/>
      <c r="D119" s="22"/>
      <c r="E119" s="18"/>
      <c r="F119" s="19"/>
      <c r="I119" s="138" t="s">
        <v>90</v>
      </c>
      <c r="AB119">
        <v>12</v>
      </c>
    </row>
    <row r="120" spans="2:28" x14ac:dyDescent="0.2">
      <c r="B120" s="20"/>
      <c r="C120" s="21" t="s">
        <v>3</v>
      </c>
      <c r="D120" s="22"/>
      <c r="E120" s="18"/>
      <c r="F120" s="19"/>
      <c r="I120" s="138" t="s">
        <v>90</v>
      </c>
      <c r="AB120">
        <v>13</v>
      </c>
    </row>
    <row r="121" spans="2:28" ht="6" customHeight="1" x14ac:dyDescent="0.2">
      <c r="B121" s="20"/>
      <c r="C121" s="21"/>
      <c r="D121" s="22"/>
      <c r="E121" s="18"/>
      <c r="F121" s="19"/>
      <c r="I121" s="138" t="s">
        <v>90</v>
      </c>
      <c r="AB121">
        <v>14</v>
      </c>
    </row>
    <row r="122" spans="2:28" x14ac:dyDescent="0.2">
      <c r="B122" s="20"/>
      <c r="C122" s="21" t="s">
        <v>175</v>
      </c>
      <c r="D122" s="22"/>
      <c r="E122" s="18"/>
      <c r="F122" s="19"/>
      <c r="I122" s="138" t="s">
        <v>90</v>
      </c>
      <c r="AB122">
        <v>15</v>
      </c>
    </row>
    <row r="123" spans="2:28" x14ac:dyDescent="0.2">
      <c r="B123" s="20"/>
      <c r="C123" s="21"/>
      <c r="D123" s="173"/>
      <c r="E123" s="18"/>
      <c r="F123" s="19"/>
      <c r="I123" s="138" t="s">
        <v>90</v>
      </c>
      <c r="AB123">
        <v>17</v>
      </c>
    </row>
    <row r="124" spans="2:28" x14ac:dyDescent="0.2">
      <c r="B124" s="20"/>
      <c r="C124" s="21"/>
      <c r="D124" s="22"/>
      <c r="E124" s="18"/>
      <c r="F124" s="19"/>
      <c r="I124" s="138" t="s">
        <v>90</v>
      </c>
      <c r="AB124">
        <v>18</v>
      </c>
    </row>
    <row r="125" spans="2:28" x14ac:dyDescent="0.2">
      <c r="B125" s="20"/>
      <c r="C125" s="23"/>
      <c r="D125" s="47"/>
      <c r="E125" s="18"/>
      <c r="F125" s="19"/>
      <c r="I125" s="138" t="s">
        <v>90</v>
      </c>
      <c r="AB125">
        <v>19</v>
      </c>
    </row>
    <row r="126" spans="2:28" x14ac:dyDescent="0.2">
      <c r="B126" s="24" t="s">
        <v>106</v>
      </c>
      <c r="C126" s="16" t="s">
        <v>172</v>
      </c>
      <c r="D126" s="48" t="s">
        <v>174</v>
      </c>
      <c r="E126" s="15" t="s">
        <v>173</v>
      </c>
      <c r="F126" s="17" t="s">
        <v>23</v>
      </c>
      <c r="I126" s="138" t="s">
        <v>90</v>
      </c>
      <c r="AB126">
        <v>20</v>
      </c>
    </row>
    <row r="127" spans="2:28" x14ac:dyDescent="0.2">
      <c r="B127" s="25"/>
      <c r="C127" s="26"/>
      <c r="D127" s="22"/>
      <c r="E127" s="27"/>
      <c r="F127" s="28"/>
      <c r="I127" s="138" t="s">
        <v>90</v>
      </c>
      <c r="AB127">
        <v>21</v>
      </c>
    </row>
    <row r="128" spans="2:28" x14ac:dyDescent="0.2">
      <c r="B128" s="25"/>
      <c r="C128" s="26"/>
      <c r="D128" s="22"/>
      <c r="E128" s="27"/>
      <c r="F128" s="28"/>
      <c r="I128" s="138" t="s">
        <v>90</v>
      </c>
      <c r="AB128">
        <v>22</v>
      </c>
    </row>
    <row r="129" spans="2:28" x14ac:dyDescent="0.2">
      <c r="B129" s="25"/>
      <c r="C129" s="26"/>
      <c r="D129" s="22"/>
      <c r="E129" s="27"/>
      <c r="F129" s="28"/>
      <c r="I129" s="138" t="s">
        <v>90</v>
      </c>
      <c r="AB129">
        <v>23</v>
      </c>
    </row>
    <row r="130" spans="2:28" ht="13.5" thickBot="1" x14ac:dyDescent="0.25">
      <c r="B130" s="25"/>
      <c r="C130" s="26"/>
      <c r="D130" s="22"/>
      <c r="E130" s="27"/>
      <c r="F130" s="28"/>
      <c r="I130" s="138" t="s">
        <v>90</v>
      </c>
      <c r="AB130">
        <v>24</v>
      </c>
    </row>
    <row r="131" spans="2:28" ht="6" customHeight="1" thickBot="1" x14ac:dyDescent="0.25">
      <c r="B131" s="178"/>
      <c r="C131" s="179"/>
      <c r="D131" s="180"/>
      <c r="E131" s="181"/>
      <c r="F131" s="181"/>
      <c r="I131" s="138" t="s">
        <v>90</v>
      </c>
      <c r="AB131">
        <v>25</v>
      </c>
    </row>
    <row r="132" spans="2:28" ht="13.5" thickBot="1" x14ac:dyDescent="0.25">
      <c r="B132" s="164" t="s">
        <v>107</v>
      </c>
      <c r="C132" s="165">
        <v>6</v>
      </c>
      <c r="D132" s="166" t="s">
        <v>262</v>
      </c>
      <c r="E132" s="167" t="s">
        <v>51</v>
      </c>
      <c r="F132" s="168" t="s">
        <v>102</v>
      </c>
      <c r="I132" s="138" t="s">
        <v>90</v>
      </c>
      <c r="AB132">
        <v>1</v>
      </c>
    </row>
    <row r="133" spans="2:28" x14ac:dyDescent="0.2">
      <c r="B133" s="190" t="s">
        <v>213</v>
      </c>
      <c r="C133" s="228"/>
      <c r="D133" s="192"/>
      <c r="E133" s="21"/>
      <c r="F133" s="193"/>
      <c r="I133" s="138"/>
    </row>
    <row r="134" spans="2:28" x14ac:dyDescent="0.2">
      <c r="B134" s="13" t="s">
        <v>39</v>
      </c>
      <c r="C134" s="131"/>
      <c r="D134" s="15" t="str">
        <f>IF(OR(C137="",C138=""),"",VLOOKUP(CONCATENATE(C137," - ",C138),Exposure,2))</f>
        <v>G</v>
      </c>
      <c r="E134" s="16" t="s">
        <v>133</v>
      </c>
      <c r="F134" s="113"/>
      <c r="I134" s="138" t="s">
        <v>90</v>
      </c>
      <c r="AB134">
        <v>2</v>
      </c>
    </row>
    <row r="135" spans="2:28" x14ac:dyDescent="0.2">
      <c r="B135" s="13" t="s">
        <v>84</v>
      </c>
      <c r="C135" s="208"/>
      <c r="D135" s="15" t="s">
        <v>124</v>
      </c>
      <c r="E135" s="16" t="s">
        <v>56</v>
      </c>
      <c r="F135" s="134"/>
      <c r="I135" s="138" t="s">
        <v>90</v>
      </c>
      <c r="AB135">
        <v>3</v>
      </c>
    </row>
    <row r="136" spans="2:28" x14ac:dyDescent="0.2">
      <c r="B136" s="13" t="s">
        <v>85</v>
      </c>
      <c r="C136" s="209"/>
      <c r="D136" s="18"/>
      <c r="E136" s="16" t="s">
        <v>59</v>
      </c>
      <c r="F136" s="134"/>
      <c r="I136" s="138" t="s">
        <v>90</v>
      </c>
      <c r="AB136">
        <v>4</v>
      </c>
    </row>
    <row r="137" spans="2:28" x14ac:dyDescent="0.2">
      <c r="B137" s="13" t="s">
        <v>44</v>
      </c>
      <c r="C137" s="133" t="s">
        <v>261</v>
      </c>
      <c r="D137" s="49" t="str">
        <f>IF(C137="","WARNING - Please enter a Probability.","")</f>
        <v/>
      </c>
      <c r="E137" s="16" t="s">
        <v>60</v>
      </c>
      <c r="F137" s="134"/>
      <c r="I137" s="138" t="s">
        <v>90</v>
      </c>
      <c r="AB137">
        <v>5</v>
      </c>
    </row>
    <row r="138" spans="2:28" x14ac:dyDescent="0.2">
      <c r="B138" s="13" t="s">
        <v>50</v>
      </c>
      <c r="C138" s="133" t="s">
        <v>261</v>
      </c>
      <c r="D138" s="15" t="s">
        <v>94</v>
      </c>
      <c r="E138" s="16" t="s">
        <v>61</v>
      </c>
      <c r="F138" s="135"/>
      <c r="I138" s="138" t="s">
        <v>90</v>
      </c>
      <c r="AB138">
        <v>6</v>
      </c>
    </row>
    <row r="139" spans="2:28" ht="25.5" x14ac:dyDescent="0.2">
      <c r="B139" s="187" t="s">
        <v>57</v>
      </c>
      <c r="C139" s="133"/>
      <c r="D139" s="15" t="s">
        <v>252</v>
      </c>
      <c r="E139" s="16" t="s">
        <v>62</v>
      </c>
      <c r="F139" s="175"/>
      <c r="I139" s="138" t="s">
        <v>90</v>
      </c>
      <c r="AB139">
        <v>7</v>
      </c>
    </row>
    <row r="140" spans="2:28" x14ac:dyDescent="0.2">
      <c r="B140" s="13"/>
      <c r="C140" s="15"/>
      <c r="D140" s="15"/>
      <c r="E140" s="18"/>
      <c r="F140" s="19"/>
      <c r="I140" s="138" t="s">
        <v>90</v>
      </c>
      <c r="AB140">
        <v>8</v>
      </c>
    </row>
    <row r="141" spans="2:28" x14ac:dyDescent="0.2">
      <c r="B141" s="20"/>
      <c r="C141" s="21" t="s">
        <v>88</v>
      </c>
      <c r="D141" s="174"/>
      <c r="E141" s="18"/>
      <c r="F141" s="19"/>
      <c r="I141" s="138" t="s">
        <v>90</v>
      </c>
      <c r="AB141">
        <v>9</v>
      </c>
    </row>
    <row r="142" spans="2:28" ht="6" customHeight="1" x14ac:dyDescent="0.2">
      <c r="B142" s="20"/>
      <c r="C142" s="21"/>
      <c r="D142" s="22"/>
      <c r="E142" s="18"/>
      <c r="F142" s="19"/>
      <c r="I142" s="138" t="s">
        <v>90</v>
      </c>
      <c r="AB142">
        <v>10</v>
      </c>
    </row>
    <row r="143" spans="2:28" x14ac:dyDescent="0.2">
      <c r="B143" s="20"/>
      <c r="C143" s="21" t="s">
        <v>89</v>
      </c>
      <c r="D143" s="22"/>
      <c r="E143" s="18"/>
      <c r="F143" s="19"/>
      <c r="I143" s="138" t="s">
        <v>90</v>
      </c>
      <c r="AB143">
        <v>11</v>
      </c>
    </row>
    <row r="144" spans="2:28" ht="6" customHeight="1" x14ac:dyDescent="0.2">
      <c r="B144" s="20"/>
      <c r="C144" s="21"/>
      <c r="D144" s="22"/>
      <c r="E144" s="18"/>
      <c r="F144" s="19"/>
      <c r="I144" s="138" t="s">
        <v>90</v>
      </c>
      <c r="AB144">
        <v>12</v>
      </c>
    </row>
    <row r="145" spans="2:28" x14ac:dyDescent="0.2">
      <c r="B145" s="20"/>
      <c r="C145" s="21" t="s">
        <v>3</v>
      </c>
      <c r="D145" s="22"/>
      <c r="E145" s="18"/>
      <c r="F145" s="19"/>
      <c r="I145" s="138" t="s">
        <v>90</v>
      </c>
      <c r="AB145">
        <v>13</v>
      </c>
    </row>
    <row r="146" spans="2:28" ht="6" customHeight="1" x14ac:dyDescent="0.2">
      <c r="B146" s="20"/>
      <c r="C146" s="21"/>
      <c r="D146" s="22"/>
      <c r="E146" s="18"/>
      <c r="F146" s="19"/>
      <c r="I146" s="138" t="s">
        <v>90</v>
      </c>
      <c r="AB146">
        <v>14</v>
      </c>
    </row>
    <row r="147" spans="2:28" x14ac:dyDescent="0.2">
      <c r="B147" s="20"/>
      <c r="C147" s="21" t="s">
        <v>175</v>
      </c>
      <c r="D147" s="22"/>
      <c r="E147" s="18"/>
      <c r="F147" s="19"/>
      <c r="I147" s="138" t="s">
        <v>90</v>
      </c>
      <c r="AB147">
        <v>15</v>
      </c>
    </row>
    <row r="148" spans="2:28" x14ac:dyDescent="0.2">
      <c r="B148" s="20"/>
      <c r="C148" s="21"/>
      <c r="D148" s="173"/>
      <c r="E148" s="18"/>
      <c r="F148" s="19"/>
      <c r="I148" s="138" t="s">
        <v>90</v>
      </c>
      <c r="AB148">
        <v>16</v>
      </c>
    </row>
    <row r="149" spans="2:28" x14ac:dyDescent="0.2">
      <c r="B149" s="20"/>
      <c r="C149" s="21"/>
      <c r="D149" s="22"/>
      <c r="E149" s="18"/>
      <c r="F149" s="19"/>
      <c r="I149" s="138" t="s">
        <v>90</v>
      </c>
      <c r="AB149">
        <v>17</v>
      </c>
    </row>
    <row r="150" spans="2:28" x14ac:dyDescent="0.2">
      <c r="B150" s="20"/>
      <c r="C150" s="23"/>
      <c r="D150" s="47"/>
      <c r="E150" s="18"/>
      <c r="F150" s="19"/>
      <c r="I150" s="138" t="s">
        <v>90</v>
      </c>
      <c r="AB150">
        <v>18</v>
      </c>
    </row>
    <row r="151" spans="2:28" x14ac:dyDescent="0.2">
      <c r="B151" s="24" t="s">
        <v>106</v>
      </c>
      <c r="C151" s="16" t="s">
        <v>172</v>
      </c>
      <c r="D151" s="48" t="s">
        <v>174</v>
      </c>
      <c r="E151" s="15" t="s">
        <v>173</v>
      </c>
      <c r="F151" s="17" t="s">
        <v>23</v>
      </c>
      <c r="I151" s="138" t="s">
        <v>90</v>
      </c>
      <c r="AB151">
        <v>19</v>
      </c>
    </row>
    <row r="152" spans="2:28" x14ac:dyDescent="0.2">
      <c r="B152" s="25"/>
      <c r="C152" s="26"/>
      <c r="D152" s="22"/>
      <c r="E152" s="27"/>
      <c r="F152" s="28"/>
      <c r="I152" s="138" t="s">
        <v>90</v>
      </c>
      <c r="AB152">
        <v>20</v>
      </c>
    </row>
    <row r="153" spans="2:28" x14ac:dyDescent="0.2">
      <c r="B153" s="25"/>
      <c r="C153" s="26"/>
      <c r="D153" s="22"/>
      <c r="E153" s="27"/>
      <c r="F153" s="28"/>
      <c r="I153" s="138" t="s">
        <v>90</v>
      </c>
      <c r="AB153">
        <v>21</v>
      </c>
    </row>
    <row r="154" spans="2:28" x14ac:dyDescent="0.2">
      <c r="B154" s="25"/>
      <c r="C154" s="26"/>
      <c r="D154" s="22"/>
      <c r="E154" s="27"/>
      <c r="F154" s="28"/>
      <c r="I154" s="138" t="s">
        <v>90</v>
      </c>
      <c r="AB154">
        <v>22</v>
      </c>
    </row>
    <row r="155" spans="2:28" x14ac:dyDescent="0.2">
      <c r="B155" s="25"/>
      <c r="C155" s="26"/>
      <c r="D155" s="22"/>
      <c r="E155" s="27"/>
      <c r="F155" s="28"/>
      <c r="I155" s="138" t="s">
        <v>90</v>
      </c>
      <c r="AB155">
        <v>23</v>
      </c>
    </row>
    <row r="156" spans="2:28" ht="13.5" thickBot="1" x14ac:dyDescent="0.25">
      <c r="B156" s="176"/>
      <c r="C156" s="30"/>
      <c r="D156" s="31"/>
      <c r="E156" s="32"/>
      <c r="F156" s="33"/>
      <c r="I156" s="138" t="s">
        <v>90</v>
      </c>
      <c r="AB156">
        <v>24</v>
      </c>
    </row>
    <row r="157" spans="2:28" ht="6" customHeight="1" thickBot="1" x14ac:dyDescent="0.25">
      <c r="B157" s="177"/>
      <c r="C157" s="30"/>
      <c r="D157" s="31"/>
      <c r="E157" s="32"/>
      <c r="F157" s="181"/>
      <c r="I157" s="138" t="s">
        <v>90</v>
      </c>
      <c r="AB157">
        <v>25</v>
      </c>
    </row>
    <row r="158" spans="2:28" ht="13.5" thickBot="1" x14ac:dyDescent="0.25">
      <c r="B158" s="164" t="s">
        <v>107</v>
      </c>
      <c r="C158" s="165">
        <v>7</v>
      </c>
      <c r="D158" s="166" t="s">
        <v>262</v>
      </c>
      <c r="E158" s="167" t="s">
        <v>51</v>
      </c>
      <c r="F158" s="168" t="s">
        <v>102</v>
      </c>
      <c r="I158" s="138" t="s">
        <v>90</v>
      </c>
      <c r="AB158">
        <v>1</v>
      </c>
    </row>
    <row r="159" spans="2:28" x14ac:dyDescent="0.2">
      <c r="B159" s="190" t="s">
        <v>213</v>
      </c>
      <c r="C159" s="228"/>
      <c r="D159" s="192"/>
      <c r="E159" s="21"/>
      <c r="F159" s="193"/>
      <c r="I159" s="138"/>
    </row>
    <row r="160" spans="2:28" x14ac:dyDescent="0.2">
      <c r="B160" s="13" t="s">
        <v>39</v>
      </c>
      <c r="C160" s="131"/>
      <c r="D160" s="15" t="str">
        <f>IF(OR(C163="",C164=""),"",VLOOKUP(CONCATENATE(C163," - ",C164),Exposure,2))</f>
        <v>G</v>
      </c>
      <c r="E160" s="16" t="s">
        <v>133</v>
      </c>
      <c r="F160" s="113"/>
      <c r="I160" s="138" t="s">
        <v>90</v>
      </c>
      <c r="AB160">
        <v>2</v>
      </c>
    </row>
    <row r="161" spans="2:28" x14ac:dyDescent="0.2">
      <c r="B161" s="13" t="s">
        <v>84</v>
      </c>
      <c r="C161" s="208"/>
      <c r="D161" s="15" t="s">
        <v>124</v>
      </c>
      <c r="E161" s="16" t="s">
        <v>56</v>
      </c>
      <c r="F161" s="134"/>
      <c r="I161" s="138" t="s">
        <v>90</v>
      </c>
      <c r="AB161">
        <v>3</v>
      </c>
    </row>
    <row r="162" spans="2:28" x14ac:dyDescent="0.2">
      <c r="B162" s="13" t="s">
        <v>85</v>
      </c>
      <c r="C162" s="209"/>
      <c r="D162" s="18"/>
      <c r="E162" s="16" t="s">
        <v>59</v>
      </c>
      <c r="F162" s="134"/>
      <c r="I162" s="138" t="s">
        <v>90</v>
      </c>
      <c r="AB162">
        <v>4</v>
      </c>
    </row>
    <row r="163" spans="2:28" x14ac:dyDescent="0.2">
      <c r="B163" s="13" t="s">
        <v>44</v>
      </c>
      <c r="C163" s="133" t="s">
        <v>261</v>
      </c>
      <c r="D163" s="49" t="str">
        <f>IF(C163="","WARNING - Please enter a Probability.","")</f>
        <v/>
      </c>
      <c r="E163" s="16" t="s">
        <v>60</v>
      </c>
      <c r="F163" s="134"/>
      <c r="I163" s="138" t="s">
        <v>90</v>
      </c>
      <c r="AB163">
        <v>5</v>
      </c>
    </row>
    <row r="164" spans="2:28" x14ac:dyDescent="0.2">
      <c r="B164" s="13" t="s">
        <v>50</v>
      </c>
      <c r="C164" s="133" t="s">
        <v>261</v>
      </c>
      <c r="D164" s="15" t="s">
        <v>94</v>
      </c>
      <c r="E164" s="16" t="s">
        <v>61</v>
      </c>
      <c r="F164" s="135"/>
      <c r="I164" s="138" t="s">
        <v>90</v>
      </c>
      <c r="AB164">
        <v>6</v>
      </c>
    </row>
    <row r="165" spans="2:28" ht="25.5" x14ac:dyDescent="0.2">
      <c r="B165" s="187" t="s">
        <v>57</v>
      </c>
      <c r="C165" s="133"/>
      <c r="D165" s="15" t="s">
        <v>252</v>
      </c>
      <c r="E165" s="16" t="s">
        <v>62</v>
      </c>
      <c r="F165" s="175"/>
      <c r="I165" s="138" t="s">
        <v>90</v>
      </c>
      <c r="AB165">
        <v>7</v>
      </c>
    </row>
    <row r="166" spans="2:28" x14ac:dyDescent="0.2">
      <c r="B166" s="13"/>
      <c r="C166" s="15"/>
      <c r="D166" s="15"/>
      <c r="E166" s="18"/>
      <c r="F166" s="19"/>
      <c r="I166" s="138" t="s">
        <v>90</v>
      </c>
      <c r="AB166">
        <v>8</v>
      </c>
    </row>
    <row r="167" spans="2:28" x14ac:dyDescent="0.2">
      <c r="B167" s="20"/>
      <c r="C167" s="21" t="s">
        <v>88</v>
      </c>
      <c r="D167" s="174"/>
      <c r="E167" s="18"/>
      <c r="F167" s="19"/>
      <c r="I167" s="138" t="s">
        <v>90</v>
      </c>
      <c r="AB167">
        <v>9</v>
      </c>
    </row>
    <row r="168" spans="2:28" ht="6" customHeight="1" x14ac:dyDescent="0.2">
      <c r="B168" s="20"/>
      <c r="C168" s="21"/>
      <c r="D168" s="22"/>
      <c r="E168" s="18"/>
      <c r="F168" s="19"/>
      <c r="I168" s="138" t="s">
        <v>90</v>
      </c>
      <c r="AB168">
        <v>10</v>
      </c>
    </row>
    <row r="169" spans="2:28" x14ac:dyDescent="0.2">
      <c r="B169" s="20"/>
      <c r="C169" s="21" t="s">
        <v>89</v>
      </c>
      <c r="D169" s="22"/>
      <c r="E169" s="18"/>
      <c r="F169" s="19"/>
      <c r="I169" s="138" t="s">
        <v>90</v>
      </c>
      <c r="AB169">
        <v>11</v>
      </c>
    </row>
    <row r="170" spans="2:28" ht="6" customHeight="1" x14ac:dyDescent="0.2">
      <c r="B170" s="20"/>
      <c r="C170" s="21"/>
      <c r="D170" s="22"/>
      <c r="E170" s="18"/>
      <c r="F170" s="19"/>
      <c r="I170" s="138" t="s">
        <v>90</v>
      </c>
      <c r="AB170">
        <v>12</v>
      </c>
    </row>
    <row r="171" spans="2:28" x14ac:dyDescent="0.2">
      <c r="B171" s="20"/>
      <c r="C171" s="21" t="s">
        <v>3</v>
      </c>
      <c r="D171" s="22"/>
      <c r="E171" s="18"/>
      <c r="F171" s="19"/>
      <c r="I171" s="138" t="s">
        <v>90</v>
      </c>
      <c r="AB171">
        <v>13</v>
      </c>
    </row>
    <row r="172" spans="2:28" ht="6" customHeight="1" x14ac:dyDescent="0.2">
      <c r="B172" s="20"/>
      <c r="C172" s="21"/>
      <c r="D172" s="22"/>
      <c r="E172" s="18"/>
      <c r="F172" s="19"/>
      <c r="I172" s="138" t="s">
        <v>90</v>
      </c>
      <c r="AB172">
        <v>14</v>
      </c>
    </row>
    <row r="173" spans="2:28" x14ac:dyDescent="0.2">
      <c r="B173" s="20"/>
      <c r="C173" s="21" t="s">
        <v>175</v>
      </c>
      <c r="D173" s="22"/>
      <c r="E173" s="18"/>
      <c r="F173" s="19"/>
      <c r="I173" s="138" t="s">
        <v>90</v>
      </c>
      <c r="AB173">
        <v>15</v>
      </c>
    </row>
    <row r="174" spans="2:28" x14ac:dyDescent="0.2">
      <c r="B174" s="20"/>
      <c r="C174" s="21"/>
      <c r="D174" s="173"/>
      <c r="E174" s="18"/>
      <c r="F174" s="19"/>
      <c r="I174" s="138" t="s">
        <v>90</v>
      </c>
      <c r="AB174">
        <v>16</v>
      </c>
    </row>
    <row r="175" spans="2:28" x14ac:dyDescent="0.2">
      <c r="B175" s="20"/>
      <c r="C175" s="21"/>
      <c r="D175" s="22"/>
      <c r="E175" s="18"/>
      <c r="F175" s="19"/>
      <c r="I175" s="138" t="s">
        <v>90</v>
      </c>
      <c r="AB175">
        <v>17</v>
      </c>
    </row>
    <row r="176" spans="2:28" x14ac:dyDescent="0.2">
      <c r="B176" s="20"/>
      <c r="C176" s="23"/>
      <c r="D176" s="47"/>
      <c r="E176" s="18"/>
      <c r="F176" s="19"/>
      <c r="I176" s="138" t="s">
        <v>90</v>
      </c>
      <c r="AB176">
        <v>18</v>
      </c>
    </row>
    <row r="177" spans="2:28" x14ac:dyDescent="0.2">
      <c r="B177" s="24" t="s">
        <v>106</v>
      </c>
      <c r="C177" s="16" t="s">
        <v>172</v>
      </c>
      <c r="D177" s="48" t="s">
        <v>174</v>
      </c>
      <c r="E177" s="15" t="s">
        <v>173</v>
      </c>
      <c r="F177" s="17" t="s">
        <v>23</v>
      </c>
      <c r="I177" s="138" t="s">
        <v>90</v>
      </c>
      <c r="AB177">
        <v>19</v>
      </c>
    </row>
    <row r="178" spans="2:28" x14ac:dyDescent="0.2">
      <c r="B178" s="25"/>
      <c r="C178" s="26"/>
      <c r="D178" s="22"/>
      <c r="E178" s="27"/>
      <c r="F178" s="28"/>
      <c r="I178" s="138" t="s">
        <v>90</v>
      </c>
      <c r="AB178">
        <v>20</v>
      </c>
    </row>
    <row r="179" spans="2:28" x14ac:dyDescent="0.2">
      <c r="B179" s="25"/>
      <c r="C179" s="26"/>
      <c r="D179" s="22"/>
      <c r="E179" s="27"/>
      <c r="F179" s="28"/>
      <c r="I179" s="138" t="s">
        <v>90</v>
      </c>
      <c r="AB179">
        <v>21</v>
      </c>
    </row>
    <row r="180" spans="2:28" x14ac:dyDescent="0.2">
      <c r="B180" s="25"/>
      <c r="C180" s="26"/>
      <c r="D180" s="22"/>
      <c r="E180" s="27"/>
      <c r="F180" s="28"/>
      <c r="I180" s="138" t="s">
        <v>90</v>
      </c>
      <c r="AB180">
        <v>22</v>
      </c>
    </row>
    <row r="181" spans="2:28" x14ac:dyDescent="0.2">
      <c r="B181" s="25"/>
      <c r="C181" s="26"/>
      <c r="D181" s="22"/>
      <c r="E181" s="27"/>
      <c r="F181" s="28"/>
      <c r="I181" s="138" t="s">
        <v>90</v>
      </c>
      <c r="AB181">
        <v>23</v>
      </c>
    </row>
    <row r="182" spans="2:28" ht="13.5" thickBot="1" x14ac:dyDescent="0.25">
      <c r="B182" s="176"/>
      <c r="C182" s="30"/>
      <c r="D182" s="31"/>
      <c r="E182" s="32"/>
      <c r="F182" s="33"/>
      <c r="I182" s="138" t="s">
        <v>90</v>
      </c>
      <c r="AB182">
        <v>24</v>
      </c>
    </row>
    <row r="183" spans="2:28" ht="6" customHeight="1" thickBot="1" x14ac:dyDescent="0.25">
      <c r="B183" s="177"/>
      <c r="C183" s="30"/>
      <c r="D183" s="31"/>
      <c r="E183" s="32"/>
      <c r="F183" s="181"/>
      <c r="I183" s="138" t="s">
        <v>90</v>
      </c>
      <c r="AB183">
        <v>25</v>
      </c>
    </row>
    <row r="184" spans="2:28" ht="13.5" thickBot="1" x14ac:dyDescent="0.25">
      <c r="B184" s="164" t="s">
        <v>107</v>
      </c>
      <c r="C184" s="165">
        <v>8</v>
      </c>
      <c r="D184" s="166" t="s">
        <v>262</v>
      </c>
      <c r="E184" s="167" t="s">
        <v>51</v>
      </c>
      <c r="F184" s="168" t="s">
        <v>102</v>
      </c>
      <c r="I184" s="138" t="s">
        <v>90</v>
      </c>
      <c r="AB184">
        <v>1</v>
      </c>
    </row>
    <row r="185" spans="2:28" x14ac:dyDescent="0.2">
      <c r="B185" s="190" t="s">
        <v>213</v>
      </c>
      <c r="C185" s="228"/>
      <c r="D185" s="192"/>
      <c r="E185" s="21"/>
      <c r="F185" s="193"/>
      <c r="I185" s="138"/>
    </row>
    <row r="186" spans="2:28" x14ac:dyDescent="0.2">
      <c r="B186" s="13" t="s">
        <v>39</v>
      </c>
      <c r="C186" s="131"/>
      <c r="D186" s="15" t="str">
        <f>IF(OR(C189="",C190=""),"",VLOOKUP(CONCATENATE(C189," - ",C190),Exposure,2))</f>
        <v>G</v>
      </c>
      <c r="E186" s="16" t="s">
        <v>133</v>
      </c>
      <c r="F186" s="113"/>
      <c r="I186" s="138" t="s">
        <v>90</v>
      </c>
      <c r="AB186">
        <v>2</v>
      </c>
    </row>
    <row r="187" spans="2:28" x14ac:dyDescent="0.2">
      <c r="B187" s="13" t="s">
        <v>84</v>
      </c>
      <c r="C187" s="208"/>
      <c r="D187" s="15" t="s">
        <v>124</v>
      </c>
      <c r="E187" s="16" t="s">
        <v>56</v>
      </c>
      <c r="F187" s="134"/>
      <c r="I187" s="138" t="s">
        <v>90</v>
      </c>
      <c r="AB187">
        <v>3</v>
      </c>
    </row>
    <row r="188" spans="2:28" x14ac:dyDescent="0.2">
      <c r="B188" s="13" t="s">
        <v>85</v>
      </c>
      <c r="C188" s="209"/>
      <c r="D188" s="18"/>
      <c r="E188" s="16" t="s">
        <v>59</v>
      </c>
      <c r="F188" s="134"/>
      <c r="I188" s="138" t="s">
        <v>90</v>
      </c>
      <c r="AB188">
        <v>4</v>
      </c>
    </row>
    <row r="189" spans="2:28" x14ac:dyDescent="0.2">
      <c r="B189" s="13" t="s">
        <v>44</v>
      </c>
      <c r="C189" s="133" t="s">
        <v>261</v>
      </c>
      <c r="D189" s="49" t="str">
        <f>IF(C189="","WARNING - Please enter a Probability.","")</f>
        <v/>
      </c>
      <c r="E189" s="16" t="s">
        <v>60</v>
      </c>
      <c r="F189" s="134"/>
      <c r="I189" s="138" t="s">
        <v>90</v>
      </c>
      <c r="AB189">
        <v>5</v>
      </c>
    </row>
    <row r="190" spans="2:28" x14ac:dyDescent="0.2">
      <c r="B190" s="13" t="s">
        <v>50</v>
      </c>
      <c r="C190" s="133" t="s">
        <v>261</v>
      </c>
      <c r="D190" s="15" t="s">
        <v>94</v>
      </c>
      <c r="E190" s="16" t="s">
        <v>61</v>
      </c>
      <c r="F190" s="135"/>
      <c r="I190" s="138" t="s">
        <v>90</v>
      </c>
      <c r="AB190">
        <v>6</v>
      </c>
    </row>
    <row r="191" spans="2:28" ht="25.5" x14ac:dyDescent="0.2">
      <c r="B191" s="187" t="s">
        <v>57</v>
      </c>
      <c r="C191" s="133"/>
      <c r="D191" s="15" t="s">
        <v>252</v>
      </c>
      <c r="E191" s="16" t="s">
        <v>62</v>
      </c>
      <c r="F191" s="175"/>
      <c r="I191" s="138" t="s">
        <v>90</v>
      </c>
      <c r="AB191">
        <v>7</v>
      </c>
    </row>
    <row r="192" spans="2:28" x14ac:dyDescent="0.2">
      <c r="B192" s="13"/>
      <c r="C192" s="15"/>
      <c r="D192" s="15"/>
      <c r="E192" s="18"/>
      <c r="F192" s="19"/>
      <c r="I192" s="138" t="s">
        <v>90</v>
      </c>
      <c r="AB192">
        <v>8</v>
      </c>
    </row>
    <row r="193" spans="2:28" x14ac:dyDescent="0.2">
      <c r="B193" s="20"/>
      <c r="C193" s="21" t="s">
        <v>88</v>
      </c>
      <c r="D193" s="174"/>
      <c r="E193" s="18"/>
      <c r="F193" s="19"/>
      <c r="I193" s="138" t="s">
        <v>90</v>
      </c>
      <c r="AB193">
        <v>9</v>
      </c>
    </row>
    <row r="194" spans="2:28" ht="6" customHeight="1" x14ac:dyDescent="0.2">
      <c r="B194" s="20"/>
      <c r="C194" s="21"/>
      <c r="D194" s="22"/>
      <c r="E194" s="18"/>
      <c r="F194" s="19"/>
      <c r="I194" s="138" t="s">
        <v>90</v>
      </c>
      <c r="AB194">
        <v>10</v>
      </c>
    </row>
    <row r="195" spans="2:28" x14ac:dyDescent="0.2">
      <c r="B195" s="20"/>
      <c r="C195" s="21" t="s">
        <v>89</v>
      </c>
      <c r="D195" s="22"/>
      <c r="E195" s="18"/>
      <c r="F195" s="19"/>
      <c r="I195" s="138" t="s">
        <v>90</v>
      </c>
      <c r="AB195">
        <v>11</v>
      </c>
    </row>
    <row r="196" spans="2:28" ht="6" customHeight="1" x14ac:dyDescent="0.2">
      <c r="B196" s="20"/>
      <c r="C196" s="21"/>
      <c r="D196" s="22"/>
      <c r="E196" s="18"/>
      <c r="F196" s="19"/>
      <c r="I196" s="138" t="s">
        <v>90</v>
      </c>
      <c r="AB196">
        <v>12</v>
      </c>
    </row>
    <row r="197" spans="2:28" x14ac:dyDescent="0.2">
      <c r="B197" s="20"/>
      <c r="C197" s="21" t="s">
        <v>3</v>
      </c>
      <c r="D197" s="22"/>
      <c r="E197" s="18"/>
      <c r="F197" s="19"/>
      <c r="I197" s="138" t="s">
        <v>90</v>
      </c>
      <c r="AB197">
        <v>13</v>
      </c>
    </row>
    <row r="198" spans="2:28" ht="6" customHeight="1" x14ac:dyDescent="0.2">
      <c r="B198" s="20"/>
      <c r="C198" s="21"/>
      <c r="D198" s="22"/>
      <c r="E198" s="18"/>
      <c r="F198" s="19"/>
      <c r="I198" s="138" t="s">
        <v>90</v>
      </c>
      <c r="AB198">
        <v>14</v>
      </c>
    </row>
    <row r="199" spans="2:28" x14ac:dyDescent="0.2">
      <c r="B199" s="20"/>
      <c r="C199" s="21" t="s">
        <v>175</v>
      </c>
      <c r="D199" s="22"/>
      <c r="E199" s="18"/>
      <c r="F199" s="19"/>
      <c r="I199" s="138" t="s">
        <v>90</v>
      </c>
      <c r="AB199">
        <v>15</v>
      </c>
    </row>
    <row r="200" spans="2:28" x14ac:dyDescent="0.2">
      <c r="B200" s="20"/>
      <c r="C200" s="21"/>
      <c r="D200" s="173"/>
      <c r="E200" s="18"/>
      <c r="F200" s="19"/>
      <c r="I200" s="138" t="s">
        <v>90</v>
      </c>
      <c r="AB200">
        <v>16</v>
      </c>
    </row>
    <row r="201" spans="2:28" x14ac:dyDescent="0.2">
      <c r="B201" s="20"/>
      <c r="C201" s="21"/>
      <c r="D201" s="22"/>
      <c r="E201" s="18"/>
      <c r="F201" s="19"/>
      <c r="I201" s="138" t="s">
        <v>90</v>
      </c>
      <c r="AB201">
        <v>17</v>
      </c>
    </row>
    <row r="202" spans="2:28" x14ac:dyDescent="0.2">
      <c r="B202" s="20"/>
      <c r="C202" s="23"/>
      <c r="D202" s="47"/>
      <c r="E202" s="18"/>
      <c r="F202" s="19"/>
      <c r="I202" s="138" t="s">
        <v>90</v>
      </c>
      <c r="AB202">
        <v>18</v>
      </c>
    </row>
    <row r="203" spans="2:28" x14ac:dyDescent="0.2">
      <c r="B203" s="24" t="s">
        <v>106</v>
      </c>
      <c r="C203" s="16" t="s">
        <v>172</v>
      </c>
      <c r="D203" s="48" t="s">
        <v>174</v>
      </c>
      <c r="E203" s="15" t="s">
        <v>173</v>
      </c>
      <c r="F203" s="17" t="s">
        <v>23</v>
      </c>
      <c r="I203" s="138" t="s">
        <v>90</v>
      </c>
      <c r="AB203">
        <v>19</v>
      </c>
    </row>
    <row r="204" spans="2:28" x14ac:dyDescent="0.2">
      <c r="B204" s="25"/>
      <c r="C204" s="26"/>
      <c r="D204" s="22"/>
      <c r="E204" s="27"/>
      <c r="F204" s="28"/>
      <c r="I204" s="138" t="s">
        <v>90</v>
      </c>
      <c r="AB204">
        <v>20</v>
      </c>
    </row>
    <row r="205" spans="2:28" x14ac:dyDescent="0.2">
      <c r="B205" s="25"/>
      <c r="C205" s="26"/>
      <c r="D205" s="22"/>
      <c r="E205" s="27"/>
      <c r="F205" s="28"/>
      <c r="I205" s="138" t="s">
        <v>90</v>
      </c>
      <c r="AB205">
        <v>21</v>
      </c>
    </row>
    <row r="206" spans="2:28" x14ac:dyDescent="0.2">
      <c r="B206" s="25"/>
      <c r="C206" s="26"/>
      <c r="D206" s="22"/>
      <c r="E206" s="27"/>
      <c r="F206" s="28"/>
      <c r="I206" s="138" t="s">
        <v>90</v>
      </c>
      <c r="AB206">
        <v>22</v>
      </c>
    </row>
    <row r="207" spans="2:28" x14ac:dyDescent="0.2">
      <c r="B207" s="25"/>
      <c r="C207" s="26"/>
      <c r="D207" s="22"/>
      <c r="E207" s="27"/>
      <c r="F207" s="28"/>
      <c r="I207" s="138" t="s">
        <v>90</v>
      </c>
      <c r="AB207">
        <v>23</v>
      </c>
    </row>
    <row r="208" spans="2:28" ht="13.5" thickBot="1" x14ac:dyDescent="0.25">
      <c r="B208" s="176"/>
      <c r="C208" s="30"/>
      <c r="D208" s="31"/>
      <c r="E208" s="32"/>
      <c r="F208" s="33"/>
      <c r="I208" s="138" t="s">
        <v>90</v>
      </c>
      <c r="AB208">
        <v>24</v>
      </c>
    </row>
    <row r="209" spans="2:28" ht="6" customHeight="1" thickBot="1" x14ac:dyDescent="0.25">
      <c r="B209" s="177"/>
      <c r="C209" s="30"/>
      <c r="D209" s="31"/>
      <c r="E209" s="32"/>
      <c r="F209" s="181"/>
      <c r="I209" s="138" t="s">
        <v>90</v>
      </c>
      <c r="AB209">
        <v>25</v>
      </c>
    </row>
    <row r="210" spans="2:28" ht="13.5" thickBot="1" x14ac:dyDescent="0.25">
      <c r="B210" s="164" t="s">
        <v>107</v>
      </c>
      <c r="C210" s="165">
        <v>9</v>
      </c>
      <c r="D210" s="166" t="s">
        <v>262</v>
      </c>
      <c r="E210" s="167" t="s">
        <v>51</v>
      </c>
      <c r="F210" s="168" t="s">
        <v>102</v>
      </c>
      <c r="I210" s="138" t="s">
        <v>90</v>
      </c>
      <c r="AB210">
        <v>1</v>
      </c>
    </row>
    <row r="211" spans="2:28" x14ac:dyDescent="0.2">
      <c r="B211" s="190" t="s">
        <v>213</v>
      </c>
      <c r="C211" s="228"/>
      <c r="D211" s="192"/>
      <c r="E211" s="21"/>
      <c r="F211" s="193"/>
      <c r="I211" s="138"/>
    </row>
    <row r="212" spans="2:28" x14ac:dyDescent="0.2">
      <c r="B212" s="13" t="s">
        <v>39</v>
      </c>
      <c r="C212" s="131"/>
      <c r="D212" s="15" t="str">
        <f>IF(OR(C215="",C216=""),"",VLOOKUP(CONCATENATE(C215," - ",C216),Exposure,2))</f>
        <v>G</v>
      </c>
      <c r="E212" s="16" t="s">
        <v>133</v>
      </c>
      <c r="F212" s="113"/>
      <c r="I212" s="138" t="s">
        <v>90</v>
      </c>
      <c r="AB212">
        <v>2</v>
      </c>
    </row>
    <row r="213" spans="2:28" x14ac:dyDescent="0.2">
      <c r="B213" s="13" t="s">
        <v>84</v>
      </c>
      <c r="C213" s="208"/>
      <c r="D213" s="15" t="s">
        <v>124</v>
      </c>
      <c r="E213" s="16" t="s">
        <v>56</v>
      </c>
      <c r="F213" s="134"/>
      <c r="I213" s="138" t="s">
        <v>90</v>
      </c>
      <c r="AB213">
        <v>3</v>
      </c>
    </row>
    <row r="214" spans="2:28" x14ac:dyDescent="0.2">
      <c r="B214" s="13" t="s">
        <v>85</v>
      </c>
      <c r="C214" s="209"/>
      <c r="D214" s="18"/>
      <c r="E214" s="16" t="s">
        <v>59</v>
      </c>
      <c r="F214" s="134"/>
      <c r="I214" s="138" t="s">
        <v>90</v>
      </c>
      <c r="AB214">
        <v>4</v>
      </c>
    </row>
    <row r="215" spans="2:28" x14ac:dyDescent="0.2">
      <c r="B215" s="13" t="s">
        <v>44</v>
      </c>
      <c r="C215" s="133" t="s">
        <v>261</v>
      </c>
      <c r="D215" s="49" t="str">
        <f>IF(C215="","WARNING - Please enter a Probability.","")</f>
        <v/>
      </c>
      <c r="E215" s="16" t="s">
        <v>60</v>
      </c>
      <c r="F215" s="134"/>
      <c r="I215" s="138" t="s">
        <v>90</v>
      </c>
      <c r="AB215">
        <v>5</v>
      </c>
    </row>
    <row r="216" spans="2:28" x14ac:dyDescent="0.2">
      <c r="B216" s="13" t="s">
        <v>50</v>
      </c>
      <c r="C216" s="133" t="s">
        <v>261</v>
      </c>
      <c r="D216" s="15" t="s">
        <v>94</v>
      </c>
      <c r="E216" s="16" t="s">
        <v>61</v>
      </c>
      <c r="F216" s="135"/>
      <c r="I216" s="138" t="s">
        <v>90</v>
      </c>
      <c r="AB216">
        <v>6</v>
      </c>
    </row>
    <row r="217" spans="2:28" ht="25.5" x14ac:dyDescent="0.2">
      <c r="B217" s="187" t="s">
        <v>57</v>
      </c>
      <c r="C217" s="133"/>
      <c r="D217" s="15" t="s">
        <v>97</v>
      </c>
      <c r="E217" s="16" t="s">
        <v>62</v>
      </c>
      <c r="F217" s="175"/>
      <c r="I217" s="138" t="s">
        <v>90</v>
      </c>
      <c r="AB217">
        <v>7</v>
      </c>
    </row>
    <row r="218" spans="2:28" x14ac:dyDescent="0.2">
      <c r="B218" s="13"/>
      <c r="C218" s="15"/>
      <c r="D218" s="15"/>
      <c r="E218" s="18"/>
      <c r="F218" s="19"/>
      <c r="I218" s="138" t="s">
        <v>90</v>
      </c>
      <c r="AB218">
        <v>8</v>
      </c>
    </row>
    <row r="219" spans="2:28" x14ac:dyDescent="0.2">
      <c r="B219" s="20"/>
      <c r="C219" s="21" t="s">
        <v>88</v>
      </c>
      <c r="D219" s="174"/>
      <c r="E219" s="18"/>
      <c r="F219" s="19"/>
      <c r="I219" s="138" t="s">
        <v>90</v>
      </c>
      <c r="AB219">
        <v>9</v>
      </c>
    </row>
    <row r="220" spans="2:28" ht="6" customHeight="1" x14ac:dyDescent="0.2">
      <c r="B220" s="20"/>
      <c r="C220" s="21"/>
      <c r="D220" s="22"/>
      <c r="E220" s="18"/>
      <c r="F220" s="19"/>
      <c r="I220" s="138" t="s">
        <v>90</v>
      </c>
      <c r="AB220">
        <v>10</v>
      </c>
    </row>
    <row r="221" spans="2:28" x14ac:dyDescent="0.2">
      <c r="B221" s="20"/>
      <c r="C221" s="21" t="s">
        <v>89</v>
      </c>
      <c r="D221" s="22"/>
      <c r="E221" s="18"/>
      <c r="F221" s="19"/>
      <c r="I221" s="138" t="s">
        <v>90</v>
      </c>
      <c r="AB221">
        <v>11</v>
      </c>
    </row>
    <row r="222" spans="2:28" ht="6" customHeight="1" x14ac:dyDescent="0.2">
      <c r="B222" s="20"/>
      <c r="C222" s="21"/>
      <c r="D222" s="22"/>
      <c r="E222" s="18"/>
      <c r="F222" s="19"/>
      <c r="I222" s="138" t="s">
        <v>90</v>
      </c>
      <c r="AB222">
        <v>12</v>
      </c>
    </row>
    <row r="223" spans="2:28" x14ac:dyDescent="0.2">
      <c r="B223" s="20"/>
      <c r="C223" s="21" t="s">
        <v>3</v>
      </c>
      <c r="D223" s="22"/>
      <c r="E223" s="18"/>
      <c r="F223" s="19"/>
      <c r="I223" s="138" t="s">
        <v>90</v>
      </c>
      <c r="AB223">
        <v>13</v>
      </c>
    </row>
    <row r="224" spans="2:28" ht="6" customHeight="1" x14ac:dyDescent="0.2">
      <c r="B224" s="20"/>
      <c r="C224" s="21"/>
      <c r="D224" s="22"/>
      <c r="E224" s="18"/>
      <c r="F224" s="19"/>
      <c r="I224" s="138" t="s">
        <v>90</v>
      </c>
      <c r="AB224">
        <v>14</v>
      </c>
    </row>
    <row r="225" spans="2:28" x14ac:dyDescent="0.2">
      <c r="B225" s="20"/>
      <c r="C225" s="21" t="s">
        <v>175</v>
      </c>
      <c r="D225" s="22"/>
      <c r="E225" s="18"/>
      <c r="F225" s="19"/>
      <c r="I225" s="138" t="s">
        <v>90</v>
      </c>
      <c r="AB225">
        <v>15</v>
      </c>
    </row>
    <row r="226" spans="2:28" x14ac:dyDescent="0.2">
      <c r="B226" s="20"/>
      <c r="C226" s="21"/>
      <c r="D226" s="173"/>
      <c r="E226" s="18"/>
      <c r="F226" s="19"/>
      <c r="I226" s="138" t="s">
        <v>90</v>
      </c>
      <c r="AB226">
        <v>16</v>
      </c>
    </row>
    <row r="227" spans="2:28" x14ac:dyDescent="0.2">
      <c r="B227" s="20"/>
      <c r="C227" s="21"/>
      <c r="D227" s="22"/>
      <c r="E227" s="18"/>
      <c r="F227" s="19"/>
      <c r="I227" s="138" t="s">
        <v>90</v>
      </c>
      <c r="AB227">
        <v>17</v>
      </c>
    </row>
    <row r="228" spans="2:28" x14ac:dyDescent="0.2">
      <c r="B228" s="20"/>
      <c r="C228" s="23"/>
      <c r="D228" s="47"/>
      <c r="E228" s="18"/>
      <c r="F228" s="19"/>
      <c r="I228" s="138" t="s">
        <v>90</v>
      </c>
      <c r="AB228">
        <v>18</v>
      </c>
    </row>
    <row r="229" spans="2:28" x14ac:dyDescent="0.2">
      <c r="B229" s="24" t="s">
        <v>106</v>
      </c>
      <c r="C229" s="16" t="s">
        <v>172</v>
      </c>
      <c r="D229" s="48" t="s">
        <v>174</v>
      </c>
      <c r="E229" s="15" t="s">
        <v>173</v>
      </c>
      <c r="F229" s="17" t="s">
        <v>23</v>
      </c>
      <c r="I229" s="138" t="s">
        <v>90</v>
      </c>
      <c r="AB229">
        <v>19</v>
      </c>
    </row>
    <row r="230" spans="2:28" x14ac:dyDescent="0.2">
      <c r="B230" s="25"/>
      <c r="C230" s="26"/>
      <c r="D230" s="22"/>
      <c r="E230" s="27"/>
      <c r="F230" s="28"/>
      <c r="I230" s="138" t="s">
        <v>90</v>
      </c>
      <c r="AB230">
        <v>20</v>
      </c>
    </row>
    <row r="231" spans="2:28" x14ac:dyDescent="0.2">
      <c r="B231" s="25"/>
      <c r="C231" s="26"/>
      <c r="D231" s="22"/>
      <c r="E231" s="27"/>
      <c r="F231" s="28"/>
      <c r="I231" s="138" t="s">
        <v>90</v>
      </c>
      <c r="AB231">
        <v>21</v>
      </c>
    </row>
    <row r="232" spans="2:28" x14ac:dyDescent="0.2">
      <c r="B232" s="25"/>
      <c r="C232" s="26"/>
      <c r="D232" s="22"/>
      <c r="E232" s="27"/>
      <c r="F232" s="28"/>
      <c r="I232" s="138" t="s">
        <v>90</v>
      </c>
      <c r="AB232">
        <v>22</v>
      </c>
    </row>
    <row r="233" spans="2:28" x14ac:dyDescent="0.2">
      <c r="B233" s="25"/>
      <c r="C233" s="26"/>
      <c r="D233" s="22"/>
      <c r="E233" s="27"/>
      <c r="F233" s="28"/>
      <c r="I233" s="138" t="s">
        <v>90</v>
      </c>
      <c r="AB233">
        <v>23</v>
      </c>
    </row>
    <row r="234" spans="2:28" ht="13.5" thickBot="1" x14ac:dyDescent="0.25">
      <c r="B234" s="176"/>
      <c r="C234" s="30"/>
      <c r="D234" s="31"/>
      <c r="E234" s="32"/>
      <c r="F234" s="33"/>
      <c r="I234" s="138" t="s">
        <v>90</v>
      </c>
      <c r="AB234">
        <v>24</v>
      </c>
    </row>
    <row r="235" spans="2:28" ht="6" customHeight="1" thickBot="1" x14ac:dyDescent="0.25">
      <c r="B235" s="12"/>
      <c r="F235" s="184"/>
      <c r="I235" s="138" t="s">
        <v>90</v>
      </c>
      <c r="AB235">
        <v>25</v>
      </c>
    </row>
    <row r="236" spans="2:28" ht="13.5" thickBot="1" x14ac:dyDescent="0.25">
      <c r="B236" s="164" t="s">
        <v>107</v>
      </c>
      <c r="C236" s="165">
        <v>10</v>
      </c>
      <c r="D236" s="166" t="s">
        <v>262</v>
      </c>
      <c r="E236" s="167" t="s">
        <v>51</v>
      </c>
      <c r="F236" s="168" t="s">
        <v>102</v>
      </c>
      <c r="I236" s="138" t="s">
        <v>90</v>
      </c>
      <c r="AB236">
        <v>1</v>
      </c>
    </row>
    <row r="237" spans="2:28" x14ac:dyDescent="0.2">
      <c r="B237" s="190" t="s">
        <v>213</v>
      </c>
      <c r="C237" s="229"/>
      <c r="D237" s="192"/>
      <c r="E237" s="21"/>
      <c r="F237" s="193"/>
      <c r="I237" s="138"/>
    </row>
    <row r="238" spans="2:28" x14ac:dyDescent="0.2">
      <c r="B238" s="13" t="s">
        <v>39</v>
      </c>
      <c r="C238" s="131"/>
      <c r="D238" s="15" t="str">
        <f>IF(OR(C241="",C242=""),"",VLOOKUP(CONCATENATE(C241," - ",C242),Exposure,2))</f>
        <v>G</v>
      </c>
      <c r="E238" s="16" t="s">
        <v>133</v>
      </c>
      <c r="F238" s="113"/>
      <c r="I238" s="138" t="s">
        <v>90</v>
      </c>
      <c r="AB238">
        <v>2</v>
      </c>
    </row>
    <row r="239" spans="2:28" x14ac:dyDescent="0.2">
      <c r="B239" s="13" t="s">
        <v>84</v>
      </c>
      <c r="C239" s="208"/>
      <c r="D239" s="15" t="s">
        <v>124</v>
      </c>
      <c r="E239" s="16" t="s">
        <v>56</v>
      </c>
      <c r="F239" s="134"/>
      <c r="I239" s="138" t="s">
        <v>90</v>
      </c>
      <c r="AB239">
        <v>3</v>
      </c>
    </row>
    <row r="240" spans="2:28" x14ac:dyDescent="0.2">
      <c r="B240" s="13" t="s">
        <v>85</v>
      </c>
      <c r="C240" s="209"/>
      <c r="D240" s="18"/>
      <c r="E240" s="16" t="s">
        <v>59</v>
      </c>
      <c r="F240" s="134"/>
      <c r="I240" s="138" t="s">
        <v>90</v>
      </c>
      <c r="AB240">
        <v>4</v>
      </c>
    </row>
    <row r="241" spans="2:28" x14ac:dyDescent="0.2">
      <c r="B241" s="13" t="s">
        <v>44</v>
      </c>
      <c r="C241" s="133" t="s">
        <v>261</v>
      </c>
      <c r="D241" s="49" t="str">
        <f>IF(C241="","WARNING - Please enter a Probability.","")</f>
        <v/>
      </c>
      <c r="E241" s="16" t="s">
        <v>60</v>
      </c>
      <c r="F241" s="134"/>
      <c r="I241" s="138" t="s">
        <v>90</v>
      </c>
      <c r="AB241">
        <v>5</v>
      </c>
    </row>
    <row r="242" spans="2:28" x14ac:dyDescent="0.2">
      <c r="B242" s="13" t="s">
        <v>50</v>
      </c>
      <c r="C242" s="133" t="s">
        <v>261</v>
      </c>
      <c r="D242" s="15" t="s">
        <v>94</v>
      </c>
      <c r="E242" s="16" t="s">
        <v>61</v>
      </c>
      <c r="F242" s="135"/>
      <c r="I242" s="138" t="s">
        <v>90</v>
      </c>
      <c r="AB242">
        <v>6</v>
      </c>
    </row>
    <row r="243" spans="2:28" ht="25.5" x14ac:dyDescent="0.2">
      <c r="B243" s="187" t="s">
        <v>57</v>
      </c>
      <c r="C243" s="133"/>
      <c r="D243" s="15" t="s">
        <v>97</v>
      </c>
      <c r="E243" s="16" t="s">
        <v>62</v>
      </c>
      <c r="F243" s="175"/>
      <c r="I243" s="138" t="s">
        <v>90</v>
      </c>
      <c r="AB243">
        <v>7</v>
      </c>
    </row>
    <row r="244" spans="2:28" x14ac:dyDescent="0.2">
      <c r="B244" s="13"/>
      <c r="C244" s="15"/>
      <c r="D244" s="15"/>
      <c r="E244" s="18"/>
      <c r="F244" s="19"/>
      <c r="I244" s="138" t="s">
        <v>90</v>
      </c>
      <c r="AB244">
        <v>8</v>
      </c>
    </row>
    <row r="245" spans="2:28" x14ac:dyDescent="0.2">
      <c r="B245" s="20"/>
      <c r="C245" s="21" t="s">
        <v>88</v>
      </c>
      <c r="D245" s="174"/>
      <c r="E245" s="18"/>
      <c r="F245" s="19"/>
      <c r="I245" s="138" t="s">
        <v>90</v>
      </c>
      <c r="AB245">
        <v>9</v>
      </c>
    </row>
    <row r="246" spans="2:28" ht="6" customHeight="1" x14ac:dyDescent="0.2">
      <c r="B246" s="20"/>
      <c r="C246" s="21"/>
      <c r="D246" s="22"/>
      <c r="E246" s="18"/>
      <c r="F246" s="19"/>
      <c r="I246" s="138" t="s">
        <v>90</v>
      </c>
      <c r="AB246">
        <v>10</v>
      </c>
    </row>
    <row r="247" spans="2:28" x14ac:dyDescent="0.2">
      <c r="B247" s="20"/>
      <c r="C247" s="21" t="s">
        <v>89</v>
      </c>
      <c r="D247" s="22"/>
      <c r="E247" s="18"/>
      <c r="F247" s="19"/>
      <c r="I247" s="138" t="s">
        <v>90</v>
      </c>
      <c r="AB247">
        <v>11</v>
      </c>
    </row>
    <row r="248" spans="2:28" ht="6" customHeight="1" x14ac:dyDescent="0.2">
      <c r="B248" s="20"/>
      <c r="C248" s="21"/>
      <c r="D248" s="22"/>
      <c r="E248" s="18"/>
      <c r="F248" s="19"/>
      <c r="I248" s="138" t="s">
        <v>90</v>
      </c>
      <c r="AB248">
        <v>12</v>
      </c>
    </row>
    <row r="249" spans="2:28" x14ac:dyDescent="0.2">
      <c r="B249" s="20"/>
      <c r="C249" s="21" t="s">
        <v>3</v>
      </c>
      <c r="D249" s="22"/>
      <c r="E249" s="18"/>
      <c r="F249" s="19"/>
      <c r="I249" s="138" t="s">
        <v>90</v>
      </c>
      <c r="AB249">
        <v>13</v>
      </c>
    </row>
    <row r="250" spans="2:28" ht="6" customHeight="1" x14ac:dyDescent="0.2">
      <c r="B250" s="20"/>
      <c r="C250" s="21"/>
      <c r="D250" s="22"/>
      <c r="E250" s="18"/>
      <c r="F250" s="19"/>
      <c r="I250" s="138" t="s">
        <v>90</v>
      </c>
      <c r="AB250">
        <v>14</v>
      </c>
    </row>
    <row r="251" spans="2:28" x14ac:dyDescent="0.2">
      <c r="B251" s="20"/>
      <c r="C251" s="21" t="s">
        <v>175</v>
      </c>
      <c r="D251" s="22"/>
      <c r="E251" s="18"/>
      <c r="F251" s="19"/>
      <c r="I251" s="138" t="s">
        <v>90</v>
      </c>
      <c r="AB251">
        <v>15</v>
      </c>
    </row>
    <row r="252" spans="2:28" x14ac:dyDescent="0.2">
      <c r="B252" s="20"/>
      <c r="C252" s="21"/>
      <c r="D252" s="173"/>
      <c r="E252" s="18"/>
      <c r="F252" s="19"/>
      <c r="I252" s="138" t="s">
        <v>90</v>
      </c>
      <c r="AB252">
        <v>16</v>
      </c>
    </row>
    <row r="253" spans="2:28" x14ac:dyDescent="0.2">
      <c r="B253" s="20"/>
      <c r="C253" s="21"/>
      <c r="D253" s="22"/>
      <c r="E253" s="18"/>
      <c r="F253" s="19"/>
      <c r="I253" s="138" t="s">
        <v>90</v>
      </c>
      <c r="AB253">
        <v>17</v>
      </c>
    </row>
    <row r="254" spans="2:28" x14ac:dyDescent="0.2">
      <c r="B254" s="20"/>
      <c r="C254" s="23"/>
      <c r="D254" s="47"/>
      <c r="E254" s="18"/>
      <c r="F254" s="19"/>
      <c r="I254" s="138" t="s">
        <v>90</v>
      </c>
      <c r="AB254">
        <v>18</v>
      </c>
    </row>
    <row r="255" spans="2:28" x14ac:dyDescent="0.2">
      <c r="B255" s="24" t="s">
        <v>106</v>
      </c>
      <c r="C255" s="16" t="s">
        <v>172</v>
      </c>
      <c r="D255" s="48" t="s">
        <v>174</v>
      </c>
      <c r="E255" s="15" t="s">
        <v>173</v>
      </c>
      <c r="F255" s="17" t="s">
        <v>23</v>
      </c>
      <c r="I255" s="138" t="s">
        <v>90</v>
      </c>
      <c r="AB255">
        <v>19</v>
      </c>
    </row>
    <row r="256" spans="2:28" x14ac:dyDescent="0.2">
      <c r="B256" s="25"/>
      <c r="C256" s="26"/>
      <c r="D256" s="22"/>
      <c r="E256" s="27"/>
      <c r="F256" s="28"/>
      <c r="I256" s="138" t="s">
        <v>90</v>
      </c>
      <c r="AB256">
        <v>20</v>
      </c>
    </row>
    <row r="257" spans="2:28" x14ac:dyDescent="0.2">
      <c r="B257" s="25"/>
      <c r="C257" s="26"/>
      <c r="D257" s="22"/>
      <c r="E257" s="27"/>
      <c r="F257" s="28"/>
      <c r="I257" s="138" t="s">
        <v>90</v>
      </c>
      <c r="AB257">
        <v>21</v>
      </c>
    </row>
    <row r="258" spans="2:28" x14ac:dyDescent="0.2">
      <c r="B258" s="25"/>
      <c r="C258" s="26"/>
      <c r="D258" s="22"/>
      <c r="E258" s="27"/>
      <c r="F258" s="28"/>
      <c r="I258" s="138" t="s">
        <v>90</v>
      </c>
      <c r="AB258">
        <v>22</v>
      </c>
    </row>
    <row r="259" spans="2:28" x14ac:dyDescent="0.2">
      <c r="B259" s="25"/>
      <c r="C259" s="26"/>
      <c r="D259" s="22"/>
      <c r="E259" s="27"/>
      <c r="F259" s="28"/>
      <c r="I259" s="138" t="s">
        <v>90</v>
      </c>
      <c r="AB259">
        <v>23</v>
      </c>
    </row>
    <row r="260" spans="2:28" ht="13.5" thickBot="1" x14ac:dyDescent="0.25">
      <c r="B260" s="176"/>
      <c r="C260" s="30"/>
      <c r="D260" s="31"/>
      <c r="E260" s="32"/>
      <c r="F260" s="33"/>
      <c r="I260" s="138" t="s">
        <v>90</v>
      </c>
      <c r="AB260">
        <v>24</v>
      </c>
    </row>
    <row r="261" spans="2:28" ht="6" customHeight="1" thickBot="1" x14ac:dyDescent="0.25">
      <c r="B261" s="12"/>
      <c r="F261" s="184"/>
      <c r="I261" s="138" t="s">
        <v>90</v>
      </c>
      <c r="AB261">
        <v>25</v>
      </c>
    </row>
    <row r="262" spans="2:28" ht="13.5" thickBot="1" x14ac:dyDescent="0.25">
      <c r="B262" s="164" t="s">
        <v>107</v>
      </c>
      <c r="C262" s="165"/>
      <c r="D262" s="166" t="s">
        <v>262</v>
      </c>
      <c r="E262" s="167" t="s">
        <v>51</v>
      </c>
      <c r="F262" s="168" t="s">
        <v>102</v>
      </c>
      <c r="I262" s="138" t="s">
        <v>90</v>
      </c>
      <c r="AB262">
        <v>1</v>
      </c>
    </row>
    <row r="263" spans="2:28" x14ac:dyDescent="0.2">
      <c r="B263" s="190" t="s">
        <v>213</v>
      </c>
      <c r="C263" s="191"/>
      <c r="D263" s="192"/>
      <c r="E263" s="21"/>
      <c r="F263" s="193"/>
      <c r="I263" s="138"/>
    </row>
    <row r="264" spans="2:28" x14ac:dyDescent="0.2">
      <c r="B264" s="13" t="s">
        <v>39</v>
      </c>
      <c r="C264" s="131"/>
      <c r="D264" s="15" t="str">
        <f>IF(OR(C267="",C268=""),"",VLOOKUP(CONCATENATE(C267," - ",C268),Exposure,2))</f>
        <v>G</v>
      </c>
      <c r="E264" s="16" t="s">
        <v>133</v>
      </c>
      <c r="F264" s="113"/>
      <c r="I264" s="138" t="s">
        <v>90</v>
      </c>
      <c r="AB264">
        <v>2</v>
      </c>
    </row>
    <row r="265" spans="2:28" x14ac:dyDescent="0.2">
      <c r="B265" s="13" t="s">
        <v>84</v>
      </c>
      <c r="C265" s="208"/>
      <c r="D265" s="15" t="s">
        <v>124</v>
      </c>
      <c r="E265" s="16" t="s">
        <v>56</v>
      </c>
      <c r="F265" s="134"/>
      <c r="I265" s="138" t="s">
        <v>90</v>
      </c>
      <c r="AB265">
        <v>3</v>
      </c>
    </row>
    <row r="266" spans="2:28" x14ac:dyDescent="0.2">
      <c r="B266" s="13" t="s">
        <v>85</v>
      </c>
      <c r="C266" s="209"/>
      <c r="D266" s="18"/>
      <c r="E266" s="16" t="s">
        <v>59</v>
      </c>
      <c r="F266" s="134"/>
      <c r="I266" s="138" t="s">
        <v>90</v>
      </c>
      <c r="AB266">
        <v>4</v>
      </c>
    </row>
    <row r="267" spans="2:28" x14ac:dyDescent="0.2">
      <c r="B267" s="13" t="s">
        <v>44</v>
      </c>
      <c r="C267" s="133" t="s">
        <v>261</v>
      </c>
      <c r="D267" s="49" t="str">
        <f>IF(C267="","WARNING - Please enter a Probability.","")</f>
        <v/>
      </c>
      <c r="E267" s="16" t="s">
        <v>60</v>
      </c>
      <c r="F267" s="134"/>
      <c r="I267" s="138" t="s">
        <v>90</v>
      </c>
      <c r="AB267">
        <v>5</v>
      </c>
    </row>
    <row r="268" spans="2:28" x14ac:dyDescent="0.2">
      <c r="B268" s="13" t="s">
        <v>50</v>
      </c>
      <c r="C268" s="133" t="s">
        <v>261</v>
      </c>
      <c r="D268" s="15" t="s">
        <v>94</v>
      </c>
      <c r="E268" s="16" t="s">
        <v>61</v>
      </c>
      <c r="F268" s="135"/>
      <c r="I268" s="138" t="s">
        <v>90</v>
      </c>
      <c r="AB268">
        <v>6</v>
      </c>
    </row>
    <row r="269" spans="2:28" ht="25.5" x14ac:dyDescent="0.2">
      <c r="B269" s="187" t="s">
        <v>57</v>
      </c>
      <c r="C269" s="133"/>
      <c r="D269" s="15" t="s">
        <v>97</v>
      </c>
      <c r="E269" s="16" t="s">
        <v>62</v>
      </c>
      <c r="F269" s="175"/>
      <c r="I269" s="138" t="s">
        <v>90</v>
      </c>
      <c r="AB269">
        <v>7</v>
      </c>
    </row>
    <row r="270" spans="2:28" x14ac:dyDescent="0.2">
      <c r="B270" s="13"/>
      <c r="C270" s="15"/>
      <c r="D270" s="15"/>
      <c r="E270" s="18"/>
      <c r="F270" s="19"/>
      <c r="I270" s="138" t="s">
        <v>90</v>
      </c>
      <c r="AB270">
        <v>8</v>
      </c>
    </row>
    <row r="271" spans="2:28" x14ac:dyDescent="0.2">
      <c r="B271" s="20"/>
      <c r="C271" s="21" t="s">
        <v>88</v>
      </c>
      <c r="D271" s="174"/>
      <c r="E271" s="18"/>
      <c r="F271" s="19"/>
      <c r="I271" s="138" t="s">
        <v>90</v>
      </c>
      <c r="AB271">
        <v>9</v>
      </c>
    </row>
    <row r="272" spans="2:28" ht="6" customHeight="1" x14ac:dyDescent="0.2">
      <c r="B272" s="20"/>
      <c r="C272" s="21"/>
      <c r="D272" s="22"/>
      <c r="E272" s="18"/>
      <c r="F272" s="19"/>
      <c r="I272" s="138" t="s">
        <v>90</v>
      </c>
      <c r="AB272">
        <v>10</v>
      </c>
    </row>
    <row r="273" spans="2:28" x14ac:dyDescent="0.2">
      <c r="B273" s="20"/>
      <c r="C273" s="21" t="s">
        <v>89</v>
      </c>
      <c r="D273" s="22"/>
      <c r="E273" s="18"/>
      <c r="F273" s="19"/>
      <c r="I273" s="138" t="s">
        <v>90</v>
      </c>
      <c r="AB273">
        <v>11</v>
      </c>
    </row>
    <row r="274" spans="2:28" ht="6" customHeight="1" x14ac:dyDescent="0.2">
      <c r="B274" s="20"/>
      <c r="C274" s="21"/>
      <c r="D274" s="22"/>
      <c r="E274" s="18"/>
      <c r="F274" s="19"/>
      <c r="I274" s="138" t="s">
        <v>90</v>
      </c>
      <c r="AB274">
        <v>12</v>
      </c>
    </row>
    <row r="275" spans="2:28" x14ac:dyDescent="0.2">
      <c r="B275" s="20"/>
      <c r="C275" s="21" t="s">
        <v>3</v>
      </c>
      <c r="D275" s="22"/>
      <c r="E275" s="18"/>
      <c r="F275" s="19"/>
      <c r="I275" s="138" t="s">
        <v>90</v>
      </c>
      <c r="AB275">
        <v>13</v>
      </c>
    </row>
    <row r="276" spans="2:28" ht="6" customHeight="1" x14ac:dyDescent="0.2">
      <c r="B276" s="20"/>
      <c r="C276" s="21"/>
      <c r="D276" s="22"/>
      <c r="E276" s="18"/>
      <c r="F276" s="19"/>
      <c r="I276" s="138" t="s">
        <v>90</v>
      </c>
      <c r="AB276">
        <v>14</v>
      </c>
    </row>
    <row r="277" spans="2:28" x14ac:dyDescent="0.2">
      <c r="B277" s="20"/>
      <c r="C277" s="21" t="s">
        <v>175</v>
      </c>
      <c r="D277" s="22"/>
      <c r="E277" s="18"/>
      <c r="F277" s="19"/>
      <c r="I277" s="138" t="s">
        <v>90</v>
      </c>
      <c r="AB277">
        <v>15</v>
      </c>
    </row>
    <row r="278" spans="2:28" x14ac:dyDescent="0.2">
      <c r="B278" s="20"/>
      <c r="C278" s="21"/>
      <c r="D278" s="173"/>
      <c r="E278" s="18"/>
      <c r="F278" s="19"/>
      <c r="I278" s="138" t="s">
        <v>90</v>
      </c>
      <c r="AB278">
        <v>16</v>
      </c>
    </row>
    <row r="279" spans="2:28" x14ac:dyDescent="0.2">
      <c r="B279" s="20"/>
      <c r="C279" s="21"/>
      <c r="D279" s="22"/>
      <c r="E279" s="18"/>
      <c r="F279" s="19"/>
      <c r="I279" s="138" t="s">
        <v>90</v>
      </c>
      <c r="AB279">
        <v>17</v>
      </c>
    </row>
    <row r="280" spans="2:28" x14ac:dyDescent="0.2">
      <c r="B280" s="20"/>
      <c r="C280" s="23"/>
      <c r="D280" s="47"/>
      <c r="E280" s="18"/>
      <c r="F280" s="19"/>
      <c r="I280" s="138" t="s">
        <v>90</v>
      </c>
      <c r="AB280">
        <v>18</v>
      </c>
    </row>
    <row r="281" spans="2:28" x14ac:dyDescent="0.2">
      <c r="B281" s="24" t="s">
        <v>106</v>
      </c>
      <c r="C281" s="16" t="s">
        <v>172</v>
      </c>
      <c r="D281" s="48" t="s">
        <v>174</v>
      </c>
      <c r="E281" s="15" t="s">
        <v>173</v>
      </c>
      <c r="F281" s="17" t="s">
        <v>23</v>
      </c>
      <c r="I281" s="138" t="s">
        <v>90</v>
      </c>
      <c r="AB281">
        <v>19</v>
      </c>
    </row>
    <row r="282" spans="2:28" x14ac:dyDescent="0.2">
      <c r="B282" s="25"/>
      <c r="C282" s="26"/>
      <c r="D282" s="22"/>
      <c r="E282" s="27"/>
      <c r="F282" s="28"/>
      <c r="I282" s="138" t="s">
        <v>90</v>
      </c>
      <c r="AB282">
        <v>20</v>
      </c>
    </row>
    <row r="283" spans="2:28" x14ac:dyDescent="0.2">
      <c r="B283" s="25"/>
      <c r="C283" s="26"/>
      <c r="D283" s="22"/>
      <c r="E283" s="27"/>
      <c r="F283" s="28"/>
      <c r="I283" s="138" t="s">
        <v>90</v>
      </c>
      <c r="AB283">
        <v>21</v>
      </c>
    </row>
    <row r="284" spans="2:28" x14ac:dyDescent="0.2">
      <c r="B284" s="25"/>
      <c r="C284" s="26"/>
      <c r="D284" s="22"/>
      <c r="E284" s="27"/>
      <c r="F284" s="28"/>
      <c r="I284" s="138" t="s">
        <v>90</v>
      </c>
      <c r="AB284">
        <v>22</v>
      </c>
    </row>
    <row r="285" spans="2:28" x14ac:dyDescent="0.2">
      <c r="B285" s="25"/>
      <c r="C285" s="26"/>
      <c r="D285" s="22"/>
      <c r="E285" s="27"/>
      <c r="F285" s="28"/>
      <c r="I285" s="138" t="s">
        <v>90</v>
      </c>
      <c r="AB285">
        <v>23</v>
      </c>
    </row>
    <row r="286" spans="2:28" ht="13.5" thickBot="1" x14ac:dyDescent="0.25">
      <c r="B286" s="176"/>
      <c r="C286" s="30"/>
      <c r="D286" s="31"/>
      <c r="E286" s="32"/>
      <c r="F286" s="33"/>
      <c r="I286" s="138" t="s">
        <v>90</v>
      </c>
      <c r="AB286">
        <v>24</v>
      </c>
    </row>
    <row r="287" spans="2:28" ht="6" customHeight="1" thickBot="1" x14ac:dyDescent="0.25">
      <c r="B287" s="12"/>
      <c r="F287" s="184"/>
      <c r="I287" s="138" t="s">
        <v>90</v>
      </c>
      <c r="AB287">
        <v>25</v>
      </c>
    </row>
    <row r="288" spans="2:28" ht="13.5" thickBot="1" x14ac:dyDescent="0.25">
      <c r="B288" s="164" t="s">
        <v>107</v>
      </c>
      <c r="C288" s="165">
        <v>12</v>
      </c>
      <c r="D288" s="166" t="s">
        <v>262</v>
      </c>
      <c r="E288" s="167" t="s">
        <v>51</v>
      </c>
      <c r="F288" s="168" t="s">
        <v>102</v>
      </c>
      <c r="I288" s="138" t="s">
        <v>90</v>
      </c>
      <c r="AB288">
        <v>1</v>
      </c>
    </row>
    <row r="289" spans="2:28" x14ac:dyDescent="0.2">
      <c r="B289" s="190" t="s">
        <v>213</v>
      </c>
      <c r="C289" s="191">
        <v>2</v>
      </c>
      <c r="D289" s="192"/>
      <c r="E289" s="21"/>
      <c r="F289" s="193"/>
      <c r="I289" s="138"/>
    </row>
    <row r="290" spans="2:28" x14ac:dyDescent="0.2">
      <c r="B290" s="13" t="s">
        <v>39</v>
      </c>
      <c r="C290" s="208"/>
      <c r="D290" s="15" t="str">
        <f>IF(OR(C293="",C294=""),"",VLOOKUP(CONCATENATE(C293," - ",C294),Exposure,2))</f>
        <v>G</v>
      </c>
      <c r="E290" s="16" t="s">
        <v>133</v>
      </c>
      <c r="F290" s="113"/>
      <c r="I290" s="138" t="s">
        <v>90</v>
      </c>
      <c r="AB290">
        <v>2</v>
      </c>
    </row>
    <row r="291" spans="2:28" x14ac:dyDescent="0.2">
      <c r="B291" s="13" t="s">
        <v>84</v>
      </c>
      <c r="C291" s="208"/>
      <c r="D291" s="15" t="s">
        <v>124</v>
      </c>
      <c r="E291" s="16" t="s">
        <v>56</v>
      </c>
      <c r="F291" s="134"/>
      <c r="I291" s="138" t="s">
        <v>90</v>
      </c>
      <c r="AB291">
        <v>3</v>
      </c>
    </row>
    <row r="292" spans="2:28" x14ac:dyDescent="0.2">
      <c r="B292" s="13" t="s">
        <v>85</v>
      </c>
      <c r="C292" s="209"/>
      <c r="D292" s="18"/>
      <c r="E292" s="16" t="s">
        <v>59</v>
      </c>
      <c r="F292" s="134"/>
      <c r="I292" s="138" t="s">
        <v>90</v>
      </c>
      <c r="AB292">
        <v>4</v>
      </c>
    </row>
    <row r="293" spans="2:28" x14ac:dyDescent="0.2">
      <c r="B293" s="13" t="s">
        <v>44</v>
      </c>
      <c r="C293" s="133" t="s">
        <v>261</v>
      </c>
      <c r="D293" s="49" t="str">
        <f>IF(C293="","WARNING - Please enter a Probability.","")</f>
        <v/>
      </c>
      <c r="E293" s="16" t="s">
        <v>60</v>
      </c>
      <c r="F293" s="134"/>
      <c r="I293" s="138" t="s">
        <v>90</v>
      </c>
      <c r="AB293">
        <v>5</v>
      </c>
    </row>
    <row r="294" spans="2:28" x14ac:dyDescent="0.2">
      <c r="B294" s="13" t="s">
        <v>50</v>
      </c>
      <c r="C294" s="133" t="s">
        <v>261</v>
      </c>
      <c r="D294" s="15" t="s">
        <v>94</v>
      </c>
      <c r="E294" s="16" t="s">
        <v>61</v>
      </c>
      <c r="F294" s="135"/>
      <c r="I294" s="138" t="s">
        <v>90</v>
      </c>
      <c r="AB294">
        <v>6</v>
      </c>
    </row>
    <row r="295" spans="2:28" ht="25.5" x14ac:dyDescent="0.2">
      <c r="B295" s="187" t="s">
        <v>57</v>
      </c>
      <c r="C295" s="133"/>
      <c r="D295" s="15" t="s">
        <v>97</v>
      </c>
      <c r="E295" s="16" t="s">
        <v>62</v>
      </c>
      <c r="F295" s="175"/>
      <c r="I295" s="138" t="s">
        <v>90</v>
      </c>
      <c r="AB295">
        <v>7</v>
      </c>
    </row>
    <row r="296" spans="2:28" x14ac:dyDescent="0.2">
      <c r="B296" s="13"/>
      <c r="C296" s="15"/>
      <c r="D296" s="15"/>
      <c r="E296" s="18"/>
      <c r="F296" s="19"/>
      <c r="I296" s="138" t="s">
        <v>90</v>
      </c>
      <c r="AB296">
        <v>8</v>
      </c>
    </row>
    <row r="297" spans="2:28" x14ac:dyDescent="0.2">
      <c r="B297" s="20"/>
      <c r="C297" s="21" t="s">
        <v>88</v>
      </c>
      <c r="D297" s="174"/>
      <c r="E297" s="18"/>
      <c r="F297" s="19"/>
      <c r="I297" s="138" t="s">
        <v>90</v>
      </c>
      <c r="AB297">
        <v>9</v>
      </c>
    </row>
    <row r="298" spans="2:28" ht="6" customHeight="1" x14ac:dyDescent="0.2">
      <c r="B298" s="20"/>
      <c r="C298" s="21"/>
      <c r="D298" s="22"/>
      <c r="E298" s="18"/>
      <c r="F298" s="19"/>
      <c r="I298" s="138" t="s">
        <v>90</v>
      </c>
      <c r="AB298">
        <v>10</v>
      </c>
    </row>
    <row r="299" spans="2:28" x14ac:dyDescent="0.2">
      <c r="B299" s="20"/>
      <c r="C299" s="21" t="s">
        <v>89</v>
      </c>
      <c r="D299" s="22"/>
      <c r="E299" s="18"/>
      <c r="F299" s="19"/>
      <c r="I299" s="138" t="s">
        <v>90</v>
      </c>
      <c r="AB299">
        <v>11</v>
      </c>
    </row>
    <row r="300" spans="2:28" ht="6" customHeight="1" x14ac:dyDescent="0.2">
      <c r="B300" s="20"/>
      <c r="C300" s="21"/>
      <c r="D300" s="22"/>
      <c r="E300" s="18"/>
      <c r="F300" s="19"/>
      <c r="I300" s="138" t="s">
        <v>90</v>
      </c>
      <c r="AB300">
        <v>12</v>
      </c>
    </row>
    <row r="301" spans="2:28" x14ac:dyDescent="0.2">
      <c r="B301" s="20"/>
      <c r="C301" s="21" t="s">
        <v>3</v>
      </c>
      <c r="D301" s="22"/>
      <c r="E301" s="18"/>
      <c r="F301" s="19"/>
      <c r="I301" s="138" t="s">
        <v>90</v>
      </c>
      <c r="AB301">
        <v>13</v>
      </c>
    </row>
    <row r="302" spans="2:28" ht="6" customHeight="1" x14ac:dyDescent="0.2">
      <c r="B302" s="20"/>
      <c r="C302" s="21"/>
      <c r="D302" s="22"/>
      <c r="E302" s="18"/>
      <c r="F302" s="19"/>
      <c r="I302" s="138" t="s">
        <v>90</v>
      </c>
      <c r="AB302">
        <v>14</v>
      </c>
    </row>
    <row r="303" spans="2:28" x14ac:dyDescent="0.2">
      <c r="B303" s="20"/>
      <c r="C303" s="21" t="s">
        <v>175</v>
      </c>
      <c r="D303" s="22"/>
      <c r="E303" s="18"/>
      <c r="F303" s="19"/>
      <c r="I303" s="138" t="s">
        <v>90</v>
      </c>
      <c r="AB303">
        <v>15</v>
      </c>
    </row>
    <row r="304" spans="2:28" x14ac:dyDescent="0.2">
      <c r="B304" s="20"/>
      <c r="C304" s="21"/>
      <c r="D304" s="173"/>
      <c r="E304" s="18"/>
      <c r="F304" s="19"/>
      <c r="I304" s="138" t="s">
        <v>90</v>
      </c>
      <c r="AB304">
        <v>16</v>
      </c>
    </row>
    <row r="305" spans="2:28" x14ac:dyDescent="0.2">
      <c r="B305" s="20"/>
      <c r="C305" s="21"/>
      <c r="D305" s="22"/>
      <c r="E305" s="18"/>
      <c r="F305" s="19"/>
      <c r="I305" s="138" t="s">
        <v>90</v>
      </c>
      <c r="AB305">
        <v>17</v>
      </c>
    </row>
    <row r="306" spans="2:28" x14ac:dyDescent="0.2">
      <c r="B306" s="20"/>
      <c r="C306" s="23"/>
      <c r="D306" s="47"/>
      <c r="E306" s="18"/>
      <c r="F306" s="19"/>
      <c r="I306" s="138" t="s">
        <v>90</v>
      </c>
      <c r="AB306">
        <v>18</v>
      </c>
    </row>
    <row r="307" spans="2:28" x14ac:dyDescent="0.2">
      <c r="B307" s="24" t="s">
        <v>106</v>
      </c>
      <c r="C307" s="16" t="s">
        <v>172</v>
      </c>
      <c r="D307" s="48" t="s">
        <v>174</v>
      </c>
      <c r="E307" s="15" t="s">
        <v>173</v>
      </c>
      <c r="F307" s="17" t="s">
        <v>23</v>
      </c>
      <c r="I307" s="138" t="s">
        <v>90</v>
      </c>
      <c r="AB307">
        <v>19</v>
      </c>
    </row>
    <row r="308" spans="2:28" x14ac:dyDescent="0.2">
      <c r="B308" s="25"/>
      <c r="C308" s="26"/>
      <c r="D308" s="22"/>
      <c r="E308" s="27"/>
      <c r="F308" s="28"/>
      <c r="I308" s="138" t="s">
        <v>90</v>
      </c>
      <c r="AB308">
        <v>20</v>
      </c>
    </row>
    <row r="309" spans="2:28" x14ac:dyDescent="0.2">
      <c r="B309" s="25"/>
      <c r="C309" s="26"/>
      <c r="D309" s="22"/>
      <c r="E309" s="27"/>
      <c r="F309" s="28"/>
      <c r="I309" s="138" t="s">
        <v>90</v>
      </c>
      <c r="AB309">
        <v>21</v>
      </c>
    </row>
    <row r="310" spans="2:28" x14ac:dyDescent="0.2">
      <c r="B310" s="25"/>
      <c r="C310" s="26"/>
      <c r="D310" s="22"/>
      <c r="E310" s="27"/>
      <c r="F310" s="28"/>
      <c r="I310" s="138" t="s">
        <v>90</v>
      </c>
      <c r="AB310">
        <v>22</v>
      </c>
    </row>
    <row r="311" spans="2:28" x14ac:dyDescent="0.2">
      <c r="B311" s="25"/>
      <c r="C311" s="26"/>
      <c r="D311" s="22"/>
      <c r="E311" s="27"/>
      <c r="F311" s="28"/>
      <c r="I311" s="138" t="s">
        <v>90</v>
      </c>
      <c r="AB311">
        <v>23</v>
      </c>
    </row>
    <row r="312" spans="2:28" ht="13.5" thickBot="1" x14ac:dyDescent="0.25">
      <c r="B312" s="176"/>
      <c r="C312" s="30"/>
      <c r="D312" s="31"/>
      <c r="E312" s="32"/>
      <c r="F312" s="33"/>
      <c r="I312" s="138" t="s">
        <v>90</v>
      </c>
      <c r="AB312">
        <v>24</v>
      </c>
    </row>
    <row r="313" spans="2:28" ht="6" customHeight="1" thickBot="1" x14ac:dyDescent="0.25">
      <c r="B313" s="182"/>
      <c r="C313" s="183"/>
      <c r="D313" s="184"/>
      <c r="E313" s="184"/>
      <c r="F313" s="184"/>
      <c r="I313" s="138" t="s">
        <v>90</v>
      </c>
      <c r="AB313">
        <v>25</v>
      </c>
    </row>
    <row r="314" spans="2:28" ht="13.5" thickBot="1" x14ac:dyDescent="0.25">
      <c r="B314" s="164" t="s">
        <v>107</v>
      </c>
      <c r="C314" s="165">
        <v>13</v>
      </c>
      <c r="D314" s="166" t="s">
        <v>262</v>
      </c>
      <c r="E314" s="167" t="s">
        <v>51</v>
      </c>
      <c r="F314" s="168" t="s">
        <v>102</v>
      </c>
      <c r="I314" s="138" t="s">
        <v>90</v>
      </c>
      <c r="AB314">
        <v>1</v>
      </c>
    </row>
    <row r="315" spans="2:28" x14ac:dyDescent="0.2">
      <c r="B315" s="190" t="s">
        <v>213</v>
      </c>
      <c r="C315" s="191"/>
      <c r="D315" s="192"/>
      <c r="E315" s="21"/>
      <c r="F315" s="193"/>
      <c r="I315" s="138"/>
    </row>
    <row r="316" spans="2:28" x14ac:dyDescent="0.2">
      <c r="B316" s="13" t="s">
        <v>39</v>
      </c>
      <c r="C316" s="131"/>
      <c r="D316" s="15" t="str">
        <f>IF(OR(C319="",C320=""),"",VLOOKUP(CONCATENATE(C319," - ",C320),Exposure,2))</f>
        <v>G</v>
      </c>
      <c r="E316" s="16" t="s">
        <v>133</v>
      </c>
      <c r="F316" s="113"/>
      <c r="I316" s="138" t="s">
        <v>90</v>
      </c>
      <c r="AB316">
        <v>2</v>
      </c>
    </row>
    <row r="317" spans="2:28" x14ac:dyDescent="0.2">
      <c r="B317" s="13" t="s">
        <v>84</v>
      </c>
      <c r="C317" s="208"/>
      <c r="D317" s="15" t="s">
        <v>124</v>
      </c>
      <c r="E317" s="16" t="s">
        <v>56</v>
      </c>
      <c r="F317" s="134"/>
      <c r="I317" s="138" t="s">
        <v>90</v>
      </c>
      <c r="AB317">
        <v>3</v>
      </c>
    </row>
    <row r="318" spans="2:28" x14ac:dyDescent="0.2">
      <c r="B318" s="13" t="s">
        <v>85</v>
      </c>
      <c r="C318" s="209"/>
      <c r="D318" s="18"/>
      <c r="E318" s="16" t="s">
        <v>59</v>
      </c>
      <c r="F318" s="134"/>
      <c r="I318" s="138" t="s">
        <v>90</v>
      </c>
      <c r="AB318">
        <v>4</v>
      </c>
    </row>
    <row r="319" spans="2:28" x14ac:dyDescent="0.2">
      <c r="B319" s="13" t="s">
        <v>44</v>
      </c>
      <c r="C319" s="133" t="s">
        <v>261</v>
      </c>
      <c r="D319" s="49" t="str">
        <f>IF(C319="","WARNING - Please enter a Probability.","")</f>
        <v/>
      </c>
      <c r="E319" s="16" t="s">
        <v>60</v>
      </c>
      <c r="F319" s="134"/>
      <c r="I319" s="138" t="s">
        <v>90</v>
      </c>
      <c r="AB319">
        <v>5</v>
      </c>
    </row>
    <row r="320" spans="2:28" x14ac:dyDescent="0.2">
      <c r="B320" s="13" t="s">
        <v>50</v>
      </c>
      <c r="C320" s="133" t="s">
        <v>261</v>
      </c>
      <c r="D320" s="15" t="s">
        <v>94</v>
      </c>
      <c r="E320" s="16" t="s">
        <v>61</v>
      </c>
      <c r="F320" s="135"/>
      <c r="I320" s="138" t="s">
        <v>90</v>
      </c>
      <c r="AB320">
        <v>6</v>
      </c>
    </row>
    <row r="321" spans="2:28" ht="25.5" x14ac:dyDescent="0.2">
      <c r="B321" s="187" t="s">
        <v>57</v>
      </c>
      <c r="C321" s="133"/>
      <c r="D321" s="15" t="s">
        <v>97</v>
      </c>
      <c r="E321" s="16" t="s">
        <v>62</v>
      </c>
      <c r="F321" s="175"/>
      <c r="I321" s="138" t="s">
        <v>90</v>
      </c>
      <c r="AB321">
        <v>7</v>
      </c>
    </row>
    <row r="322" spans="2:28" x14ac:dyDescent="0.2">
      <c r="B322" s="13"/>
      <c r="C322" s="15"/>
      <c r="D322" s="15"/>
      <c r="E322" s="18"/>
      <c r="F322" s="19"/>
      <c r="I322" s="138" t="s">
        <v>90</v>
      </c>
      <c r="AB322">
        <v>8</v>
      </c>
    </row>
    <row r="323" spans="2:28" x14ac:dyDescent="0.2">
      <c r="B323" s="20"/>
      <c r="C323" s="21" t="s">
        <v>88</v>
      </c>
      <c r="D323" s="174"/>
      <c r="E323" s="18"/>
      <c r="F323" s="19"/>
      <c r="I323" s="138" t="s">
        <v>90</v>
      </c>
      <c r="AB323">
        <v>9</v>
      </c>
    </row>
    <row r="324" spans="2:28" ht="6" customHeight="1" x14ac:dyDescent="0.2">
      <c r="B324" s="20"/>
      <c r="C324" s="21"/>
      <c r="D324" s="22"/>
      <c r="E324" s="18"/>
      <c r="F324" s="19"/>
      <c r="I324" s="138" t="s">
        <v>90</v>
      </c>
      <c r="AB324">
        <v>10</v>
      </c>
    </row>
    <row r="325" spans="2:28" x14ac:dyDescent="0.2">
      <c r="B325" s="20"/>
      <c r="C325" s="21" t="s">
        <v>89</v>
      </c>
      <c r="D325" s="22"/>
      <c r="E325" s="18"/>
      <c r="F325" s="19"/>
      <c r="I325" s="138" t="s">
        <v>90</v>
      </c>
      <c r="AB325">
        <v>11</v>
      </c>
    </row>
    <row r="326" spans="2:28" ht="6" customHeight="1" x14ac:dyDescent="0.2">
      <c r="B326" s="20"/>
      <c r="C326" s="21"/>
      <c r="D326" s="22"/>
      <c r="E326" s="18"/>
      <c r="F326" s="19"/>
      <c r="I326" s="138" t="s">
        <v>90</v>
      </c>
      <c r="AB326">
        <v>12</v>
      </c>
    </row>
    <row r="327" spans="2:28" x14ac:dyDescent="0.2">
      <c r="B327" s="20"/>
      <c r="C327" s="21" t="s">
        <v>3</v>
      </c>
      <c r="D327" s="22"/>
      <c r="E327" s="18"/>
      <c r="F327" s="19"/>
      <c r="I327" s="138" t="s">
        <v>90</v>
      </c>
      <c r="AB327">
        <v>13</v>
      </c>
    </row>
    <row r="328" spans="2:28" ht="6" customHeight="1" x14ac:dyDescent="0.2">
      <c r="B328" s="20"/>
      <c r="C328" s="21"/>
      <c r="D328" s="22"/>
      <c r="E328" s="18"/>
      <c r="F328" s="19"/>
      <c r="I328" s="138" t="s">
        <v>90</v>
      </c>
      <c r="AB328">
        <v>14</v>
      </c>
    </row>
    <row r="329" spans="2:28" x14ac:dyDescent="0.2">
      <c r="B329" s="20"/>
      <c r="C329" s="21" t="s">
        <v>175</v>
      </c>
      <c r="D329" s="22"/>
      <c r="E329" s="18"/>
      <c r="F329" s="19"/>
      <c r="I329" s="138" t="s">
        <v>90</v>
      </c>
      <c r="AB329">
        <v>15</v>
      </c>
    </row>
    <row r="330" spans="2:28" x14ac:dyDescent="0.2">
      <c r="B330" s="20"/>
      <c r="C330" s="21"/>
      <c r="D330" s="173"/>
      <c r="E330" s="18"/>
      <c r="F330" s="19"/>
      <c r="I330" s="138" t="s">
        <v>90</v>
      </c>
      <c r="AB330">
        <v>16</v>
      </c>
    </row>
    <row r="331" spans="2:28" x14ac:dyDescent="0.2">
      <c r="B331" s="20"/>
      <c r="C331" s="21"/>
      <c r="D331" s="22"/>
      <c r="E331" s="18"/>
      <c r="F331" s="19"/>
      <c r="I331" s="138" t="s">
        <v>90</v>
      </c>
      <c r="AB331">
        <v>17</v>
      </c>
    </row>
    <row r="332" spans="2:28" x14ac:dyDescent="0.2">
      <c r="B332" s="20"/>
      <c r="C332" s="23"/>
      <c r="D332" s="47"/>
      <c r="E332" s="18"/>
      <c r="F332" s="19"/>
      <c r="I332" s="138" t="s">
        <v>90</v>
      </c>
      <c r="AB332">
        <v>18</v>
      </c>
    </row>
    <row r="333" spans="2:28" x14ac:dyDescent="0.2">
      <c r="B333" s="24" t="s">
        <v>106</v>
      </c>
      <c r="C333" s="16" t="s">
        <v>172</v>
      </c>
      <c r="D333" s="48" t="s">
        <v>174</v>
      </c>
      <c r="E333" s="15" t="s">
        <v>173</v>
      </c>
      <c r="F333" s="17" t="s">
        <v>23</v>
      </c>
      <c r="I333" s="138" t="s">
        <v>90</v>
      </c>
      <c r="AB333">
        <v>19</v>
      </c>
    </row>
    <row r="334" spans="2:28" x14ac:dyDescent="0.2">
      <c r="B334" s="25"/>
      <c r="C334" s="26"/>
      <c r="D334" s="22"/>
      <c r="E334" s="27"/>
      <c r="F334" s="28"/>
      <c r="I334" s="138" t="s">
        <v>90</v>
      </c>
      <c r="AB334">
        <v>20</v>
      </c>
    </row>
    <row r="335" spans="2:28" x14ac:dyDescent="0.2">
      <c r="B335" s="25"/>
      <c r="C335" s="26"/>
      <c r="D335" s="22"/>
      <c r="E335" s="27"/>
      <c r="F335" s="28"/>
      <c r="I335" s="138" t="s">
        <v>90</v>
      </c>
      <c r="AB335">
        <v>21</v>
      </c>
    </row>
    <row r="336" spans="2:28" x14ac:dyDescent="0.2">
      <c r="B336" s="25"/>
      <c r="C336" s="26"/>
      <c r="D336" s="22"/>
      <c r="E336" s="27"/>
      <c r="F336" s="28"/>
      <c r="I336" s="138" t="s">
        <v>90</v>
      </c>
      <c r="AB336">
        <v>22</v>
      </c>
    </row>
    <row r="337" spans="2:28" x14ac:dyDescent="0.2">
      <c r="B337" s="25"/>
      <c r="C337" s="26"/>
      <c r="D337" s="22"/>
      <c r="E337" s="27"/>
      <c r="F337" s="28"/>
      <c r="I337" s="138" t="s">
        <v>90</v>
      </c>
      <c r="AB337">
        <v>23</v>
      </c>
    </row>
    <row r="338" spans="2:28" ht="13.5" thickBot="1" x14ac:dyDescent="0.25">
      <c r="B338" s="176"/>
      <c r="C338" s="30"/>
      <c r="D338" s="31"/>
      <c r="E338" s="32"/>
      <c r="F338" s="33"/>
      <c r="I338" s="138" t="s">
        <v>90</v>
      </c>
      <c r="AB338">
        <v>24</v>
      </c>
    </row>
    <row r="339" spans="2:28" ht="6" customHeight="1" thickBot="1" x14ac:dyDescent="0.25">
      <c r="B339" s="182"/>
      <c r="C339" s="183"/>
      <c r="D339" s="184"/>
      <c r="E339" s="184"/>
      <c r="F339" s="184"/>
      <c r="I339" s="138" t="s">
        <v>90</v>
      </c>
      <c r="AB339">
        <v>25</v>
      </c>
    </row>
    <row r="340" spans="2:28" ht="13.5" thickBot="1" x14ac:dyDescent="0.25">
      <c r="B340" s="164" t="s">
        <v>107</v>
      </c>
      <c r="C340" s="165">
        <v>14</v>
      </c>
      <c r="D340" s="166" t="s">
        <v>262</v>
      </c>
      <c r="E340" s="167" t="s">
        <v>51</v>
      </c>
      <c r="F340" s="168" t="s">
        <v>102</v>
      </c>
      <c r="I340" s="138" t="s">
        <v>90</v>
      </c>
      <c r="AB340">
        <v>1</v>
      </c>
    </row>
    <row r="341" spans="2:28" x14ac:dyDescent="0.2">
      <c r="B341" s="190" t="s">
        <v>213</v>
      </c>
      <c r="C341" s="191"/>
      <c r="D341" s="192"/>
      <c r="E341" s="21"/>
      <c r="F341" s="193"/>
      <c r="I341" s="138"/>
    </row>
    <row r="342" spans="2:28" x14ac:dyDescent="0.2">
      <c r="B342" s="13" t="s">
        <v>39</v>
      </c>
      <c r="C342" s="131"/>
      <c r="D342" s="15" t="str">
        <f>IF(OR(C345="",C346=""),"",VLOOKUP(CONCATENATE(C345," - ",C346),Exposure,2))</f>
        <v>G</v>
      </c>
      <c r="E342" s="16" t="s">
        <v>133</v>
      </c>
      <c r="F342" s="113"/>
      <c r="I342" s="138" t="s">
        <v>90</v>
      </c>
      <c r="AB342">
        <v>2</v>
      </c>
    </row>
    <row r="343" spans="2:28" x14ac:dyDescent="0.2">
      <c r="B343" s="13" t="s">
        <v>84</v>
      </c>
      <c r="C343" s="208"/>
      <c r="D343" s="15" t="s">
        <v>124</v>
      </c>
      <c r="E343" s="16" t="s">
        <v>56</v>
      </c>
      <c r="F343" s="134"/>
      <c r="I343" s="138" t="s">
        <v>90</v>
      </c>
      <c r="AB343">
        <v>3</v>
      </c>
    </row>
    <row r="344" spans="2:28" x14ac:dyDescent="0.2">
      <c r="B344" s="13" t="s">
        <v>85</v>
      </c>
      <c r="C344" s="209"/>
      <c r="D344" s="18"/>
      <c r="E344" s="16" t="s">
        <v>59</v>
      </c>
      <c r="F344" s="134"/>
      <c r="I344" s="138" t="s">
        <v>90</v>
      </c>
      <c r="AB344">
        <v>4</v>
      </c>
    </row>
    <row r="345" spans="2:28" x14ac:dyDescent="0.2">
      <c r="B345" s="13" t="s">
        <v>44</v>
      </c>
      <c r="C345" s="133" t="s">
        <v>261</v>
      </c>
      <c r="D345" s="49" t="str">
        <f>IF(C345="","WARNING - Please enter a Probability.","")</f>
        <v/>
      </c>
      <c r="E345" s="16" t="s">
        <v>60</v>
      </c>
      <c r="F345" s="134"/>
      <c r="I345" s="138" t="s">
        <v>90</v>
      </c>
      <c r="AB345">
        <v>5</v>
      </c>
    </row>
    <row r="346" spans="2:28" x14ac:dyDescent="0.2">
      <c r="B346" s="13" t="s">
        <v>50</v>
      </c>
      <c r="C346" s="133" t="s">
        <v>261</v>
      </c>
      <c r="D346" s="15" t="s">
        <v>94</v>
      </c>
      <c r="E346" s="16" t="s">
        <v>61</v>
      </c>
      <c r="F346" s="135"/>
      <c r="I346" s="138" t="s">
        <v>90</v>
      </c>
      <c r="AB346">
        <v>6</v>
      </c>
    </row>
    <row r="347" spans="2:28" ht="25.5" x14ac:dyDescent="0.2">
      <c r="B347" s="187" t="s">
        <v>57</v>
      </c>
      <c r="C347" s="133"/>
      <c r="D347" s="15" t="s">
        <v>97</v>
      </c>
      <c r="E347" s="16" t="s">
        <v>62</v>
      </c>
      <c r="F347" s="175"/>
      <c r="I347" s="138" t="s">
        <v>90</v>
      </c>
      <c r="AB347">
        <v>7</v>
      </c>
    </row>
    <row r="348" spans="2:28" x14ac:dyDescent="0.2">
      <c r="B348" s="13"/>
      <c r="C348" s="15"/>
      <c r="D348" s="15"/>
      <c r="E348" s="18"/>
      <c r="F348" s="19"/>
      <c r="I348" s="138" t="s">
        <v>90</v>
      </c>
      <c r="AB348">
        <v>8</v>
      </c>
    </row>
    <row r="349" spans="2:28" x14ac:dyDescent="0.2">
      <c r="B349" s="20"/>
      <c r="C349" s="21" t="s">
        <v>88</v>
      </c>
      <c r="D349" s="174"/>
      <c r="E349" s="18"/>
      <c r="F349" s="19"/>
      <c r="I349" s="138" t="s">
        <v>90</v>
      </c>
      <c r="AB349">
        <v>9</v>
      </c>
    </row>
    <row r="350" spans="2:28" ht="6" customHeight="1" x14ac:dyDescent="0.2">
      <c r="B350" s="20"/>
      <c r="C350" s="21"/>
      <c r="D350" s="22"/>
      <c r="E350" s="18"/>
      <c r="F350" s="19"/>
      <c r="I350" s="138" t="s">
        <v>90</v>
      </c>
      <c r="AB350">
        <v>10</v>
      </c>
    </row>
    <row r="351" spans="2:28" x14ac:dyDescent="0.2">
      <c r="B351" s="20"/>
      <c r="C351" s="21" t="s">
        <v>89</v>
      </c>
      <c r="D351" s="221"/>
      <c r="E351" s="18"/>
      <c r="F351" s="19"/>
      <c r="I351" s="138" t="s">
        <v>90</v>
      </c>
      <c r="AB351">
        <v>11</v>
      </c>
    </row>
    <row r="352" spans="2:28" ht="6" customHeight="1" x14ac:dyDescent="0.2">
      <c r="B352" s="20"/>
      <c r="C352" s="21"/>
      <c r="D352" s="22"/>
      <c r="E352" s="18"/>
      <c r="F352" s="19"/>
      <c r="I352" s="138" t="s">
        <v>90</v>
      </c>
      <c r="AB352">
        <v>12</v>
      </c>
    </row>
    <row r="353" spans="2:28" x14ac:dyDescent="0.2">
      <c r="B353" s="20"/>
      <c r="C353" s="21" t="s">
        <v>3</v>
      </c>
      <c r="D353" s="221"/>
      <c r="E353" s="18"/>
      <c r="F353" s="19"/>
      <c r="I353" s="138" t="s">
        <v>90</v>
      </c>
      <c r="AB353">
        <v>13</v>
      </c>
    </row>
    <row r="354" spans="2:28" ht="6" customHeight="1" x14ac:dyDescent="0.2">
      <c r="B354" s="20"/>
      <c r="C354" s="21"/>
      <c r="D354" s="22"/>
      <c r="E354" s="18"/>
      <c r="F354" s="19"/>
      <c r="I354" s="138" t="s">
        <v>90</v>
      </c>
      <c r="AB354">
        <v>14</v>
      </c>
    </row>
    <row r="355" spans="2:28" x14ac:dyDescent="0.2">
      <c r="B355" s="20"/>
      <c r="C355" s="21" t="s">
        <v>175</v>
      </c>
      <c r="D355" s="221"/>
      <c r="E355" s="18"/>
      <c r="F355" s="19"/>
      <c r="I355" s="138" t="s">
        <v>90</v>
      </c>
      <c r="AB355">
        <v>15</v>
      </c>
    </row>
    <row r="356" spans="2:28" x14ac:dyDescent="0.2">
      <c r="B356" s="20"/>
      <c r="C356" s="21"/>
      <c r="D356" s="173"/>
      <c r="E356" s="18"/>
      <c r="F356" s="19"/>
      <c r="I356" s="138" t="s">
        <v>90</v>
      </c>
      <c r="AB356">
        <v>16</v>
      </c>
    </row>
    <row r="357" spans="2:28" x14ac:dyDescent="0.2">
      <c r="B357" s="20"/>
      <c r="C357" s="21"/>
      <c r="D357" s="22"/>
      <c r="E357" s="18"/>
      <c r="F357" s="19"/>
      <c r="I357" s="138" t="s">
        <v>90</v>
      </c>
      <c r="AB357">
        <v>17</v>
      </c>
    </row>
    <row r="358" spans="2:28" x14ac:dyDescent="0.2">
      <c r="B358" s="20"/>
      <c r="C358" s="23"/>
      <c r="D358" s="47"/>
      <c r="E358" s="18"/>
      <c r="F358" s="19"/>
      <c r="I358" s="138" t="s">
        <v>90</v>
      </c>
      <c r="AB358">
        <v>18</v>
      </c>
    </row>
    <row r="359" spans="2:28" x14ac:dyDescent="0.2">
      <c r="B359" s="24" t="s">
        <v>106</v>
      </c>
      <c r="C359" s="16" t="s">
        <v>172</v>
      </c>
      <c r="D359" s="48" t="s">
        <v>174</v>
      </c>
      <c r="E359" s="15" t="s">
        <v>173</v>
      </c>
      <c r="F359" s="17" t="s">
        <v>23</v>
      </c>
      <c r="I359" s="138" t="s">
        <v>90</v>
      </c>
      <c r="AB359">
        <v>19</v>
      </c>
    </row>
    <row r="360" spans="2:28" x14ac:dyDescent="0.2">
      <c r="B360" s="25"/>
      <c r="C360" s="26"/>
      <c r="D360" s="22"/>
      <c r="E360" s="27"/>
      <c r="F360" s="28"/>
      <c r="I360" s="138" t="s">
        <v>90</v>
      </c>
      <c r="AB360">
        <v>20</v>
      </c>
    </row>
    <row r="361" spans="2:28" x14ac:dyDescent="0.2">
      <c r="B361" s="25"/>
      <c r="C361" s="26"/>
      <c r="D361" s="22"/>
      <c r="E361" s="27"/>
      <c r="F361" s="28"/>
      <c r="I361" s="138" t="s">
        <v>90</v>
      </c>
      <c r="AB361">
        <v>21</v>
      </c>
    </row>
    <row r="362" spans="2:28" x14ac:dyDescent="0.2">
      <c r="B362" s="25"/>
      <c r="C362" s="26"/>
      <c r="D362" s="22"/>
      <c r="E362" s="27"/>
      <c r="F362" s="28"/>
      <c r="I362" s="138" t="s">
        <v>90</v>
      </c>
      <c r="AB362">
        <v>22</v>
      </c>
    </row>
    <row r="363" spans="2:28" x14ac:dyDescent="0.2">
      <c r="B363" s="25"/>
      <c r="C363" s="26"/>
      <c r="D363" s="22"/>
      <c r="E363" s="27"/>
      <c r="F363" s="28"/>
      <c r="I363" s="138" t="s">
        <v>90</v>
      </c>
      <c r="AB363">
        <v>23</v>
      </c>
    </row>
    <row r="364" spans="2:28" ht="13.5" thickBot="1" x14ac:dyDescent="0.25">
      <c r="B364" s="176"/>
      <c r="C364" s="30"/>
      <c r="D364" s="31"/>
      <c r="E364" s="32"/>
      <c r="F364" s="33"/>
      <c r="I364" s="138" t="s">
        <v>90</v>
      </c>
      <c r="AB364">
        <v>24</v>
      </c>
    </row>
    <row r="365" spans="2:28" ht="6" customHeight="1" thickBot="1" x14ac:dyDescent="0.25">
      <c r="B365" s="182"/>
      <c r="C365" s="183"/>
      <c r="D365" s="184"/>
      <c r="E365" s="184"/>
      <c r="F365" s="184"/>
      <c r="I365" s="138" t="s">
        <v>90</v>
      </c>
      <c r="AB365">
        <v>25</v>
      </c>
    </row>
    <row r="366" spans="2:28" ht="13.5" thickBot="1" x14ac:dyDescent="0.25">
      <c r="B366" s="164" t="s">
        <v>107</v>
      </c>
      <c r="C366" s="165">
        <v>15</v>
      </c>
      <c r="D366" s="166" t="s">
        <v>262</v>
      </c>
      <c r="E366" s="167" t="s">
        <v>51</v>
      </c>
      <c r="F366" s="168" t="s">
        <v>102</v>
      </c>
      <c r="I366" s="138" t="s">
        <v>90</v>
      </c>
      <c r="AB366">
        <v>1</v>
      </c>
    </row>
    <row r="367" spans="2:28" x14ac:dyDescent="0.2">
      <c r="B367" s="190" t="s">
        <v>213</v>
      </c>
      <c r="C367" s="229"/>
      <c r="D367" s="192"/>
      <c r="E367" s="21"/>
      <c r="F367" s="193"/>
      <c r="I367" s="138"/>
    </row>
    <row r="368" spans="2:28" x14ac:dyDescent="0.2">
      <c r="B368" s="13" t="s">
        <v>39</v>
      </c>
      <c r="C368" s="131"/>
      <c r="D368" s="15" t="str">
        <f>IF(OR(C371="",C372=""),"",VLOOKUP(CONCATENATE(C371," - ",C372),Exposure,2))</f>
        <v>G</v>
      </c>
      <c r="E368" s="16" t="s">
        <v>133</v>
      </c>
      <c r="F368" s="113"/>
      <c r="I368" s="138" t="s">
        <v>90</v>
      </c>
      <c r="AB368">
        <v>2</v>
      </c>
    </row>
    <row r="369" spans="2:28" x14ac:dyDescent="0.2">
      <c r="B369" s="13" t="s">
        <v>84</v>
      </c>
      <c r="C369" s="208"/>
      <c r="D369" s="15" t="s">
        <v>124</v>
      </c>
      <c r="E369" s="16" t="s">
        <v>56</v>
      </c>
      <c r="F369" s="134"/>
      <c r="I369" s="138" t="s">
        <v>90</v>
      </c>
      <c r="AB369">
        <v>3</v>
      </c>
    </row>
    <row r="370" spans="2:28" x14ac:dyDescent="0.2">
      <c r="B370" s="13" t="s">
        <v>85</v>
      </c>
      <c r="C370" s="209"/>
      <c r="D370" s="18"/>
      <c r="E370" s="16" t="s">
        <v>59</v>
      </c>
      <c r="F370" s="134"/>
      <c r="I370" s="138" t="s">
        <v>90</v>
      </c>
      <c r="AB370">
        <v>4</v>
      </c>
    </row>
    <row r="371" spans="2:28" x14ac:dyDescent="0.2">
      <c r="B371" s="13" t="s">
        <v>44</v>
      </c>
      <c r="C371" s="133" t="s">
        <v>261</v>
      </c>
      <c r="D371" s="49" t="str">
        <f>IF(C371="","WARNING - Please enter a Probability.","")</f>
        <v/>
      </c>
      <c r="E371" s="16" t="s">
        <v>60</v>
      </c>
      <c r="F371" s="134"/>
      <c r="I371" s="138" t="s">
        <v>90</v>
      </c>
      <c r="AB371">
        <v>5</v>
      </c>
    </row>
    <row r="372" spans="2:28" x14ac:dyDescent="0.2">
      <c r="B372" s="13" t="s">
        <v>50</v>
      </c>
      <c r="C372" s="133" t="s">
        <v>261</v>
      </c>
      <c r="D372" s="15" t="s">
        <v>94</v>
      </c>
      <c r="E372" s="16" t="s">
        <v>61</v>
      </c>
      <c r="F372" s="135"/>
      <c r="I372" s="138" t="s">
        <v>90</v>
      </c>
      <c r="AB372">
        <v>6</v>
      </c>
    </row>
    <row r="373" spans="2:28" ht="25.5" x14ac:dyDescent="0.2">
      <c r="B373" s="187" t="s">
        <v>57</v>
      </c>
      <c r="C373" s="133"/>
      <c r="D373" s="15" t="s">
        <v>97</v>
      </c>
      <c r="E373" s="16" t="s">
        <v>62</v>
      </c>
      <c r="F373" s="175"/>
      <c r="I373" s="138" t="s">
        <v>90</v>
      </c>
      <c r="AB373">
        <v>7</v>
      </c>
    </row>
    <row r="374" spans="2:28" x14ac:dyDescent="0.2">
      <c r="B374" s="13"/>
      <c r="C374" s="15"/>
      <c r="D374" s="15"/>
      <c r="E374" s="18"/>
      <c r="F374" s="19"/>
      <c r="I374" s="138" t="s">
        <v>90</v>
      </c>
      <c r="AB374">
        <v>8</v>
      </c>
    </row>
    <row r="375" spans="2:28" x14ac:dyDescent="0.2">
      <c r="B375" s="20"/>
      <c r="C375" s="21" t="s">
        <v>88</v>
      </c>
      <c r="D375" s="174"/>
      <c r="E375" s="18"/>
      <c r="F375" s="19"/>
      <c r="I375" s="138" t="s">
        <v>90</v>
      </c>
      <c r="AB375">
        <v>9</v>
      </c>
    </row>
    <row r="376" spans="2:28" ht="6" customHeight="1" x14ac:dyDescent="0.2">
      <c r="B376" s="20"/>
      <c r="C376" s="21"/>
      <c r="D376" s="22"/>
      <c r="E376" s="18"/>
      <c r="F376" s="19"/>
      <c r="I376" s="138" t="s">
        <v>90</v>
      </c>
      <c r="AB376">
        <v>10</v>
      </c>
    </row>
    <row r="377" spans="2:28" x14ac:dyDescent="0.2">
      <c r="B377" s="20"/>
      <c r="C377" s="21" t="s">
        <v>89</v>
      </c>
      <c r="D377" s="22"/>
      <c r="E377" s="18"/>
      <c r="F377" s="19"/>
      <c r="I377" s="138" t="s">
        <v>90</v>
      </c>
      <c r="AB377">
        <v>11</v>
      </c>
    </row>
    <row r="378" spans="2:28" ht="6" customHeight="1" x14ac:dyDescent="0.2">
      <c r="B378" s="20"/>
      <c r="C378" s="21"/>
      <c r="D378" s="22"/>
      <c r="E378" s="18"/>
      <c r="F378" s="19"/>
      <c r="I378" s="138" t="s">
        <v>90</v>
      </c>
      <c r="AB378">
        <v>12</v>
      </c>
    </row>
    <row r="379" spans="2:28" x14ac:dyDescent="0.2">
      <c r="B379" s="20"/>
      <c r="C379" s="21" t="s">
        <v>3</v>
      </c>
      <c r="D379" s="22"/>
      <c r="E379" s="18"/>
      <c r="F379" s="19"/>
      <c r="I379" s="138" t="s">
        <v>90</v>
      </c>
      <c r="AB379">
        <v>13</v>
      </c>
    </row>
    <row r="380" spans="2:28" ht="6" customHeight="1" x14ac:dyDescent="0.2">
      <c r="B380" s="20"/>
      <c r="C380" s="21"/>
      <c r="D380" s="22"/>
      <c r="E380" s="18"/>
      <c r="F380" s="19"/>
      <c r="I380" s="138" t="s">
        <v>90</v>
      </c>
      <c r="AB380">
        <v>14</v>
      </c>
    </row>
    <row r="381" spans="2:28" x14ac:dyDescent="0.2">
      <c r="B381" s="20"/>
      <c r="C381" s="21" t="s">
        <v>175</v>
      </c>
      <c r="D381" s="22"/>
      <c r="E381" s="18"/>
      <c r="F381" s="19"/>
      <c r="I381" s="138" t="s">
        <v>90</v>
      </c>
      <c r="AB381">
        <v>15</v>
      </c>
    </row>
    <row r="382" spans="2:28" x14ac:dyDescent="0.2">
      <c r="B382" s="20"/>
      <c r="C382" s="21"/>
      <c r="D382" s="173"/>
      <c r="E382" s="18"/>
      <c r="F382" s="19"/>
      <c r="I382" s="138" t="s">
        <v>90</v>
      </c>
      <c r="AB382">
        <v>16</v>
      </c>
    </row>
    <row r="383" spans="2:28" x14ac:dyDescent="0.2">
      <c r="B383" s="20"/>
      <c r="C383" s="21"/>
      <c r="D383" s="22"/>
      <c r="E383" s="18"/>
      <c r="F383" s="19"/>
      <c r="I383" s="138" t="s">
        <v>90</v>
      </c>
      <c r="AB383">
        <v>17</v>
      </c>
    </row>
    <row r="384" spans="2:28" x14ac:dyDescent="0.2">
      <c r="B384" s="20"/>
      <c r="C384" s="23"/>
      <c r="D384" s="47"/>
      <c r="E384" s="18"/>
      <c r="F384" s="19"/>
      <c r="I384" s="138" t="s">
        <v>90</v>
      </c>
      <c r="AB384">
        <v>18</v>
      </c>
    </row>
    <row r="385" spans="2:28" x14ac:dyDescent="0.2">
      <c r="B385" s="24" t="s">
        <v>106</v>
      </c>
      <c r="C385" s="16" t="s">
        <v>172</v>
      </c>
      <c r="D385" s="48" t="s">
        <v>174</v>
      </c>
      <c r="E385" s="15" t="s">
        <v>173</v>
      </c>
      <c r="F385" s="17" t="s">
        <v>23</v>
      </c>
      <c r="I385" s="138" t="s">
        <v>90</v>
      </c>
      <c r="AB385">
        <v>19</v>
      </c>
    </row>
    <row r="386" spans="2:28" x14ac:dyDescent="0.2">
      <c r="B386" s="25"/>
      <c r="C386" s="26"/>
      <c r="D386" s="22"/>
      <c r="E386" s="27"/>
      <c r="F386" s="28"/>
      <c r="I386" s="138" t="s">
        <v>90</v>
      </c>
      <c r="AB386">
        <v>20</v>
      </c>
    </row>
    <row r="387" spans="2:28" x14ac:dyDescent="0.2">
      <c r="B387" s="25"/>
      <c r="C387" s="26"/>
      <c r="D387" s="22"/>
      <c r="E387" s="27"/>
      <c r="F387" s="28"/>
      <c r="I387" s="138" t="s">
        <v>90</v>
      </c>
      <c r="AB387">
        <v>21</v>
      </c>
    </row>
    <row r="388" spans="2:28" x14ac:dyDescent="0.2">
      <c r="B388" s="25"/>
      <c r="C388" s="26"/>
      <c r="D388" s="22"/>
      <c r="E388" s="27"/>
      <c r="F388" s="28"/>
      <c r="I388" s="138" t="s">
        <v>90</v>
      </c>
      <c r="AB388">
        <v>22</v>
      </c>
    </row>
    <row r="389" spans="2:28" x14ac:dyDescent="0.2">
      <c r="B389" s="25"/>
      <c r="C389" s="26"/>
      <c r="D389" s="22"/>
      <c r="E389" s="27"/>
      <c r="F389" s="28"/>
      <c r="I389" s="138" t="s">
        <v>90</v>
      </c>
      <c r="AB389">
        <v>23</v>
      </c>
    </row>
    <row r="390" spans="2:28" ht="13.5" thickBot="1" x14ac:dyDescent="0.25">
      <c r="B390" s="176"/>
      <c r="C390" s="30"/>
      <c r="D390" s="31"/>
      <c r="E390" s="32"/>
      <c r="F390" s="33"/>
      <c r="I390" s="138" t="s">
        <v>90</v>
      </c>
      <c r="AB390">
        <v>24</v>
      </c>
    </row>
    <row r="391" spans="2:28" ht="6" customHeight="1" thickBot="1" x14ac:dyDescent="0.25">
      <c r="B391" s="12"/>
      <c r="F391" s="184"/>
      <c r="I391" s="138" t="s">
        <v>90</v>
      </c>
      <c r="AB391">
        <v>25</v>
      </c>
    </row>
    <row r="392" spans="2:28" ht="13.5" thickBot="1" x14ac:dyDescent="0.25">
      <c r="B392" s="164" t="s">
        <v>107</v>
      </c>
      <c r="C392" s="165">
        <v>16</v>
      </c>
      <c r="D392" s="166" t="s">
        <v>262</v>
      </c>
      <c r="E392" s="167" t="s">
        <v>51</v>
      </c>
      <c r="F392" s="168" t="s">
        <v>251</v>
      </c>
      <c r="I392" s="138" t="s">
        <v>90</v>
      </c>
      <c r="AB392">
        <v>1</v>
      </c>
    </row>
    <row r="393" spans="2:28" x14ac:dyDescent="0.2">
      <c r="B393" s="190" t="s">
        <v>213</v>
      </c>
      <c r="C393" s="191"/>
      <c r="D393" s="192"/>
      <c r="E393" s="21"/>
      <c r="F393" s="193"/>
      <c r="I393" s="138"/>
    </row>
    <row r="394" spans="2:28" x14ac:dyDescent="0.2">
      <c r="B394" s="13" t="s">
        <v>39</v>
      </c>
      <c r="C394" s="208"/>
      <c r="D394" s="15" t="str">
        <f>IF(OR(C397="",C398=""),"",VLOOKUP(CONCATENATE(C397," - ",C398),Exposure,2))</f>
        <v>G</v>
      </c>
      <c r="E394" s="16" t="s">
        <v>133</v>
      </c>
      <c r="F394" s="113"/>
      <c r="I394" s="138" t="s">
        <v>90</v>
      </c>
      <c r="AB394">
        <v>2</v>
      </c>
    </row>
    <row r="395" spans="2:28" x14ac:dyDescent="0.2">
      <c r="B395" s="13" t="s">
        <v>84</v>
      </c>
      <c r="C395" s="208"/>
      <c r="D395" s="15" t="s">
        <v>124</v>
      </c>
      <c r="E395" s="16" t="s">
        <v>56</v>
      </c>
      <c r="F395" s="134"/>
      <c r="I395" s="138" t="s">
        <v>90</v>
      </c>
      <c r="AB395">
        <v>3</v>
      </c>
    </row>
    <row r="396" spans="2:28" x14ac:dyDescent="0.2">
      <c r="B396" s="13" t="s">
        <v>85</v>
      </c>
      <c r="C396" s="209"/>
      <c r="D396" s="18"/>
      <c r="E396" s="16" t="s">
        <v>59</v>
      </c>
      <c r="F396" s="134"/>
      <c r="I396" s="138" t="s">
        <v>90</v>
      </c>
      <c r="AB396">
        <v>4</v>
      </c>
    </row>
    <row r="397" spans="2:28" x14ac:dyDescent="0.2">
      <c r="B397" s="13" t="s">
        <v>44</v>
      </c>
      <c r="C397" s="133" t="s">
        <v>261</v>
      </c>
      <c r="D397" s="49" t="str">
        <f>IF(C397="","WARNING - Please enter a Probability.","")</f>
        <v/>
      </c>
      <c r="E397" s="16" t="s">
        <v>60</v>
      </c>
      <c r="F397" s="134"/>
      <c r="I397" s="138" t="s">
        <v>90</v>
      </c>
      <c r="AB397">
        <v>5</v>
      </c>
    </row>
    <row r="398" spans="2:28" x14ac:dyDescent="0.2">
      <c r="B398" s="13" t="s">
        <v>50</v>
      </c>
      <c r="C398" s="133" t="s">
        <v>261</v>
      </c>
      <c r="D398" s="15" t="s">
        <v>94</v>
      </c>
      <c r="E398" s="16" t="s">
        <v>61</v>
      </c>
      <c r="F398" s="210"/>
      <c r="I398" s="138" t="s">
        <v>90</v>
      </c>
      <c r="AB398">
        <v>6</v>
      </c>
    </row>
    <row r="399" spans="2:28" ht="25.5" x14ac:dyDescent="0.2">
      <c r="B399" s="187" t="s">
        <v>57</v>
      </c>
      <c r="C399" s="133"/>
      <c r="D399" s="15" t="s">
        <v>97</v>
      </c>
      <c r="E399" s="16" t="s">
        <v>62</v>
      </c>
      <c r="F399" s="213"/>
      <c r="I399" s="138" t="s">
        <v>90</v>
      </c>
      <c r="AB399">
        <v>7</v>
      </c>
    </row>
    <row r="400" spans="2:28" x14ac:dyDescent="0.2">
      <c r="B400" s="13"/>
      <c r="C400" s="15"/>
      <c r="D400" s="15"/>
      <c r="E400" s="18"/>
      <c r="F400" s="19"/>
      <c r="I400" s="138" t="s">
        <v>90</v>
      </c>
      <c r="AB400">
        <v>8</v>
      </c>
    </row>
    <row r="401" spans="2:28" x14ac:dyDescent="0.2">
      <c r="B401" s="20"/>
      <c r="C401" s="21" t="s">
        <v>88</v>
      </c>
      <c r="D401" s="174"/>
      <c r="E401" s="18"/>
      <c r="F401" s="19"/>
      <c r="I401" s="138" t="s">
        <v>90</v>
      </c>
      <c r="AB401">
        <v>9</v>
      </c>
    </row>
    <row r="402" spans="2:28" ht="6" customHeight="1" x14ac:dyDescent="0.2">
      <c r="B402" s="20"/>
      <c r="C402" s="21"/>
      <c r="D402" s="22"/>
      <c r="E402" s="18"/>
      <c r="F402" s="19"/>
      <c r="I402" s="138" t="s">
        <v>90</v>
      </c>
      <c r="AB402">
        <v>10</v>
      </c>
    </row>
    <row r="403" spans="2:28" x14ac:dyDescent="0.2">
      <c r="B403" s="20"/>
      <c r="C403" s="21" t="s">
        <v>89</v>
      </c>
      <c r="D403" s="22"/>
      <c r="E403" s="18"/>
      <c r="F403" s="19"/>
      <c r="I403" s="138" t="s">
        <v>90</v>
      </c>
      <c r="AB403">
        <v>11</v>
      </c>
    </row>
    <row r="404" spans="2:28" ht="6" customHeight="1" x14ac:dyDescent="0.2">
      <c r="B404" s="20"/>
      <c r="C404" s="21"/>
      <c r="D404" s="22"/>
      <c r="E404" s="18"/>
      <c r="F404" s="19"/>
      <c r="I404" s="138" t="s">
        <v>90</v>
      </c>
      <c r="AB404">
        <v>12</v>
      </c>
    </row>
    <row r="405" spans="2:28" x14ac:dyDescent="0.2">
      <c r="B405" s="20"/>
      <c r="C405" s="21" t="s">
        <v>3</v>
      </c>
      <c r="D405" s="22"/>
      <c r="E405" s="18"/>
      <c r="F405" s="19"/>
      <c r="I405" s="138" t="s">
        <v>90</v>
      </c>
      <c r="AB405">
        <v>13</v>
      </c>
    </row>
    <row r="406" spans="2:28" ht="6" customHeight="1" x14ac:dyDescent="0.2">
      <c r="B406" s="20"/>
      <c r="C406" s="21"/>
      <c r="D406" s="22"/>
      <c r="E406" s="18"/>
      <c r="F406" s="19"/>
      <c r="I406" s="138" t="s">
        <v>90</v>
      </c>
      <c r="AB406">
        <v>14</v>
      </c>
    </row>
    <row r="407" spans="2:28" x14ac:dyDescent="0.2">
      <c r="B407" s="20"/>
      <c r="C407" s="21" t="s">
        <v>175</v>
      </c>
      <c r="D407" s="22"/>
      <c r="E407" s="18"/>
      <c r="F407" s="19"/>
      <c r="I407" s="138" t="s">
        <v>90</v>
      </c>
      <c r="AB407">
        <v>15</v>
      </c>
    </row>
    <row r="408" spans="2:28" x14ac:dyDescent="0.2">
      <c r="B408" s="20"/>
      <c r="C408" s="21"/>
      <c r="D408" s="173"/>
      <c r="E408" s="18"/>
      <c r="F408" s="19"/>
      <c r="I408" s="138" t="s">
        <v>90</v>
      </c>
      <c r="AB408">
        <v>16</v>
      </c>
    </row>
    <row r="409" spans="2:28" x14ac:dyDescent="0.2">
      <c r="B409" s="20"/>
      <c r="C409" s="21"/>
      <c r="D409" s="22"/>
      <c r="E409" s="18"/>
      <c r="F409" s="19"/>
      <c r="I409" s="138" t="s">
        <v>90</v>
      </c>
      <c r="AB409">
        <v>17</v>
      </c>
    </row>
    <row r="410" spans="2:28" x14ac:dyDescent="0.2">
      <c r="B410" s="20"/>
      <c r="C410" s="23"/>
      <c r="D410" s="47"/>
      <c r="E410" s="18"/>
      <c r="F410" s="19"/>
      <c r="I410" s="138" t="s">
        <v>90</v>
      </c>
      <c r="AB410">
        <v>18</v>
      </c>
    </row>
    <row r="411" spans="2:28" x14ac:dyDescent="0.2">
      <c r="B411" s="24" t="s">
        <v>106</v>
      </c>
      <c r="C411" s="16" t="s">
        <v>110</v>
      </c>
      <c r="D411" s="48" t="s">
        <v>174</v>
      </c>
      <c r="E411" s="15" t="s">
        <v>173</v>
      </c>
      <c r="F411" s="17" t="s">
        <v>23</v>
      </c>
      <c r="I411" s="138" t="s">
        <v>90</v>
      </c>
      <c r="AB411">
        <v>19</v>
      </c>
    </row>
    <row r="412" spans="2:28" x14ac:dyDescent="0.2">
      <c r="B412" s="25"/>
      <c r="C412" s="26"/>
      <c r="D412" s="22"/>
      <c r="E412" s="27"/>
      <c r="F412" s="28"/>
      <c r="I412" s="138" t="s">
        <v>90</v>
      </c>
      <c r="AB412">
        <v>20</v>
      </c>
    </row>
    <row r="413" spans="2:28" x14ac:dyDescent="0.2">
      <c r="B413" s="25"/>
      <c r="C413" s="26"/>
      <c r="D413" s="22"/>
      <c r="E413" s="27"/>
      <c r="F413" s="28"/>
      <c r="I413" s="138" t="s">
        <v>90</v>
      </c>
      <c r="AB413">
        <v>21</v>
      </c>
    </row>
    <row r="414" spans="2:28" x14ac:dyDescent="0.2">
      <c r="B414" s="25"/>
      <c r="C414" s="26"/>
      <c r="D414" s="22"/>
      <c r="E414" s="27"/>
      <c r="F414" s="28"/>
      <c r="I414" s="138" t="s">
        <v>90</v>
      </c>
      <c r="AB414">
        <v>22</v>
      </c>
    </row>
    <row r="415" spans="2:28" x14ac:dyDescent="0.2">
      <c r="B415" s="25"/>
      <c r="C415" s="26"/>
      <c r="D415" s="22"/>
      <c r="E415" s="27"/>
      <c r="F415" s="28"/>
      <c r="I415" s="138" t="s">
        <v>90</v>
      </c>
      <c r="AB415">
        <v>23</v>
      </c>
    </row>
    <row r="416" spans="2:28" ht="13.5" thickBot="1" x14ac:dyDescent="0.25">
      <c r="B416" s="176"/>
      <c r="C416" s="30"/>
      <c r="D416" s="31"/>
      <c r="E416" s="32"/>
      <c r="F416" s="33"/>
      <c r="I416" s="138" t="s">
        <v>90</v>
      </c>
      <c r="AB416">
        <v>24</v>
      </c>
    </row>
    <row r="417" spans="2:28" ht="6" customHeight="1" thickBot="1" x14ac:dyDescent="0.25">
      <c r="B417" s="12"/>
      <c r="F417" s="184"/>
      <c r="I417" s="138" t="s">
        <v>90</v>
      </c>
      <c r="AB417">
        <v>25</v>
      </c>
    </row>
    <row r="418" spans="2:28" ht="13.5" thickBot="1" x14ac:dyDescent="0.25">
      <c r="B418" s="164" t="s">
        <v>107</v>
      </c>
      <c r="C418" s="165">
        <v>17</v>
      </c>
      <c r="D418" s="166" t="s">
        <v>262</v>
      </c>
      <c r="E418" s="167" t="s">
        <v>51</v>
      </c>
      <c r="F418" s="168" t="s">
        <v>251</v>
      </c>
      <c r="I418" s="138" t="s">
        <v>90</v>
      </c>
      <c r="AB418">
        <v>1</v>
      </c>
    </row>
    <row r="419" spans="2:28" x14ac:dyDescent="0.2">
      <c r="B419" s="190" t="s">
        <v>213</v>
      </c>
      <c r="C419" s="191"/>
      <c r="D419" s="192"/>
      <c r="E419" s="21"/>
      <c r="F419" s="193"/>
      <c r="I419" s="138"/>
    </row>
    <row r="420" spans="2:28" x14ac:dyDescent="0.2">
      <c r="B420" s="13" t="s">
        <v>39</v>
      </c>
      <c r="C420" s="217"/>
      <c r="D420" s="15" t="str">
        <f>IF(OR(C423="",C424=""),"",VLOOKUP(CONCATENATE(C423," - ",C424),Exposure,2))</f>
        <v>G</v>
      </c>
      <c r="E420" s="16" t="s">
        <v>133</v>
      </c>
      <c r="F420" s="113"/>
      <c r="I420" s="138" t="s">
        <v>90</v>
      </c>
      <c r="AB420">
        <v>2</v>
      </c>
    </row>
    <row r="421" spans="2:28" x14ac:dyDescent="0.2">
      <c r="B421" s="13" t="s">
        <v>84</v>
      </c>
      <c r="C421" s="217"/>
      <c r="D421" s="15" t="s">
        <v>124</v>
      </c>
      <c r="E421" s="16" t="s">
        <v>56</v>
      </c>
      <c r="F421" s="134"/>
      <c r="I421" s="138" t="s">
        <v>90</v>
      </c>
      <c r="AB421">
        <v>3</v>
      </c>
    </row>
    <row r="422" spans="2:28" x14ac:dyDescent="0.2">
      <c r="B422" s="13" t="s">
        <v>85</v>
      </c>
      <c r="C422" s="218"/>
      <c r="D422" s="18"/>
      <c r="E422" s="16" t="s">
        <v>59</v>
      </c>
      <c r="F422" s="134"/>
      <c r="I422" s="138" t="s">
        <v>90</v>
      </c>
      <c r="AB422">
        <v>4</v>
      </c>
    </row>
    <row r="423" spans="2:28" x14ac:dyDescent="0.2">
      <c r="B423" s="13" t="s">
        <v>44</v>
      </c>
      <c r="C423" s="133" t="s">
        <v>261</v>
      </c>
      <c r="D423" s="49" t="str">
        <f>IF(C423="","WARNING - Please enter a Probability.","")</f>
        <v/>
      </c>
      <c r="E423" s="16" t="s">
        <v>60</v>
      </c>
      <c r="F423" s="134"/>
      <c r="I423" s="138" t="s">
        <v>90</v>
      </c>
      <c r="AB423">
        <v>5</v>
      </c>
    </row>
    <row r="424" spans="2:28" x14ac:dyDescent="0.2">
      <c r="B424" s="13" t="s">
        <v>50</v>
      </c>
      <c r="C424" s="133" t="s">
        <v>261</v>
      </c>
      <c r="D424" s="15" t="s">
        <v>94</v>
      </c>
      <c r="E424" s="16" t="s">
        <v>61</v>
      </c>
      <c r="F424" s="219"/>
      <c r="I424" s="138" t="s">
        <v>90</v>
      </c>
      <c r="AB424">
        <v>6</v>
      </c>
    </row>
    <row r="425" spans="2:28" ht="25.5" x14ac:dyDescent="0.2">
      <c r="B425" s="187" t="s">
        <v>57</v>
      </c>
      <c r="C425" s="133"/>
      <c r="D425" s="15" t="s">
        <v>97</v>
      </c>
      <c r="E425" s="16" t="s">
        <v>62</v>
      </c>
      <c r="F425" s="220"/>
      <c r="I425" s="138" t="s">
        <v>90</v>
      </c>
      <c r="AB425">
        <v>7</v>
      </c>
    </row>
    <row r="426" spans="2:28" x14ac:dyDescent="0.2">
      <c r="B426" s="13"/>
      <c r="C426" s="15"/>
      <c r="D426" s="15"/>
      <c r="E426" s="18"/>
      <c r="F426" s="19"/>
      <c r="I426" s="138" t="s">
        <v>90</v>
      </c>
      <c r="AB426">
        <v>8</v>
      </c>
    </row>
    <row r="427" spans="2:28" x14ac:dyDescent="0.2">
      <c r="B427" s="20"/>
      <c r="C427" s="21" t="s">
        <v>88</v>
      </c>
      <c r="D427" s="174"/>
      <c r="E427" s="18"/>
      <c r="F427" s="19"/>
      <c r="I427" s="138" t="s">
        <v>90</v>
      </c>
      <c r="AB427">
        <v>9</v>
      </c>
    </row>
    <row r="428" spans="2:28" ht="6" customHeight="1" x14ac:dyDescent="0.2">
      <c r="B428" s="20"/>
      <c r="C428" s="21"/>
      <c r="D428" s="22"/>
      <c r="E428" s="18"/>
      <c r="F428" s="19"/>
      <c r="I428" s="138" t="s">
        <v>90</v>
      </c>
      <c r="AB428">
        <v>10</v>
      </c>
    </row>
    <row r="429" spans="2:28" x14ac:dyDescent="0.2">
      <c r="B429" s="20"/>
      <c r="C429" s="21" t="s">
        <v>89</v>
      </c>
      <c r="D429" s="221"/>
      <c r="E429" s="18"/>
      <c r="F429" s="19"/>
      <c r="I429" s="138" t="s">
        <v>90</v>
      </c>
      <c r="AB429">
        <v>11</v>
      </c>
    </row>
    <row r="430" spans="2:28" ht="6" customHeight="1" x14ac:dyDescent="0.2">
      <c r="B430" s="20"/>
      <c r="C430" s="21"/>
      <c r="D430" s="22"/>
      <c r="E430" s="18"/>
      <c r="F430" s="19"/>
      <c r="I430" s="138" t="s">
        <v>90</v>
      </c>
      <c r="AB430">
        <v>12</v>
      </c>
    </row>
    <row r="431" spans="2:28" x14ac:dyDescent="0.2">
      <c r="B431" s="20"/>
      <c r="C431" s="21" t="s">
        <v>3</v>
      </c>
      <c r="D431" s="221"/>
      <c r="E431" s="18"/>
      <c r="F431" s="19"/>
      <c r="I431" s="138" t="s">
        <v>90</v>
      </c>
      <c r="AB431">
        <v>13</v>
      </c>
    </row>
    <row r="432" spans="2:28" ht="6" customHeight="1" x14ac:dyDescent="0.2">
      <c r="B432" s="20"/>
      <c r="C432" s="21"/>
      <c r="D432" s="22"/>
      <c r="E432" s="18"/>
      <c r="F432" s="19"/>
      <c r="I432" s="138" t="s">
        <v>90</v>
      </c>
      <c r="AB432">
        <v>14</v>
      </c>
    </row>
    <row r="433" spans="2:28" x14ac:dyDescent="0.2">
      <c r="B433" s="20"/>
      <c r="C433" s="21" t="s">
        <v>175</v>
      </c>
      <c r="D433" s="221"/>
      <c r="E433" s="18"/>
      <c r="F433" s="19"/>
      <c r="I433" s="138" t="s">
        <v>90</v>
      </c>
      <c r="AB433">
        <v>15</v>
      </c>
    </row>
    <row r="434" spans="2:28" x14ac:dyDescent="0.2">
      <c r="B434" s="20"/>
      <c r="C434" s="21"/>
      <c r="D434" s="173"/>
      <c r="E434" s="18"/>
      <c r="F434" s="19"/>
      <c r="I434" s="138" t="s">
        <v>90</v>
      </c>
      <c r="AB434">
        <v>16</v>
      </c>
    </row>
    <row r="435" spans="2:28" x14ac:dyDescent="0.2">
      <c r="B435" s="20"/>
      <c r="C435" s="21"/>
      <c r="D435" s="22"/>
      <c r="E435" s="18"/>
      <c r="F435" s="19"/>
      <c r="I435" s="138" t="s">
        <v>90</v>
      </c>
      <c r="AB435">
        <v>17</v>
      </c>
    </row>
    <row r="436" spans="2:28" x14ac:dyDescent="0.2">
      <c r="B436" s="20"/>
      <c r="C436" s="23"/>
      <c r="D436" s="47"/>
      <c r="E436" s="18"/>
      <c r="F436" s="19"/>
      <c r="I436" s="138" t="s">
        <v>90</v>
      </c>
      <c r="AB436">
        <v>18</v>
      </c>
    </row>
    <row r="437" spans="2:28" x14ac:dyDescent="0.2">
      <c r="B437" s="24" t="s">
        <v>106</v>
      </c>
      <c r="C437" s="16" t="s">
        <v>110</v>
      </c>
      <c r="D437" s="48" t="s">
        <v>174</v>
      </c>
      <c r="E437" s="15" t="s">
        <v>173</v>
      </c>
      <c r="F437" s="17" t="s">
        <v>23</v>
      </c>
      <c r="I437" s="138" t="s">
        <v>90</v>
      </c>
      <c r="AB437">
        <v>19</v>
      </c>
    </row>
    <row r="438" spans="2:28" x14ac:dyDescent="0.2">
      <c r="B438" s="223"/>
      <c r="C438" s="26"/>
      <c r="D438" s="221"/>
      <c r="E438" s="224"/>
      <c r="F438" s="225"/>
      <c r="I438" s="138" t="s">
        <v>90</v>
      </c>
      <c r="AB438">
        <v>20</v>
      </c>
    </row>
    <row r="439" spans="2:28" x14ac:dyDescent="0.2">
      <c r="B439" s="223"/>
      <c r="C439" s="222"/>
      <c r="D439" s="221"/>
      <c r="E439" s="27"/>
      <c r="F439" s="225"/>
      <c r="I439" s="138" t="s">
        <v>90</v>
      </c>
      <c r="AB439">
        <v>21</v>
      </c>
    </row>
    <row r="440" spans="2:28" x14ac:dyDescent="0.2">
      <c r="B440" s="25"/>
      <c r="C440" s="26"/>
      <c r="D440" s="221"/>
      <c r="E440" s="27"/>
      <c r="F440" s="28"/>
      <c r="I440" s="138" t="s">
        <v>90</v>
      </c>
      <c r="AB440">
        <v>22</v>
      </c>
    </row>
    <row r="441" spans="2:28" x14ac:dyDescent="0.2">
      <c r="B441" s="25"/>
      <c r="C441" s="26"/>
      <c r="D441" s="22"/>
      <c r="E441" s="27"/>
      <c r="F441" s="28"/>
      <c r="I441" s="138" t="s">
        <v>90</v>
      </c>
      <c r="AB441">
        <v>23</v>
      </c>
    </row>
    <row r="442" spans="2:28" ht="13.5" thickBot="1" x14ac:dyDescent="0.25">
      <c r="B442" s="176"/>
      <c r="C442" s="30"/>
      <c r="D442" s="31"/>
      <c r="E442" s="32"/>
      <c r="F442" s="33"/>
      <c r="I442" s="227" t="s">
        <v>90</v>
      </c>
      <c r="AB442">
        <v>24</v>
      </c>
    </row>
    <row r="443" spans="2:28" ht="6" customHeight="1" thickBot="1" x14ac:dyDescent="0.25">
      <c r="B443" s="12"/>
      <c r="F443" s="184"/>
      <c r="I443" s="138" t="s">
        <v>90</v>
      </c>
      <c r="AB443">
        <v>25</v>
      </c>
    </row>
    <row r="444" spans="2:28" ht="13.5" thickBot="1" x14ac:dyDescent="0.25">
      <c r="B444" s="164" t="s">
        <v>107</v>
      </c>
      <c r="C444" s="165">
        <v>18</v>
      </c>
      <c r="D444" s="166" t="s">
        <v>262</v>
      </c>
      <c r="E444" s="167" t="s">
        <v>51</v>
      </c>
      <c r="F444" s="168" t="s">
        <v>259</v>
      </c>
      <c r="I444" s="138" t="s">
        <v>90</v>
      </c>
      <c r="AB444">
        <v>1</v>
      </c>
    </row>
    <row r="445" spans="2:28" x14ac:dyDescent="0.2">
      <c r="B445" s="190" t="s">
        <v>213</v>
      </c>
      <c r="C445" s="191"/>
      <c r="D445" s="192"/>
      <c r="E445" s="21"/>
      <c r="F445" s="193"/>
      <c r="I445" s="138"/>
    </row>
    <row r="446" spans="2:28" x14ac:dyDescent="0.2">
      <c r="B446" s="13" t="s">
        <v>39</v>
      </c>
      <c r="C446" s="217"/>
      <c r="D446" s="15" t="str">
        <f>IF(OR(C449="",C450=""),"",VLOOKUP(CONCATENATE(C449," - ",C450),Exposure,2))</f>
        <v>G</v>
      </c>
      <c r="E446" s="16" t="s">
        <v>133</v>
      </c>
      <c r="F446" s="113"/>
      <c r="I446" s="138" t="s">
        <v>90</v>
      </c>
      <c r="AB446">
        <v>2</v>
      </c>
    </row>
    <row r="447" spans="2:28" x14ac:dyDescent="0.2">
      <c r="B447" s="13" t="s">
        <v>84</v>
      </c>
      <c r="C447" s="217"/>
      <c r="D447" s="15" t="s">
        <v>124</v>
      </c>
      <c r="E447" s="16" t="s">
        <v>56</v>
      </c>
      <c r="F447" s="134"/>
      <c r="I447" s="138" t="s">
        <v>90</v>
      </c>
      <c r="AB447">
        <v>3</v>
      </c>
    </row>
    <row r="448" spans="2:28" x14ac:dyDescent="0.2">
      <c r="B448" s="13" t="s">
        <v>85</v>
      </c>
      <c r="C448" s="218"/>
      <c r="D448" s="18"/>
      <c r="E448" s="16" t="s">
        <v>59</v>
      </c>
      <c r="F448" s="134"/>
      <c r="I448" s="138" t="s">
        <v>90</v>
      </c>
      <c r="AB448">
        <v>4</v>
      </c>
    </row>
    <row r="449" spans="2:28" x14ac:dyDescent="0.2">
      <c r="B449" s="13" t="s">
        <v>44</v>
      </c>
      <c r="C449" s="133" t="s">
        <v>261</v>
      </c>
      <c r="D449" s="49" t="str">
        <f>IF(C449="","WARNING - Please enter a Probability.","")</f>
        <v/>
      </c>
      <c r="E449" s="16" t="s">
        <v>60</v>
      </c>
      <c r="F449" s="134"/>
      <c r="I449" s="138" t="s">
        <v>90</v>
      </c>
      <c r="AB449">
        <v>5</v>
      </c>
    </row>
    <row r="450" spans="2:28" x14ac:dyDescent="0.2">
      <c r="B450" s="13" t="s">
        <v>50</v>
      </c>
      <c r="C450" s="133" t="s">
        <v>261</v>
      </c>
      <c r="D450" s="15" t="s">
        <v>94</v>
      </c>
      <c r="E450" s="16" t="s">
        <v>61</v>
      </c>
      <c r="F450" s="219"/>
      <c r="I450" s="138" t="s">
        <v>90</v>
      </c>
      <c r="AB450">
        <v>6</v>
      </c>
    </row>
    <row r="451" spans="2:28" ht="25.5" x14ac:dyDescent="0.2">
      <c r="B451" s="187" t="s">
        <v>57</v>
      </c>
      <c r="C451" s="133"/>
      <c r="D451" s="15" t="s">
        <v>97</v>
      </c>
      <c r="E451" s="16" t="s">
        <v>62</v>
      </c>
      <c r="F451" s="220"/>
      <c r="I451" s="138" t="s">
        <v>90</v>
      </c>
      <c r="AB451">
        <v>7</v>
      </c>
    </row>
    <row r="452" spans="2:28" x14ac:dyDescent="0.2">
      <c r="B452" s="13"/>
      <c r="C452" s="15"/>
      <c r="D452" s="15"/>
      <c r="E452" s="18"/>
      <c r="F452" s="19"/>
      <c r="I452" s="138" t="s">
        <v>90</v>
      </c>
      <c r="AB452">
        <v>8</v>
      </c>
    </row>
    <row r="453" spans="2:28" x14ac:dyDescent="0.2">
      <c r="B453" s="20"/>
      <c r="C453" s="21" t="s">
        <v>88</v>
      </c>
      <c r="D453" s="174"/>
      <c r="E453" s="18"/>
      <c r="F453" s="19"/>
      <c r="I453" s="138" t="s">
        <v>90</v>
      </c>
      <c r="AB453">
        <v>9</v>
      </c>
    </row>
    <row r="454" spans="2:28" ht="6" customHeight="1" x14ac:dyDescent="0.2">
      <c r="B454" s="20"/>
      <c r="C454" s="21"/>
      <c r="D454" s="22"/>
      <c r="E454" s="18"/>
      <c r="F454" s="19"/>
      <c r="I454" s="138" t="s">
        <v>90</v>
      </c>
      <c r="AB454">
        <v>10</v>
      </c>
    </row>
    <row r="455" spans="2:28" x14ac:dyDescent="0.2">
      <c r="B455" s="20"/>
      <c r="C455" s="21" t="s">
        <v>89</v>
      </c>
      <c r="D455" s="221"/>
      <c r="E455" s="18"/>
      <c r="F455" s="19"/>
      <c r="I455" s="138" t="s">
        <v>90</v>
      </c>
      <c r="AB455">
        <v>11</v>
      </c>
    </row>
    <row r="456" spans="2:28" ht="6" customHeight="1" x14ac:dyDescent="0.2">
      <c r="B456" s="20"/>
      <c r="C456" s="21"/>
      <c r="D456" s="22"/>
      <c r="E456" s="18"/>
      <c r="F456" s="19"/>
      <c r="I456" s="138" t="s">
        <v>90</v>
      </c>
      <c r="AB456">
        <v>12</v>
      </c>
    </row>
    <row r="457" spans="2:28" x14ac:dyDescent="0.2">
      <c r="B457" s="20"/>
      <c r="C457" s="21" t="s">
        <v>3</v>
      </c>
      <c r="D457" s="221"/>
      <c r="E457" s="18"/>
      <c r="F457" s="19"/>
      <c r="I457" s="138" t="s">
        <v>90</v>
      </c>
      <c r="AB457">
        <v>13</v>
      </c>
    </row>
    <row r="458" spans="2:28" ht="6" customHeight="1" x14ac:dyDescent="0.2">
      <c r="B458" s="20"/>
      <c r="C458" s="21"/>
      <c r="D458" s="22"/>
      <c r="E458" s="18"/>
      <c r="F458" s="19"/>
      <c r="I458" s="138" t="s">
        <v>90</v>
      </c>
      <c r="AB458">
        <v>14</v>
      </c>
    </row>
    <row r="459" spans="2:28" x14ac:dyDescent="0.2">
      <c r="B459" s="20"/>
      <c r="C459" s="21" t="s">
        <v>175</v>
      </c>
      <c r="D459" s="221"/>
      <c r="E459" s="18"/>
      <c r="F459" s="19"/>
      <c r="I459" s="138" t="s">
        <v>90</v>
      </c>
      <c r="AB459">
        <v>15</v>
      </c>
    </row>
    <row r="460" spans="2:28" x14ac:dyDescent="0.2">
      <c r="B460" s="20"/>
      <c r="C460" s="21"/>
      <c r="D460" s="173"/>
      <c r="E460" s="18"/>
      <c r="F460" s="19"/>
      <c r="I460" s="138" t="s">
        <v>90</v>
      </c>
      <c r="AB460">
        <v>16</v>
      </c>
    </row>
    <row r="461" spans="2:28" x14ac:dyDescent="0.2">
      <c r="B461" s="20"/>
      <c r="C461" s="21"/>
      <c r="D461" s="22"/>
      <c r="E461" s="18"/>
      <c r="F461" s="19"/>
      <c r="I461" s="138" t="s">
        <v>90</v>
      </c>
      <c r="AB461">
        <v>17</v>
      </c>
    </row>
    <row r="462" spans="2:28" x14ac:dyDescent="0.2">
      <c r="B462" s="20"/>
      <c r="C462" s="23"/>
      <c r="D462" s="47"/>
      <c r="E462" s="18"/>
      <c r="F462" s="19"/>
      <c r="I462" s="138" t="s">
        <v>90</v>
      </c>
      <c r="AB462">
        <v>18</v>
      </c>
    </row>
    <row r="463" spans="2:28" x14ac:dyDescent="0.2">
      <c r="B463" s="24" t="s">
        <v>106</v>
      </c>
      <c r="C463" s="16" t="s">
        <v>110</v>
      </c>
      <c r="D463" s="48" t="s">
        <v>174</v>
      </c>
      <c r="E463" s="15" t="s">
        <v>173</v>
      </c>
      <c r="F463" s="17" t="s">
        <v>23</v>
      </c>
      <c r="I463" s="138" t="s">
        <v>90</v>
      </c>
      <c r="AB463">
        <v>19</v>
      </c>
    </row>
    <row r="464" spans="2:28" x14ac:dyDescent="0.2">
      <c r="B464" s="25"/>
      <c r="C464" s="26"/>
      <c r="D464" s="22"/>
      <c r="E464" s="27"/>
      <c r="F464" s="28"/>
      <c r="I464" s="138" t="s">
        <v>90</v>
      </c>
      <c r="AB464">
        <v>20</v>
      </c>
    </row>
    <row r="465" spans="2:28" x14ac:dyDescent="0.2">
      <c r="B465" s="25"/>
      <c r="C465" s="26"/>
      <c r="D465" s="22"/>
      <c r="E465" s="27"/>
      <c r="F465" s="28"/>
      <c r="I465" s="138" t="s">
        <v>90</v>
      </c>
      <c r="AB465">
        <v>21</v>
      </c>
    </row>
    <row r="466" spans="2:28" x14ac:dyDescent="0.2">
      <c r="B466" s="25"/>
      <c r="C466" s="26"/>
      <c r="D466" s="22"/>
      <c r="E466" s="27"/>
      <c r="F466" s="28"/>
      <c r="I466" s="138" t="s">
        <v>90</v>
      </c>
      <c r="AB466">
        <v>22</v>
      </c>
    </row>
    <row r="467" spans="2:28" x14ac:dyDescent="0.2">
      <c r="B467" s="25"/>
      <c r="C467" s="26"/>
      <c r="D467" s="22"/>
      <c r="E467" s="27"/>
      <c r="F467" s="28"/>
      <c r="I467" s="138" t="s">
        <v>90</v>
      </c>
      <c r="AB467">
        <v>23</v>
      </c>
    </row>
    <row r="468" spans="2:28" ht="13.5" thickBot="1" x14ac:dyDescent="0.25">
      <c r="B468" s="176"/>
      <c r="C468" s="30"/>
      <c r="D468" s="31"/>
      <c r="E468" s="32"/>
      <c r="F468" s="33"/>
      <c r="I468" s="138" t="s">
        <v>90</v>
      </c>
      <c r="AB468">
        <v>24</v>
      </c>
    </row>
    <row r="469" spans="2:28" ht="6" customHeight="1" thickBot="1" x14ac:dyDescent="0.25">
      <c r="B469" s="12"/>
      <c r="F469" s="184"/>
      <c r="I469" s="138" t="s">
        <v>90</v>
      </c>
      <c r="AB469">
        <v>25</v>
      </c>
    </row>
    <row r="470" spans="2:28" ht="13.5" thickBot="1" x14ac:dyDescent="0.25">
      <c r="B470" s="164" t="s">
        <v>107</v>
      </c>
      <c r="C470" s="165">
        <v>19</v>
      </c>
      <c r="D470" s="166" t="s">
        <v>262</v>
      </c>
      <c r="E470" s="167" t="s">
        <v>51</v>
      </c>
      <c r="F470" s="168" t="s">
        <v>251</v>
      </c>
      <c r="I470" s="138" t="s">
        <v>90</v>
      </c>
      <c r="AB470">
        <v>1</v>
      </c>
    </row>
    <row r="471" spans="2:28" x14ac:dyDescent="0.2">
      <c r="B471" s="190" t="s">
        <v>213</v>
      </c>
      <c r="C471" s="228"/>
      <c r="D471" s="192"/>
      <c r="E471" s="21"/>
      <c r="F471" s="193"/>
      <c r="I471" s="138"/>
    </row>
    <row r="472" spans="2:28" x14ac:dyDescent="0.2">
      <c r="B472" s="13" t="s">
        <v>39</v>
      </c>
      <c r="C472" s="217"/>
      <c r="D472" s="15" t="str">
        <f>IF(OR(C475="",C476=""),"",VLOOKUP(CONCATENATE(C475," - ",C476),Exposure,2))</f>
        <v>G</v>
      </c>
      <c r="E472" s="16" t="s">
        <v>133</v>
      </c>
      <c r="F472" s="113"/>
      <c r="I472" s="138" t="s">
        <v>90</v>
      </c>
      <c r="AB472">
        <v>2</v>
      </c>
    </row>
    <row r="473" spans="2:28" x14ac:dyDescent="0.2">
      <c r="B473" s="13" t="s">
        <v>84</v>
      </c>
      <c r="C473" s="208"/>
      <c r="D473" s="15" t="s">
        <v>124</v>
      </c>
      <c r="E473" s="16" t="s">
        <v>56</v>
      </c>
      <c r="F473" s="226"/>
      <c r="I473" s="138" t="s">
        <v>90</v>
      </c>
      <c r="AB473">
        <v>3</v>
      </c>
    </row>
    <row r="474" spans="2:28" x14ac:dyDescent="0.2">
      <c r="B474" s="13" t="s">
        <v>85</v>
      </c>
      <c r="C474" s="209"/>
      <c r="D474" s="18"/>
      <c r="E474" s="16" t="s">
        <v>59</v>
      </c>
      <c r="F474" s="134"/>
      <c r="I474" s="138" t="s">
        <v>90</v>
      </c>
      <c r="AB474">
        <v>4</v>
      </c>
    </row>
    <row r="475" spans="2:28" x14ac:dyDescent="0.2">
      <c r="B475" s="13" t="s">
        <v>44</v>
      </c>
      <c r="C475" s="133" t="s">
        <v>261</v>
      </c>
      <c r="D475" s="49" t="str">
        <f>IF(C475="","WARNING - Please enter a Probability.","")</f>
        <v/>
      </c>
      <c r="E475" s="16" t="s">
        <v>60</v>
      </c>
      <c r="F475" s="134"/>
      <c r="I475" s="138" t="s">
        <v>90</v>
      </c>
      <c r="AB475">
        <v>5</v>
      </c>
    </row>
    <row r="476" spans="2:28" x14ac:dyDescent="0.2">
      <c r="B476" s="13" t="s">
        <v>50</v>
      </c>
      <c r="C476" s="133" t="s">
        <v>261</v>
      </c>
      <c r="D476" s="15" t="s">
        <v>94</v>
      </c>
      <c r="E476" s="16" t="s">
        <v>61</v>
      </c>
      <c r="F476" s="219"/>
      <c r="I476" s="138" t="s">
        <v>90</v>
      </c>
      <c r="AB476">
        <v>6</v>
      </c>
    </row>
    <row r="477" spans="2:28" ht="25.5" x14ac:dyDescent="0.2">
      <c r="B477" s="187" t="s">
        <v>57</v>
      </c>
      <c r="C477" s="133"/>
      <c r="D477" s="15" t="s">
        <v>97</v>
      </c>
      <c r="E477" s="16" t="s">
        <v>62</v>
      </c>
      <c r="F477" s="220"/>
      <c r="I477" s="138" t="s">
        <v>90</v>
      </c>
      <c r="AB477">
        <v>7</v>
      </c>
    </row>
    <row r="478" spans="2:28" x14ac:dyDescent="0.2">
      <c r="B478" s="13"/>
      <c r="C478" s="15"/>
      <c r="D478" s="15"/>
      <c r="E478" s="18"/>
      <c r="F478" s="19"/>
      <c r="I478" s="138" t="s">
        <v>90</v>
      </c>
      <c r="AB478">
        <v>8</v>
      </c>
    </row>
    <row r="479" spans="2:28" x14ac:dyDescent="0.2">
      <c r="B479" s="20"/>
      <c r="C479" s="21" t="s">
        <v>88</v>
      </c>
      <c r="D479" s="174"/>
      <c r="E479" s="18"/>
      <c r="F479" s="19"/>
      <c r="I479" s="138" t="s">
        <v>90</v>
      </c>
      <c r="AB479">
        <v>9</v>
      </c>
    </row>
    <row r="480" spans="2:28" ht="6" customHeight="1" x14ac:dyDescent="0.2">
      <c r="B480" s="20"/>
      <c r="C480" s="21"/>
      <c r="D480" s="22"/>
      <c r="E480" s="18"/>
      <c r="F480" s="19"/>
      <c r="I480" s="138" t="s">
        <v>90</v>
      </c>
      <c r="AB480">
        <v>10</v>
      </c>
    </row>
    <row r="481" spans="2:28" x14ac:dyDescent="0.2">
      <c r="B481" s="20"/>
      <c r="C481" s="21" t="s">
        <v>89</v>
      </c>
      <c r="D481" s="22"/>
      <c r="E481" s="18"/>
      <c r="F481" s="19"/>
      <c r="I481" s="138" t="s">
        <v>90</v>
      </c>
      <c r="AB481">
        <v>11</v>
      </c>
    </row>
    <row r="482" spans="2:28" ht="6" customHeight="1" x14ac:dyDescent="0.2">
      <c r="B482" s="20"/>
      <c r="C482" s="21"/>
      <c r="D482" s="22"/>
      <c r="E482" s="18"/>
      <c r="F482" s="19"/>
      <c r="I482" s="138" t="s">
        <v>90</v>
      </c>
      <c r="AB482">
        <v>12</v>
      </c>
    </row>
    <row r="483" spans="2:28" x14ac:dyDescent="0.2">
      <c r="B483" s="20"/>
      <c r="C483" s="21" t="s">
        <v>3</v>
      </c>
      <c r="D483" s="22"/>
      <c r="E483" s="18"/>
      <c r="F483" s="19"/>
      <c r="I483" s="138" t="s">
        <v>90</v>
      </c>
      <c r="AB483">
        <v>13</v>
      </c>
    </row>
    <row r="484" spans="2:28" ht="6" customHeight="1" x14ac:dyDescent="0.2">
      <c r="B484" s="20"/>
      <c r="C484" s="21"/>
      <c r="D484" s="22"/>
      <c r="E484" s="18"/>
      <c r="F484" s="19"/>
      <c r="I484" s="138" t="s">
        <v>90</v>
      </c>
      <c r="AB484">
        <v>14</v>
      </c>
    </row>
    <row r="485" spans="2:28" x14ac:dyDescent="0.2">
      <c r="B485" s="20"/>
      <c r="C485" s="21"/>
      <c r="D485" s="173"/>
      <c r="E485" s="18"/>
      <c r="F485" s="19"/>
      <c r="I485" s="138" t="s">
        <v>90</v>
      </c>
      <c r="AB485">
        <v>16</v>
      </c>
    </row>
    <row r="486" spans="2:28" x14ac:dyDescent="0.2">
      <c r="B486" s="20"/>
      <c r="C486" s="21"/>
      <c r="D486" s="22"/>
      <c r="E486" s="18"/>
      <c r="F486" s="19"/>
      <c r="I486" s="138" t="s">
        <v>90</v>
      </c>
      <c r="AB486">
        <v>17</v>
      </c>
    </row>
    <row r="487" spans="2:28" x14ac:dyDescent="0.2">
      <c r="B487" s="20"/>
      <c r="C487" s="23"/>
      <c r="D487" s="47"/>
      <c r="E487" s="18"/>
      <c r="F487" s="19"/>
      <c r="I487" s="138" t="s">
        <v>90</v>
      </c>
      <c r="AB487">
        <v>18</v>
      </c>
    </row>
    <row r="488" spans="2:28" x14ac:dyDescent="0.2">
      <c r="B488" s="24" t="s">
        <v>106</v>
      </c>
      <c r="C488" s="16" t="s">
        <v>110</v>
      </c>
      <c r="D488" s="48" t="s">
        <v>174</v>
      </c>
      <c r="E488" s="15" t="s">
        <v>173</v>
      </c>
      <c r="F488" s="17" t="s">
        <v>23</v>
      </c>
      <c r="I488" s="138" t="s">
        <v>90</v>
      </c>
      <c r="AB488">
        <v>19</v>
      </c>
    </row>
    <row r="489" spans="2:28" x14ac:dyDescent="0.2">
      <c r="B489" s="25"/>
      <c r="C489" s="26"/>
      <c r="D489" s="22"/>
      <c r="E489" s="224"/>
      <c r="F489" s="225"/>
      <c r="I489" s="138" t="s">
        <v>90</v>
      </c>
      <c r="AB489">
        <v>20</v>
      </c>
    </row>
    <row r="490" spans="2:28" x14ac:dyDescent="0.2">
      <c r="B490" s="25"/>
      <c r="C490" s="26"/>
      <c r="D490" s="22"/>
      <c r="E490" s="224"/>
      <c r="F490" s="225"/>
      <c r="I490" s="138" t="s">
        <v>90</v>
      </c>
      <c r="AB490">
        <v>21</v>
      </c>
    </row>
    <row r="491" spans="2:28" x14ac:dyDescent="0.2">
      <c r="B491" s="25"/>
      <c r="C491" s="26"/>
      <c r="D491" s="22"/>
      <c r="E491" s="224"/>
      <c r="F491" s="225"/>
      <c r="I491" s="138" t="s">
        <v>90</v>
      </c>
      <c r="AB491">
        <v>22</v>
      </c>
    </row>
    <row r="492" spans="2:28" x14ac:dyDescent="0.2">
      <c r="B492" s="25"/>
      <c r="C492" s="26"/>
      <c r="D492" s="22"/>
      <c r="E492" s="224"/>
      <c r="F492" s="225"/>
      <c r="I492" s="138" t="s">
        <v>90</v>
      </c>
      <c r="AB492">
        <v>23</v>
      </c>
    </row>
    <row r="493" spans="2:28" ht="13.5" thickBot="1" x14ac:dyDescent="0.25">
      <c r="B493" s="176"/>
      <c r="C493" s="30"/>
      <c r="D493" s="31"/>
      <c r="E493" s="32"/>
      <c r="F493" s="33"/>
      <c r="I493" s="138" t="s">
        <v>90</v>
      </c>
      <c r="AB493">
        <v>24</v>
      </c>
    </row>
    <row r="494" spans="2:28" ht="6" customHeight="1" thickBot="1" x14ac:dyDescent="0.25">
      <c r="B494" s="12"/>
      <c r="F494" s="184"/>
      <c r="I494" s="138" t="s">
        <v>90</v>
      </c>
      <c r="AB494">
        <v>25</v>
      </c>
    </row>
    <row r="495" spans="2:28" ht="13.5" thickBot="1" x14ac:dyDescent="0.25">
      <c r="B495" s="164" t="s">
        <v>107</v>
      </c>
      <c r="C495" s="165">
        <v>20</v>
      </c>
      <c r="D495" s="166" t="s">
        <v>262</v>
      </c>
      <c r="E495" s="167" t="s">
        <v>51</v>
      </c>
      <c r="F495" s="168" t="s">
        <v>102</v>
      </c>
      <c r="I495" s="138" t="s">
        <v>90</v>
      </c>
      <c r="AB495">
        <v>1</v>
      </c>
    </row>
    <row r="496" spans="2:28" x14ac:dyDescent="0.2">
      <c r="B496" s="190" t="s">
        <v>213</v>
      </c>
      <c r="C496" s="228"/>
      <c r="D496" s="192"/>
      <c r="E496" s="21"/>
      <c r="F496" s="193"/>
      <c r="I496" s="138"/>
    </row>
    <row r="497" spans="2:28" x14ac:dyDescent="0.2">
      <c r="B497" s="13" t="s">
        <v>39</v>
      </c>
      <c r="C497" s="217"/>
      <c r="D497" s="15" t="str">
        <f>IF(OR(C500="",C501=""),"",VLOOKUP(CONCATENATE(C500," - ",C501),Exposure,2))</f>
        <v>G</v>
      </c>
      <c r="E497" s="16" t="s">
        <v>133</v>
      </c>
      <c r="F497" s="113"/>
      <c r="I497" s="138" t="s">
        <v>90</v>
      </c>
      <c r="AB497">
        <v>2</v>
      </c>
    </row>
    <row r="498" spans="2:28" x14ac:dyDescent="0.2">
      <c r="B498" s="13" t="s">
        <v>84</v>
      </c>
      <c r="C498" s="208"/>
      <c r="D498" s="15" t="s">
        <v>124</v>
      </c>
      <c r="E498" s="16" t="s">
        <v>56</v>
      </c>
      <c r="F498" s="134"/>
      <c r="I498" s="138" t="s">
        <v>90</v>
      </c>
      <c r="AB498">
        <v>3</v>
      </c>
    </row>
    <row r="499" spans="2:28" x14ac:dyDescent="0.2">
      <c r="B499" s="13" t="s">
        <v>85</v>
      </c>
      <c r="C499" s="209"/>
      <c r="D499" s="18"/>
      <c r="E499" s="16" t="s">
        <v>59</v>
      </c>
      <c r="F499" s="134"/>
      <c r="I499" s="138" t="s">
        <v>90</v>
      </c>
      <c r="AB499">
        <v>4</v>
      </c>
    </row>
    <row r="500" spans="2:28" x14ac:dyDescent="0.2">
      <c r="B500" s="13" t="s">
        <v>44</v>
      </c>
      <c r="C500" s="133" t="s">
        <v>261</v>
      </c>
      <c r="D500" s="49" t="str">
        <f>IF(C500="","WARNING - Please enter a Probability.","")</f>
        <v/>
      </c>
      <c r="E500" s="16" t="s">
        <v>60</v>
      </c>
      <c r="F500" s="134"/>
      <c r="I500" s="138" t="s">
        <v>90</v>
      </c>
      <c r="AB500">
        <v>5</v>
      </c>
    </row>
    <row r="501" spans="2:28" x14ac:dyDescent="0.2">
      <c r="B501" s="13" t="s">
        <v>50</v>
      </c>
      <c r="C501" s="133" t="s">
        <v>261</v>
      </c>
      <c r="D501" s="15" t="s">
        <v>94</v>
      </c>
      <c r="E501" s="16" t="s">
        <v>61</v>
      </c>
      <c r="F501" s="219"/>
      <c r="I501" s="138" t="s">
        <v>90</v>
      </c>
      <c r="AB501">
        <v>6</v>
      </c>
    </row>
    <row r="502" spans="2:28" ht="25.5" x14ac:dyDescent="0.2">
      <c r="B502" s="187" t="s">
        <v>57</v>
      </c>
      <c r="C502" s="133"/>
      <c r="D502" s="15" t="s">
        <v>97</v>
      </c>
      <c r="E502" s="16" t="s">
        <v>62</v>
      </c>
      <c r="F502" s="220"/>
      <c r="I502" s="138" t="s">
        <v>90</v>
      </c>
      <c r="AB502">
        <v>7</v>
      </c>
    </row>
    <row r="503" spans="2:28" x14ac:dyDescent="0.2">
      <c r="B503" s="13"/>
      <c r="C503" s="15"/>
      <c r="D503" s="15"/>
      <c r="E503" s="18"/>
      <c r="F503" s="19"/>
      <c r="I503" s="138" t="s">
        <v>90</v>
      </c>
      <c r="AB503">
        <v>8</v>
      </c>
    </row>
    <row r="504" spans="2:28" x14ac:dyDescent="0.2">
      <c r="B504" s="20"/>
      <c r="C504" s="21" t="s">
        <v>88</v>
      </c>
      <c r="D504" s="174"/>
      <c r="E504" s="18"/>
      <c r="F504" s="19"/>
      <c r="I504" s="138" t="s">
        <v>90</v>
      </c>
      <c r="AB504">
        <v>9</v>
      </c>
    </row>
    <row r="505" spans="2:28" ht="6" customHeight="1" x14ac:dyDescent="0.2">
      <c r="B505" s="20"/>
      <c r="C505" s="21"/>
      <c r="D505" s="22"/>
      <c r="E505" s="18"/>
      <c r="F505" s="19"/>
      <c r="I505" s="138" t="s">
        <v>90</v>
      </c>
      <c r="AB505">
        <v>10</v>
      </c>
    </row>
    <row r="506" spans="2:28" x14ac:dyDescent="0.2">
      <c r="B506" s="20"/>
      <c r="C506" s="21" t="s">
        <v>89</v>
      </c>
      <c r="D506" s="22"/>
      <c r="E506" s="18"/>
      <c r="F506" s="19"/>
      <c r="I506" s="138" t="s">
        <v>90</v>
      </c>
      <c r="AB506">
        <v>11</v>
      </c>
    </row>
    <row r="507" spans="2:28" ht="6" customHeight="1" x14ac:dyDescent="0.2">
      <c r="B507" s="20"/>
      <c r="C507" s="21"/>
      <c r="D507" s="22"/>
      <c r="E507" s="18"/>
      <c r="F507" s="19"/>
      <c r="I507" s="138" t="s">
        <v>90</v>
      </c>
      <c r="AB507">
        <v>12</v>
      </c>
    </row>
    <row r="508" spans="2:28" x14ac:dyDescent="0.2">
      <c r="B508" s="20"/>
      <c r="C508" s="21" t="s">
        <v>3</v>
      </c>
      <c r="D508" s="22"/>
      <c r="E508" s="18"/>
      <c r="F508" s="19"/>
      <c r="I508" s="138" t="s">
        <v>90</v>
      </c>
      <c r="AB508">
        <v>13</v>
      </c>
    </row>
    <row r="509" spans="2:28" ht="6" customHeight="1" x14ac:dyDescent="0.2">
      <c r="B509" s="20"/>
      <c r="C509" s="21"/>
      <c r="D509" s="22"/>
      <c r="E509" s="18"/>
      <c r="F509" s="19"/>
      <c r="I509" s="138" t="s">
        <v>90</v>
      </c>
      <c r="AB509">
        <v>14</v>
      </c>
    </row>
    <row r="510" spans="2:28" x14ac:dyDescent="0.2">
      <c r="B510" s="20"/>
      <c r="C510" s="21"/>
      <c r="D510" s="173"/>
      <c r="E510" s="18"/>
      <c r="F510" s="19"/>
      <c r="I510" s="138" t="s">
        <v>90</v>
      </c>
      <c r="AB510">
        <v>16</v>
      </c>
    </row>
    <row r="511" spans="2:28" x14ac:dyDescent="0.2">
      <c r="B511" s="20"/>
      <c r="C511" s="21"/>
      <c r="D511" s="22"/>
      <c r="E511" s="18"/>
      <c r="F511" s="19"/>
      <c r="I511" s="138" t="s">
        <v>90</v>
      </c>
      <c r="AB511">
        <v>17</v>
      </c>
    </row>
    <row r="512" spans="2:28" x14ac:dyDescent="0.2">
      <c r="B512" s="20"/>
      <c r="C512" s="23"/>
      <c r="D512" s="47"/>
      <c r="E512" s="18"/>
      <c r="F512" s="19"/>
      <c r="I512" s="138" t="s">
        <v>90</v>
      </c>
      <c r="AB512">
        <v>18</v>
      </c>
    </row>
    <row r="513" spans="2:28" x14ac:dyDescent="0.2">
      <c r="B513" s="24" t="s">
        <v>106</v>
      </c>
      <c r="C513" s="16" t="s">
        <v>110</v>
      </c>
      <c r="D513" s="48" t="s">
        <v>174</v>
      </c>
      <c r="E513" s="15" t="s">
        <v>173</v>
      </c>
      <c r="F513" s="17" t="s">
        <v>23</v>
      </c>
      <c r="I513" s="138" t="s">
        <v>90</v>
      </c>
      <c r="AB513">
        <v>19</v>
      </c>
    </row>
    <row r="514" spans="2:28" x14ac:dyDescent="0.2">
      <c r="B514" s="25"/>
      <c r="C514" s="26"/>
      <c r="D514" s="22"/>
      <c r="E514" s="224"/>
      <c r="F514" s="28"/>
      <c r="I514" s="138" t="s">
        <v>90</v>
      </c>
      <c r="AB514">
        <v>20</v>
      </c>
    </row>
    <row r="515" spans="2:28" x14ac:dyDescent="0.2">
      <c r="B515" s="25"/>
      <c r="C515" s="26"/>
      <c r="D515" s="22"/>
      <c r="E515" s="224"/>
      <c r="F515" s="28"/>
      <c r="I515" s="138" t="s">
        <v>90</v>
      </c>
      <c r="AB515">
        <v>21</v>
      </c>
    </row>
    <row r="516" spans="2:28" x14ac:dyDescent="0.2">
      <c r="B516" s="25"/>
      <c r="C516" s="26"/>
      <c r="D516" s="22"/>
      <c r="E516" s="27"/>
      <c r="F516" s="28"/>
      <c r="I516" s="138" t="s">
        <v>90</v>
      </c>
      <c r="AB516">
        <v>22</v>
      </c>
    </row>
    <row r="517" spans="2:28" x14ac:dyDescent="0.2">
      <c r="B517" s="25"/>
      <c r="C517" s="26"/>
      <c r="D517" s="22"/>
      <c r="E517" s="27"/>
      <c r="F517" s="28"/>
      <c r="I517" s="138" t="s">
        <v>90</v>
      </c>
      <c r="AB517">
        <v>23</v>
      </c>
    </row>
    <row r="518" spans="2:28" ht="13.5" thickBot="1" x14ac:dyDescent="0.25">
      <c r="B518" s="176"/>
      <c r="C518" s="30"/>
      <c r="D518" s="31"/>
      <c r="E518" s="32"/>
      <c r="F518" s="33"/>
      <c r="I518" s="138" t="s">
        <v>90</v>
      </c>
      <c r="AB518">
        <v>24</v>
      </c>
    </row>
    <row r="519" spans="2:28" ht="6" customHeight="1" thickBot="1" x14ac:dyDescent="0.25">
      <c r="B519" s="12"/>
      <c r="F519" s="184"/>
      <c r="I519" s="138" t="s">
        <v>90</v>
      </c>
      <c r="AB519">
        <v>25</v>
      </c>
    </row>
    <row r="520" spans="2:28" ht="13.5" thickBot="1" x14ac:dyDescent="0.25">
      <c r="B520" s="164" t="s">
        <v>107</v>
      </c>
      <c r="C520" s="165">
        <v>21</v>
      </c>
      <c r="D520" s="166" t="s">
        <v>262</v>
      </c>
      <c r="E520" s="167" t="s">
        <v>51</v>
      </c>
      <c r="F520" s="168" t="s">
        <v>102</v>
      </c>
      <c r="I520" s="138" t="s">
        <v>90</v>
      </c>
      <c r="AB520">
        <v>1</v>
      </c>
    </row>
    <row r="521" spans="2:28" x14ac:dyDescent="0.2">
      <c r="B521" s="190" t="s">
        <v>213</v>
      </c>
      <c r="C521" s="191"/>
      <c r="D521" s="192"/>
      <c r="E521" s="21"/>
      <c r="F521" s="193"/>
      <c r="I521" s="138"/>
    </row>
    <row r="522" spans="2:28" x14ac:dyDescent="0.2">
      <c r="B522" s="13" t="s">
        <v>39</v>
      </c>
      <c r="C522" s="217"/>
      <c r="D522" s="15" t="str">
        <f>IF(OR(C525="",C526=""),"",VLOOKUP(CONCATENATE(C525," - ",C526),Exposure,2))</f>
        <v>G</v>
      </c>
      <c r="E522" s="16" t="s">
        <v>133</v>
      </c>
      <c r="F522" s="113"/>
      <c r="I522" s="138" t="s">
        <v>90</v>
      </c>
      <c r="AB522">
        <v>2</v>
      </c>
    </row>
    <row r="523" spans="2:28" x14ac:dyDescent="0.2">
      <c r="B523" s="13" t="s">
        <v>84</v>
      </c>
      <c r="C523" s="208"/>
      <c r="D523" s="15" t="s">
        <v>124</v>
      </c>
      <c r="E523" s="16" t="s">
        <v>56</v>
      </c>
      <c r="F523" s="134"/>
      <c r="I523" s="138" t="s">
        <v>90</v>
      </c>
      <c r="AB523">
        <v>3</v>
      </c>
    </row>
    <row r="524" spans="2:28" x14ac:dyDescent="0.2">
      <c r="B524" s="13" t="s">
        <v>85</v>
      </c>
      <c r="C524" s="209"/>
      <c r="D524" s="18"/>
      <c r="E524" s="16" t="s">
        <v>59</v>
      </c>
      <c r="F524" s="134"/>
      <c r="I524" s="138" t="s">
        <v>90</v>
      </c>
      <c r="AB524">
        <v>4</v>
      </c>
    </row>
    <row r="525" spans="2:28" x14ac:dyDescent="0.2">
      <c r="B525" s="13" t="s">
        <v>44</v>
      </c>
      <c r="C525" s="133" t="s">
        <v>261</v>
      </c>
      <c r="D525" s="49" t="str">
        <f>IF(C525="","WARNING - Please enter a Probability.","")</f>
        <v/>
      </c>
      <c r="E525" s="16" t="s">
        <v>60</v>
      </c>
      <c r="F525" s="134"/>
      <c r="I525" s="138" t="s">
        <v>90</v>
      </c>
      <c r="AB525">
        <v>5</v>
      </c>
    </row>
    <row r="526" spans="2:28" x14ac:dyDescent="0.2">
      <c r="B526" s="13" t="s">
        <v>50</v>
      </c>
      <c r="C526" s="133" t="s">
        <v>261</v>
      </c>
      <c r="D526" s="15" t="s">
        <v>94</v>
      </c>
      <c r="E526" s="16" t="s">
        <v>61</v>
      </c>
      <c r="F526" s="219"/>
      <c r="I526" s="138" t="s">
        <v>90</v>
      </c>
      <c r="AB526">
        <v>6</v>
      </c>
    </row>
    <row r="527" spans="2:28" ht="25.5" x14ac:dyDescent="0.2">
      <c r="B527" s="187" t="s">
        <v>57</v>
      </c>
      <c r="C527" s="133"/>
      <c r="D527" s="15" t="s">
        <v>97</v>
      </c>
      <c r="E527" s="16" t="s">
        <v>62</v>
      </c>
      <c r="F527" s="220"/>
      <c r="I527" s="138" t="s">
        <v>90</v>
      </c>
      <c r="AB527">
        <v>7</v>
      </c>
    </row>
    <row r="528" spans="2:28" x14ac:dyDescent="0.2">
      <c r="B528" s="13"/>
      <c r="C528" s="15"/>
      <c r="D528" s="15"/>
      <c r="E528" s="18"/>
      <c r="F528" s="19"/>
      <c r="I528" s="138" t="s">
        <v>90</v>
      </c>
      <c r="AB528">
        <v>8</v>
      </c>
    </row>
    <row r="529" spans="2:28" x14ac:dyDescent="0.2">
      <c r="B529" s="20"/>
      <c r="C529" s="21" t="s">
        <v>88</v>
      </c>
      <c r="D529" s="174"/>
      <c r="E529" s="18"/>
      <c r="F529" s="19"/>
      <c r="I529" s="138" t="s">
        <v>90</v>
      </c>
      <c r="AB529">
        <v>9</v>
      </c>
    </row>
    <row r="530" spans="2:28" ht="6" customHeight="1" x14ac:dyDescent="0.2">
      <c r="B530" s="20"/>
      <c r="C530" s="21"/>
      <c r="D530" s="22"/>
      <c r="E530" s="18"/>
      <c r="F530" s="19"/>
      <c r="I530" s="138" t="s">
        <v>90</v>
      </c>
      <c r="AB530">
        <v>10</v>
      </c>
    </row>
    <row r="531" spans="2:28" x14ac:dyDescent="0.2">
      <c r="B531" s="20"/>
      <c r="C531" s="21" t="s">
        <v>89</v>
      </c>
      <c r="D531" s="22"/>
      <c r="E531" s="18"/>
      <c r="F531" s="19"/>
      <c r="I531" s="138" t="s">
        <v>90</v>
      </c>
      <c r="AB531">
        <v>11</v>
      </c>
    </row>
    <row r="532" spans="2:28" ht="6" customHeight="1" x14ac:dyDescent="0.2">
      <c r="B532" s="20"/>
      <c r="C532" s="21"/>
      <c r="D532" s="22"/>
      <c r="E532" s="18"/>
      <c r="F532" s="19"/>
      <c r="I532" s="138" t="s">
        <v>90</v>
      </c>
      <c r="AB532">
        <v>12</v>
      </c>
    </row>
    <row r="533" spans="2:28" x14ac:dyDescent="0.2">
      <c r="B533" s="20"/>
      <c r="C533" s="21" t="s">
        <v>3</v>
      </c>
      <c r="D533" s="22"/>
      <c r="E533" s="18"/>
      <c r="F533" s="19"/>
      <c r="I533" s="138" t="s">
        <v>90</v>
      </c>
      <c r="AB533">
        <v>13</v>
      </c>
    </row>
    <row r="534" spans="2:28" ht="6" customHeight="1" x14ac:dyDescent="0.2">
      <c r="B534" s="20"/>
      <c r="C534" s="21"/>
      <c r="D534" s="22"/>
      <c r="E534" s="18"/>
      <c r="F534" s="19"/>
      <c r="I534" s="138" t="s">
        <v>90</v>
      </c>
      <c r="AB534">
        <v>14</v>
      </c>
    </row>
    <row r="535" spans="2:28" x14ac:dyDescent="0.2">
      <c r="B535" s="20"/>
      <c r="C535" s="21"/>
      <c r="D535" s="173"/>
      <c r="E535" s="18"/>
      <c r="F535" s="19"/>
      <c r="I535" s="138" t="s">
        <v>90</v>
      </c>
      <c r="AB535">
        <v>16</v>
      </c>
    </row>
    <row r="536" spans="2:28" x14ac:dyDescent="0.2">
      <c r="B536" s="20"/>
      <c r="C536" s="21"/>
      <c r="D536" s="22"/>
      <c r="E536" s="18"/>
      <c r="F536" s="19"/>
      <c r="I536" s="138" t="s">
        <v>90</v>
      </c>
      <c r="AB536">
        <v>17</v>
      </c>
    </row>
    <row r="537" spans="2:28" x14ac:dyDescent="0.2">
      <c r="B537" s="20"/>
      <c r="C537" s="23"/>
      <c r="D537" s="47"/>
      <c r="E537" s="18"/>
      <c r="F537" s="19"/>
      <c r="I537" s="138" t="s">
        <v>90</v>
      </c>
      <c r="AB537">
        <v>18</v>
      </c>
    </row>
    <row r="538" spans="2:28" x14ac:dyDescent="0.2">
      <c r="B538" s="24" t="s">
        <v>106</v>
      </c>
      <c r="C538" s="16" t="s">
        <v>110</v>
      </c>
      <c r="D538" s="48" t="s">
        <v>174</v>
      </c>
      <c r="E538" s="15" t="s">
        <v>173</v>
      </c>
      <c r="F538" s="17" t="s">
        <v>23</v>
      </c>
      <c r="I538" s="138" t="s">
        <v>90</v>
      </c>
      <c r="AB538">
        <v>19</v>
      </c>
    </row>
    <row r="539" spans="2:28" x14ac:dyDescent="0.2">
      <c r="B539" s="25"/>
      <c r="C539" s="26"/>
      <c r="D539" s="22"/>
      <c r="E539" s="27"/>
      <c r="F539" s="225"/>
      <c r="I539" s="138" t="s">
        <v>90</v>
      </c>
      <c r="AB539">
        <v>20</v>
      </c>
    </row>
    <row r="540" spans="2:28" x14ac:dyDescent="0.2">
      <c r="B540" s="25"/>
      <c r="C540" s="26"/>
      <c r="D540" s="22"/>
      <c r="E540" s="27"/>
      <c r="F540" s="28"/>
      <c r="I540" s="138" t="s">
        <v>90</v>
      </c>
      <c r="AB540">
        <v>21</v>
      </c>
    </row>
    <row r="541" spans="2:28" x14ac:dyDescent="0.2">
      <c r="B541" s="25"/>
      <c r="C541" s="26"/>
      <c r="D541" s="22"/>
      <c r="E541" s="224"/>
      <c r="F541" s="28"/>
      <c r="I541" s="138" t="s">
        <v>90</v>
      </c>
      <c r="AB541">
        <v>22</v>
      </c>
    </row>
    <row r="542" spans="2:28" x14ac:dyDescent="0.2">
      <c r="B542" s="25"/>
      <c r="C542" s="26"/>
      <c r="D542" s="22"/>
      <c r="E542" s="27"/>
      <c r="F542" s="28"/>
      <c r="I542" s="138" t="s">
        <v>90</v>
      </c>
      <c r="AB542">
        <v>23</v>
      </c>
    </row>
    <row r="543" spans="2:28" ht="13.5" thickBot="1" x14ac:dyDescent="0.25">
      <c r="B543" s="176"/>
      <c r="C543" s="30"/>
      <c r="D543" s="31"/>
      <c r="E543" s="32"/>
      <c r="F543" s="33"/>
      <c r="I543" s="138" t="s">
        <v>90</v>
      </c>
      <c r="AB543">
        <v>24</v>
      </c>
    </row>
    <row r="544" spans="2:28" ht="6" customHeight="1" thickBot="1" x14ac:dyDescent="0.25">
      <c r="B544" s="12"/>
      <c r="F544" s="184"/>
      <c r="I544" s="138" t="s">
        <v>90</v>
      </c>
      <c r="AB544">
        <v>25</v>
      </c>
    </row>
    <row r="545" spans="2:28" ht="13.5" thickBot="1" x14ac:dyDescent="0.25">
      <c r="B545" s="164" t="s">
        <v>107</v>
      </c>
      <c r="C545" s="165">
        <v>22</v>
      </c>
      <c r="D545" s="166" t="s">
        <v>262</v>
      </c>
      <c r="E545" s="167" t="s">
        <v>51</v>
      </c>
      <c r="F545" s="168" t="s">
        <v>251</v>
      </c>
      <c r="I545" s="138" t="s">
        <v>90</v>
      </c>
      <c r="J545" s="234"/>
      <c r="AB545">
        <v>1</v>
      </c>
    </row>
    <row r="546" spans="2:28" x14ac:dyDescent="0.2">
      <c r="B546" s="190" t="s">
        <v>213</v>
      </c>
      <c r="C546" s="191"/>
      <c r="D546" s="192"/>
      <c r="E546" s="21"/>
      <c r="F546" s="193"/>
      <c r="I546" s="138"/>
      <c r="J546" s="234"/>
    </row>
    <row r="547" spans="2:28" x14ac:dyDescent="0.2">
      <c r="B547" s="13" t="s">
        <v>39</v>
      </c>
      <c r="C547" s="217"/>
      <c r="D547" s="15" t="str">
        <f>IF(OR(C550="",C551=""),"",VLOOKUP(CONCATENATE(C550," - ",C551),Exposure,2))</f>
        <v>G</v>
      </c>
      <c r="E547" s="16" t="s">
        <v>133</v>
      </c>
      <c r="F547" s="113"/>
      <c r="I547" s="138" t="s">
        <v>90</v>
      </c>
      <c r="J547" s="234"/>
      <c r="AB547">
        <v>2</v>
      </c>
    </row>
    <row r="548" spans="2:28" x14ac:dyDescent="0.2">
      <c r="B548" s="13" t="s">
        <v>84</v>
      </c>
      <c r="C548" s="208"/>
      <c r="D548" s="15" t="s">
        <v>124</v>
      </c>
      <c r="E548" s="16" t="s">
        <v>56</v>
      </c>
      <c r="F548" s="134"/>
      <c r="I548" s="138" t="s">
        <v>90</v>
      </c>
      <c r="J548" s="234"/>
      <c r="AB548">
        <v>3</v>
      </c>
    </row>
    <row r="549" spans="2:28" x14ac:dyDescent="0.2">
      <c r="B549" s="13" t="s">
        <v>85</v>
      </c>
      <c r="C549" s="209"/>
      <c r="D549" s="18"/>
      <c r="E549" s="16" t="s">
        <v>59</v>
      </c>
      <c r="F549" s="134"/>
      <c r="I549" s="138" t="s">
        <v>90</v>
      </c>
      <c r="J549" s="234"/>
      <c r="AB549">
        <v>4</v>
      </c>
    </row>
    <row r="550" spans="2:28" x14ac:dyDescent="0.2">
      <c r="B550" s="13" t="s">
        <v>44</v>
      </c>
      <c r="C550" s="133" t="s">
        <v>261</v>
      </c>
      <c r="D550" s="49" t="str">
        <f>IF(C550="","WARNING - Please enter a Probability.","")</f>
        <v/>
      </c>
      <c r="E550" s="16" t="s">
        <v>60</v>
      </c>
      <c r="F550" s="134"/>
      <c r="I550" s="138" t="s">
        <v>90</v>
      </c>
      <c r="J550" s="234"/>
      <c r="AB550">
        <v>5</v>
      </c>
    </row>
    <row r="551" spans="2:28" x14ac:dyDescent="0.2">
      <c r="B551" s="13" t="s">
        <v>50</v>
      </c>
      <c r="C551" s="133" t="s">
        <v>261</v>
      </c>
      <c r="D551" s="15" t="s">
        <v>94</v>
      </c>
      <c r="E551" s="16" t="s">
        <v>61</v>
      </c>
      <c r="F551" s="210"/>
      <c r="I551" s="138" t="s">
        <v>90</v>
      </c>
      <c r="J551" s="234"/>
      <c r="AB551">
        <v>6</v>
      </c>
    </row>
    <row r="552" spans="2:28" ht="25.5" x14ac:dyDescent="0.2">
      <c r="B552" s="187" t="s">
        <v>57</v>
      </c>
      <c r="C552" s="133"/>
      <c r="D552" s="15" t="s">
        <v>97</v>
      </c>
      <c r="E552" s="16" t="s">
        <v>62</v>
      </c>
      <c r="F552" s="213"/>
      <c r="I552" s="138" t="s">
        <v>90</v>
      </c>
      <c r="J552" s="234"/>
      <c r="AB552">
        <v>7</v>
      </c>
    </row>
    <row r="553" spans="2:28" x14ac:dyDescent="0.2">
      <c r="B553" s="13"/>
      <c r="C553" s="15"/>
      <c r="D553" s="15"/>
      <c r="E553" s="18"/>
      <c r="F553" s="19"/>
      <c r="I553" s="138" t="s">
        <v>90</v>
      </c>
      <c r="J553" s="234"/>
      <c r="AB553">
        <v>8</v>
      </c>
    </row>
    <row r="554" spans="2:28" x14ac:dyDescent="0.2">
      <c r="B554" s="20"/>
      <c r="C554" s="21" t="s">
        <v>88</v>
      </c>
      <c r="D554" s="174"/>
      <c r="E554" s="18"/>
      <c r="F554" s="19"/>
      <c r="I554" s="138" t="s">
        <v>90</v>
      </c>
      <c r="J554" s="234"/>
      <c r="AB554">
        <v>9</v>
      </c>
    </row>
    <row r="555" spans="2:28" ht="6" customHeight="1" x14ac:dyDescent="0.2">
      <c r="B555" s="20"/>
      <c r="C555" s="21"/>
      <c r="D555" s="22"/>
      <c r="E555" s="18"/>
      <c r="F555" s="19"/>
      <c r="I555" s="138" t="s">
        <v>90</v>
      </c>
      <c r="J555" s="234"/>
      <c r="AB555">
        <v>10</v>
      </c>
    </row>
    <row r="556" spans="2:28" x14ac:dyDescent="0.2">
      <c r="B556" s="20"/>
      <c r="C556" s="21" t="s">
        <v>89</v>
      </c>
      <c r="D556" s="22"/>
      <c r="E556" s="18"/>
      <c r="F556" s="19"/>
      <c r="I556" s="138" t="s">
        <v>90</v>
      </c>
      <c r="J556" s="234"/>
      <c r="AB556">
        <v>11</v>
      </c>
    </row>
    <row r="557" spans="2:28" ht="6" customHeight="1" x14ac:dyDescent="0.2">
      <c r="B557" s="20"/>
      <c r="C557" s="21"/>
      <c r="D557" s="22"/>
      <c r="E557" s="18"/>
      <c r="F557" s="19"/>
      <c r="I557" s="138" t="s">
        <v>90</v>
      </c>
      <c r="J557" s="234"/>
      <c r="AB557">
        <v>12</v>
      </c>
    </row>
    <row r="558" spans="2:28" x14ac:dyDescent="0.2">
      <c r="B558" s="20"/>
      <c r="C558" s="21" t="s">
        <v>3</v>
      </c>
      <c r="D558" s="22"/>
      <c r="E558" s="18"/>
      <c r="F558" s="19"/>
      <c r="I558" s="138" t="s">
        <v>90</v>
      </c>
      <c r="J558" s="234"/>
      <c r="AB558">
        <v>13</v>
      </c>
    </row>
    <row r="559" spans="2:28" ht="6" customHeight="1" x14ac:dyDescent="0.2">
      <c r="B559" s="20"/>
      <c r="C559" s="21"/>
      <c r="D559" s="22"/>
      <c r="E559" s="18"/>
      <c r="F559" s="19"/>
      <c r="I559" s="138" t="s">
        <v>90</v>
      </c>
      <c r="J559" s="234"/>
      <c r="AB559">
        <v>14</v>
      </c>
    </row>
    <row r="560" spans="2:28" x14ac:dyDescent="0.2">
      <c r="B560" s="20"/>
      <c r="C560" s="21" t="s">
        <v>175</v>
      </c>
      <c r="D560" s="22"/>
      <c r="E560" s="18"/>
      <c r="F560" s="19"/>
      <c r="I560" s="138" t="s">
        <v>90</v>
      </c>
      <c r="J560" s="234"/>
      <c r="AB560">
        <v>15</v>
      </c>
    </row>
    <row r="561" spans="2:28" x14ac:dyDescent="0.2">
      <c r="B561" s="20"/>
      <c r="C561" s="21"/>
      <c r="D561" s="173"/>
      <c r="E561" s="18"/>
      <c r="F561" s="19"/>
      <c r="I561" s="138" t="s">
        <v>90</v>
      </c>
      <c r="J561" s="234"/>
      <c r="AB561">
        <v>16</v>
      </c>
    </row>
    <row r="562" spans="2:28" x14ac:dyDescent="0.2">
      <c r="B562" s="20"/>
      <c r="C562" s="21"/>
      <c r="D562" s="22"/>
      <c r="E562" s="18"/>
      <c r="F562" s="19"/>
      <c r="I562" s="138" t="s">
        <v>90</v>
      </c>
      <c r="J562" s="234"/>
      <c r="AB562">
        <v>17</v>
      </c>
    </row>
    <row r="563" spans="2:28" x14ac:dyDescent="0.2">
      <c r="B563" s="20"/>
      <c r="C563" s="23"/>
      <c r="D563" s="47"/>
      <c r="E563" s="18"/>
      <c r="F563" s="19"/>
      <c r="I563" s="138" t="s">
        <v>90</v>
      </c>
      <c r="J563" s="234"/>
      <c r="AB563">
        <v>18</v>
      </c>
    </row>
    <row r="564" spans="2:28" x14ac:dyDescent="0.2">
      <c r="B564" s="24" t="s">
        <v>106</v>
      </c>
      <c r="C564" s="16" t="s">
        <v>110</v>
      </c>
      <c r="D564" s="48" t="s">
        <v>174</v>
      </c>
      <c r="E564" s="15" t="s">
        <v>173</v>
      </c>
      <c r="F564" s="17" t="s">
        <v>23</v>
      </c>
      <c r="I564" s="138" t="s">
        <v>90</v>
      </c>
      <c r="J564" s="234"/>
      <c r="AB564">
        <v>19</v>
      </c>
    </row>
    <row r="565" spans="2:28" x14ac:dyDescent="0.2">
      <c r="B565" s="25"/>
      <c r="C565" s="26"/>
      <c r="D565" s="22"/>
      <c r="E565" s="224"/>
      <c r="F565" s="28"/>
      <c r="I565" s="138" t="s">
        <v>90</v>
      </c>
      <c r="J565" s="234"/>
      <c r="AB565">
        <v>20</v>
      </c>
    </row>
    <row r="566" spans="2:28" x14ac:dyDescent="0.2">
      <c r="B566" s="25"/>
      <c r="C566" s="26"/>
      <c r="D566" s="22"/>
      <c r="E566" s="224"/>
      <c r="F566" s="225"/>
      <c r="I566" s="138" t="s">
        <v>90</v>
      </c>
      <c r="J566" s="234"/>
      <c r="AB566">
        <v>21</v>
      </c>
    </row>
    <row r="567" spans="2:28" x14ac:dyDescent="0.2">
      <c r="B567" s="25"/>
      <c r="C567" s="26"/>
      <c r="D567" s="22"/>
      <c r="E567" s="27"/>
      <c r="F567" s="28"/>
      <c r="I567" s="138" t="s">
        <v>90</v>
      </c>
      <c r="J567" s="234"/>
      <c r="AB567">
        <v>22</v>
      </c>
    </row>
    <row r="568" spans="2:28" x14ac:dyDescent="0.2">
      <c r="B568" s="25"/>
      <c r="C568" s="26"/>
      <c r="D568" s="22"/>
      <c r="E568" s="27"/>
      <c r="F568" s="28"/>
      <c r="I568" s="138" t="s">
        <v>90</v>
      </c>
      <c r="J568" s="234"/>
      <c r="AB568">
        <v>23</v>
      </c>
    </row>
    <row r="569" spans="2:28" ht="13.5" thickBot="1" x14ac:dyDescent="0.25">
      <c r="B569" s="176"/>
      <c r="C569" s="30"/>
      <c r="D569" s="31"/>
      <c r="E569" s="32"/>
      <c r="F569" s="33"/>
      <c r="I569" s="138" t="s">
        <v>90</v>
      </c>
      <c r="J569" s="234"/>
      <c r="AB569">
        <v>24</v>
      </c>
    </row>
    <row r="570" spans="2:28" ht="6" customHeight="1" thickBot="1" x14ac:dyDescent="0.25">
      <c r="B570" s="12"/>
      <c r="F570" s="184"/>
      <c r="I570" s="138" t="s">
        <v>90</v>
      </c>
      <c r="AB570">
        <v>25</v>
      </c>
    </row>
    <row r="571" spans="2:28" ht="13.5" thickBot="1" x14ac:dyDescent="0.25">
      <c r="B571" s="164" t="s">
        <v>107</v>
      </c>
      <c r="C571" s="165">
        <v>23</v>
      </c>
      <c r="D571" s="166" t="s">
        <v>262</v>
      </c>
      <c r="E571" s="167" t="s">
        <v>51</v>
      </c>
      <c r="F571" s="168" t="s">
        <v>251</v>
      </c>
      <c r="I571" s="138" t="s">
        <v>90</v>
      </c>
      <c r="AB571">
        <v>1</v>
      </c>
    </row>
    <row r="572" spans="2:28" x14ac:dyDescent="0.2">
      <c r="B572" s="190" t="s">
        <v>213</v>
      </c>
      <c r="C572" s="191"/>
      <c r="D572" s="192"/>
      <c r="E572" s="21"/>
      <c r="F572" s="193"/>
      <c r="I572" s="138"/>
    </row>
    <row r="573" spans="2:28" x14ac:dyDescent="0.2">
      <c r="B573" s="13" t="s">
        <v>39</v>
      </c>
      <c r="C573" s="217"/>
      <c r="D573" s="15" t="str">
        <f>IF(OR(C576="",C577=""),"",VLOOKUP(CONCATENATE(C576," - ",C577),Exposure,2))</f>
        <v>G</v>
      </c>
      <c r="E573" s="16" t="s">
        <v>133</v>
      </c>
      <c r="F573" s="113"/>
      <c r="I573" s="138" t="s">
        <v>90</v>
      </c>
      <c r="AB573">
        <v>2</v>
      </c>
    </row>
    <row r="574" spans="2:28" x14ac:dyDescent="0.2">
      <c r="B574" s="13" t="s">
        <v>84</v>
      </c>
      <c r="C574" s="208"/>
      <c r="D574" s="15" t="s">
        <v>124</v>
      </c>
      <c r="E574" s="16" t="s">
        <v>56</v>
      </c>
      <c r="F574" s="134"/>
      <c r="I574" s="138" t="s">
        <v>90</v>
      </c>
      <c r="AB574">
        <v>3</v>
      </c>
    </row>
    <row r="575" spans="2:28" x14ac:dyDescent="0.2">
      <c r="B575" s="13" t="s">
        <v>85</v>
      </c>
      <c r="C575" s="209"/>
      <c r="D575" s="18"/>
      <c r="E575" s="16" t="s">
        <v>59</v>
      </c>
      <c r="F575" s="134"/>
      <c r="I575" s="138" t="s">
        <v>90</v>
      </c>
      <c r="AB575">
        <v>4</v>
      </c>
    </row>
    <row r="576" spans="2:28" x14ac:dyDescent="0.2">
      <c r="B576" s="13" t="s">
        <v>44</v>
      </c>
      <c r="C576" s="133" t="s">
        <v>261</v>
      </c>
      <c r="D576" s="49" t="str">
        <f>IF(C576="","WARNING - Please enter a Probability.","")</f>
        <v/>
      </c>
      <c r="E576" s="16" t="s">
        <v>60</v>
      </c>
      <c r="F576" s="134"/>
      <c r="I576" s="138" t="s">
        <v>90</v>
      </c>
      <c r="AB576">
        <v>5</v>
      </c>
    </row>
    <row r="577" spans="2:28" x14ac:dyDescent="0.2">
      <c r="B577" s="13" t="s">
        <v>50</v>
      </c>
      <c r="C577" s="133" t="s">
        <v>261</v>
      </c>
      <c r="D577" s="15" t="s">
        <v>94</v>
      </c>
      <c r="E577" s="16" t="s">
        <v>61</v>
      </c>
      <c r="F577" s="210"/>
      <c r="I577" s="138" t="s">
        <v>90</v>
      </c>
      <c r="AB577">
        <v>6</v>
      </c>
    </row>
    <row r="578" spans="2:28" ht="25.5" x14ac:dyDescent="0.2">
      <c r="B578" s="187" t="s">
        <v>57</v>
      </c>
      <c r="C578" s="133"/>
      <c r="D578" s="15" t="s">
        <v>97</v>
      </c>
      <c r="E578" s="16" t="s">
        <v>62</v>
      </c>
      <c r="F578" s="213"/>
      <c r="I578" s="138" t="s">
        <v>90</v>
      </c>
      <c r="AB578">
        <v>7</v>
      </c>
    </row>
    <row r="579" spans="2:28" x14ac:dyDescent="0.2">
      <c r="B579" s="13"/>
      <c r="C579" s="15"/>
      <c r="D579" s="15"/>
      <c r="E579" s="18"/>
      <c r="F579" s="19"/>
      <c r="I579" s="138" t="s">
        <v>90</v>
      </c>
      <c r="AB579">
        <v>8</v>
      </c>
    </row>
    <row r="580" spans="2:28" x14ac:dyDescent="0.2">
      <c r="B580" s="20"/>
      <c r="C580" s="21" t="s">
        <v>88</v>
      </c>
      <c r="D580" s="174"/>
      <c r="E580" s="18"/>
      <c r="F580" s="19"/>
      <c r="I580" s="138" t="s">
        <v>90</v>
      </c>
      <c r="AB580">
        <v>9</v>
      </c>
    </row>
    <row r="581" spans="2:28" ht="6" customHeight="1" x14ac:dyDescent="0.2">
      <c r="B581" s="20"/>
      <c r="C581" s="21"/>
      <c r="D581" s="22"/>
      <c r="E581" s="18"/>
      <c r="F581" s="19"/>
      <c r="I581" s="138" t="s">
        <v>90</v>
      </c>
      <c r="AB581">
        <v>10</v>
      </c>
    </row>
    <row r="582" spans="2:28" x14ac:dyDescent="0.2">
      <c r="B582" s="20"/>
      <c r="C582" s="21" t="s">
        <v>89</v>
      </c>
      <c r="D582" s="22"/>
      <c r="E582" s="18"/>
      <c r="F582" s="19"/>
      <c r="I582" s="138" t="s">
        <v>90</v>
      </c>
      <c r="AB582">
        <v>11</v>
      </c>
    </row>
    <row r="583" spans="2:28" ht="6" customHeight="1" x14ac:dyDescent="0.2">
      <c r="B583" s="20"/>
      <c r="C583" s="21"/>
      <c r="D583" s="22"/>
      <c r="E583" s="18"/>
      <c r="F583" s="19"/>
      <c r="I583" s="138" t="s">
        <v>90</v>
      </c>
      <c r="AB583">
        <v>12</v>
      </c>
    </row>
    <row r="584" spans="2:28" x14ac:dyDescent="0.2">
      <c r="B584" s="20"/>
      <c r="C584" s="21" t="s">
        <v>3</v>
      </c>
      <c r="D584" s="22"/>
      <c r="E584" s="18"/>
      <c r="F584" s="19"/>
      <c r="I584" s="138" t="s">
        <v>90</v>
      </c>
      <c r="AB584">
        <v>13</v>
      </c>
    </row>
    <row r="585" spans="2:28" ht="6" customHeight="1" x14ac:dyDescent="0.2">
      <c r="B585" s="20"/>
      <c r="C585" s="21"/>
      <c r="D585" s="22"/>
      <c r="E585" s="18"/>
      <c r="F585" s="19"/>
      <c r="I585" s="138" t="s">
        <v>90</v>
      </c>
      <c r="AB585">
        <v>14</v>
      </c>
    </row>
    <row r="586" spans="2:28" x14ac:dyDescent="0.2">
      <c r="B586" s="20"/>
      <c r="C586" s="21"/>
      <c r="D586" s="173"/>
      <c r="E586" s="18"/>
      <c r="F586" s="19"/>
      <c r="I586" s="138" t="s">
        <v>90</v>
      </c>
      <c r="AB586">
        <v>16</v>
      </c>
    </row>
    <row r="587" spans="2:28" x14ac:dyDescent="0.2">
      <c r="B587" s="20"/>
      <c r="C587" s="21"/>
      <c r="D587" s="22"/>
      <c r="E587" s="18"/>
      <c r="F587" s="19"/>
      <c r="I587" s="138" t="s">
        <v>90</v>
      </c>
      <c r="AB587">
        <v>17</v>
      </c>
    </row>
    <row r="588" spans="2:28" x14ac:dyDescent="0.2">
      <c r="B588" s="20"/>
      <c r="C588" s="23"/>
      <c r="D588" s="47"/>
      <c r="E588" s="18"/>
      <c r="F588" s="19"/>
      <c r="I588" s="138" t="s">
        <v>90</v>
      </c>
      <c r="AB588">
        <v>18</v>
      </c>
    </row>
    <row r="589" spans="2:28" x14ac:dyDescent="0.2">
      <c r="B589" s="24" t="s">
        <v>106</v>
      </c>
      <c r="C589" s="16" t="s">
        <v>110</v>
      </c>
      <c r="D589" s="48" t="s">
        <v>174</v>
      </c>
      <c r="E589" s="15" t="s">
        <v>173</v>
      </c>
      <c r="F589" s="17" t="s">
        <v>23</v>
      </c>
      <c r="I589" s="138" t="s">
        <v>90</v>
      </c>
      <c r="AB589">
        <v>19</v>
      </c>
    </row>
    <row r="590" spans="2:28" x14ac:dyDescent="0.2">
      <c r="B590" s="25"/>
      <c r="C590" s="26"/>
      <c r="D590" s="22"/>
      <c r="E590" s="27"/>
      <c r="F590" s="28"/>
      <c r="I590" s="138" t="s">
        <v>90</v>
      </c>
      <c r="AB590">
        <v>20</v>
      </c>
    </row>
    <row r="591" spans="2:28" x14ac:dyDescent="0.2">
      <c r="B591" s="25"/>
      <c r="C591" s="26"/>
      <c r="D591" s="22"/>
      <c r="E591" s="27"/>
      <c r="F591" s="28"/>
      <c r="I591" s="138" t="s">
        <v>90</v>
      </c>
      <c r="AB591">
        <v>21</v>
      </c>
    </row>
    <row r="592" spans="2:28" x14ac:dyDescent="0.2">
      <c r="B592" s="25"/>
      <c r="C592" s="26"/>
      <c r="D592" s="22"/>
      <c r="E592" s="27"/>
      <c r="F592" s="28"/>
      <c r="I592" s="138" t="s">
        <v>90</v>
      </c>
      <c r="AB592">
        <v>22</v>
      </c>
    </row>
    <row r="593" spans="2:28" x14ac:dyDescent="0.2">
      <c r="B593" s="25"/>
      <c r="C593" s="26"/>
      <c r="D593" s="22"/>
      <c r="E593" s="27"/>
      <c r="F593" s="28"/>
      <c r="I593" s="138" t="s">
        <v>90</v>
      </c>
      <c r="AB593">
        <v>23</v>
      </c>
    </row>
    <row r="594" spans="2:28" ht="13.5" thickBot="1" x14ac:dyDescent="0.25">
      <c r="B594" s="176"/>
      <c r="C594" s="30"/>
      <c r="D594" s="31"/>
      <c r="E594" s="32"/>
      <c r="F594" s="33"/>
      <c r="I594" s="138" t="s">
        <v>90</v>
      </c>
      <c r="AB594">
        <v>24</v>
      </c>
    </row>
    <row r="595" spans="2:28" ht="6" customHeight="1" thickBot="1" x14ac:dyDescent="0.25">
      <c r="B595" s="12"/>
      <c r="F595" s="184"/>
      <c r="I595" s="138" t="s">
        <v>90</v>
      </c>
      <c r="AB595">
        <v>25</v>
      </c>
    </row>
    <row r="596" spans="2:28" ht="13.5" thickBot="1" x14ac:dyDescent="0.25">
      <c r="B596" s="164" t="s">
        <v>107</v>
      </c>
      <c r="C596" s="165">
        <v>24</v>
      </c>
      <c r="D596" s="166" t="s">
        <v>262</v>
      </c>
      <c r="E596" s="167" t="s">
        <v>51</v>
      </c>
      <c r="F596" s="168" t="s">
        <v>251</v>
      </c>
      <c r="I596" s="138" t="s">
        <v>90</v>
      </c>
      <c r="AB596">
        <v>1</v>
      </c>
    </row>
    <row r="597" spans="2:28" x14ac:dyDescent="0.2">
      <c r="B597" s="190" t="s">
        <v>213</v>
      </c>
      <c r="C597" s="191"/>
      <c r="D597" s="192"/>
      <c r="E597" s="21"/>
      <c r="F597" s="193"/>
      <c r="I597" s="138"/>
    </row>
    <row r="598" spans="2:28" x14ac:dyDescent="0.2">
      <c r="B598" s="13" t="s">
        <v>39</v>
      </c>
      <c r="C598" s="217"/>
      <c r="D598" s="15" t="str">
        <f>IF(OR(C601="",C602=""),"",VLOOKUP(CONCATENATE(C601," - ",C602),Exposure,2))</f>
        <v>G</v>
      </c>
      <c r="E598" s="16" t="s">
        <v>133</v>
      </c>
      <c r="F598" s="113"/>
      <c r="I598" s="138" t="s">
        <v>90</v>
      </c>
      <c r="AB598">
        <v>2</v>
      </c>
    </row>
    <row r="599" spans="2:28" x14ac:dyDescent="0.2">
      <c r="B599" s="13" t="s">
        <v>84</v>
      </c>
      <c r="C599" s="208"/>
      <c r="D599" s="15" t="s">
        <v>124</v>
      </c>
      <c r="E599" s="16" t="s">
        <v>56</v>
      </c>
      <c r="F599" s="134"/>
      <c r="I599" s="138" t="s">
        <v>90</v>
      </c>
      <c r="AB599">
        <v>3</v>
      </c>
    </row>
    <row r="600" spans="2:28" x14ac:dyDescent="0.2">
      <c r="B600" s="13" t="s">
        <v>85</v>
      </c>
      <c r="C600" s="209"/>
      <c r="D600" s="18"/>
      <c r="E600" s="16" t="s">
        <v>59</v>
      </c>
      <c r="F600" s="134"/>
      <c r="I600" s="138" t="s">
        <v>90</v>
      </c>
      <c r="AB600">
        <v>4</v>
      </c>
    </row>
    <row r="601" spans="2:28" x14ac:dyDescent="0.2">
      <c r="B601" s="13" t="s">
        <v>44</v>
      </c>
      <c r="C601" s="133" t="s">
        <v>261</v>
      </c>
      <c r="D601" s="49" t="str">
        <f>IF(C601="","WARNING - Please enter a Probability.","")</f>
        <v/>
      </c>
      <c r="E601" s="16" t="s">
        <v>60</v>
      </c>
      <c r="F601" s="134"/>
      <c r="I601" s="138" t="s">
        <v>90</v>
      </c>
      <c r="AB601">
        <v>5</v>
      </c>
    </row>
    <row r="602" spans="2:28" x14ac:dyDescent="0.2">
      <c r="B602" s="13" t="s">
        <v>50</v>
      </c>
      <c r="C602" s="133" t="s">
        <v>261</v>
      </c>
      <c r="D602" s="15" t="s">
        <v>94</v>
      </c>
      <c r="E602" s="16" t="s">
        <v>61</v>
      </c>
      <c r="F602" s="219"/>
      <c r="I602" s="138" t="s">
        <v>90</v>
      </c>
      <c r="AB602">
        <v>6</v>
      </c>
    </row>
    <row r="603" spans="2:28" ht="25.5" x14ac:dyDescent="0.2">
      <c r="B603" s="187" t="s">
        <v>57</v>
      </c>
      <c r="C603" s="133"/>
      <c r="D603" s="15" t="s">
        <v>97</v>
      </c>
      <c r="E603" s="16" t="s">
        <v>62</v>
      </c>
      <c r="F603" s="213"/>
      <c r="I603" s="138" t="s">
        <v>90</v>
      </c>
      <c r="AB603">
        <v>7</v>
      </c>
    </row>
    <row r="604" spans="2:28" x14ac:dyDescent="0.2">
      <c r="B604" s="13"/>
      <c r="C604" s="15"/>
      <c r="D604" s="15"/>
      <c r="E604" s="18"/>
      <c r="F604" s="19"/>
      <c r="I604" s="138" t="s">
        <v>90</v>
      </c>
      <c r="AB604">
        <v>8</v>
      </c>
    </row>
    <row r="605" spans="2:28" x14ac:dyDescent="0.2">
      <c r="B605" s="20"/>
      <c r="C605" s="21" t="s">
        <v>88</v>
      </c>
      <c r="D605" s="174"/>
      <c r="E605" s="18"/>
      <c r="F605" s="19"/>
      <c r="I605" s="138" t="s">
        <v>90</v>
      </c>
      <c r="AB605">
        <v>9</v>
      </c>
    </row>
    <row r="606" spans="2:28" ht="6" customHeight="1" x14ac:dyDescent="0.2">
      <c r="B606" s="20"/>
      <c r="C606" s="21"/>
      <c r="D606" s="22"/>
      <c r="E606" s="18"/>
      <c r="F606" s="19"/>
      <c r="I606" s="138" t="s">
        <v>90</v>
      </c>
      <c r="AB606">
        <v>10</v>
      </c>
    </row>
    <row r="607" spans="2:28" x14ac:dyDescent="0.2">
      <c r="B607" s="20"/>
      <c r="C607" s="21" t="s">
        <v>89</v>
      </c>
      <c r="D607" s="22"/>
      <c r="E607" s="18"/>
      <c r="F607" s="19"/>
      <c r="I607" s="138" t="s">
        <v>90</v>
      </c>
      <c r="AB607">
        <v>11</v>
      </c>
    </row>
    <row r="608" spans="2:28" ht="6" customHeight="1" x14ac:dyDescent="0.2">
      <c r="B608" s="20"/>
      <c r="C608" s="21"/>
      <c r="D608" s="22"/>
      <c r="E608" s="18"/>
      <c r="F608" s="19"/>
      <c r="I608" s="138" t="s">
        <v>90</v>
      </c>
      <c r="AB608">
        <v>12</v>
      </c>
    </row>
    <row r="609" spans="2:28" x14ac:dyDescent="0.2">
      <c r="B609" s="20"/>
      <c r="C609" s="21" t="s">
        <v>3</v>
      </c>
      <c r="D609" s="22"/>
      <c r="E609" s="18"/>
      <c r="F609" s="19"/>
      <c r="I609" s="138" t="s">
        <v>90</v>
      </c>
      <c r="AB609">
        <v>13</v>
      </c>
    </row>
    <row r="610" spans="2:28" ht="6" customHeight="1" x14ac:dyDescent="0.2">
      <c r="B610" s="20"/>
      <c r="C610" s="21"/>
      <c r="D610" s="22"/>
      <c r="E610" s="18"/>
      <c r="F610" s="19"/>
      <c r="I610" s="138" t="s">
        <v>90</v>
      </c>
      <c r="AB610">
        <v>14</v>
      </c>
    </row>
    <row r="611" spans="2:28" x14ac:dyDescent="0.2">
      <c r="B611" s="20"/>
      <c r="C611" s="21" t="s">
        <v>175</v>
      </c>
      <c r="D611" s="22"/>
      <c r="E611" s="18"/>
      <c r="F611" s="19"/>
      <c r="I611" s="138" t="s">
        <v>90</v>
      </c>
      <c r="AB611">
        <v>15</v>
      </c>
    </row>
    <row r="612" spans="2:28" x14ac:dyDescent="0.2">
      <c r="B612" s="20"/>
      <c r="C612" s="21"/>
      <c r="D612" s="173"/>
      <c r="E612" s="18"/>
      <c r="F612" s="19"/>
      <c r="I612" s="138" t="s">
        <v>90</v>
      </c>
      <c r="AB612">
        <v>16</v>
      </c>
    </row>
    <row r="613" spans="2:28" x14ac:dyDescent="0.2">
      <c r="B613" s="20"/>
      <c r="C613" s="21"/>
      <c r="D613" s="22"/>
      <c r="E613" s="18"/>
      <c r="F613" s="19"/>
      <c r="I613" s="138" t="s">
        <v>90</v>
      </c>
      <c r="AB613">
        <v>17</v>
      </c>
    </row>
    <row r="614" spans="2:28" x14ac:dyDescent="0.2">
      <c r="B614" s="20"/>
      <c r="C614" s="23"/>
      <c r="D614" s="47"/>
      <c r="E614" s="18"/>
      <c r="F614" s="19"/>
      <c r="I614" s="138" t="s">
        <v>90</v>
      </c>
      <c r="AB614">
        <v>18</v>
      </c>
    </row>
    <row r="615" spans="2:28" x14ac:dyDescent="0.2">
      <c r="B615" s="24" t="s">
        <v>106</v>
      </c>
      <c r="C615" s="16" t="s">
        <v>110</v>
      </c>
      <c r="D615" s="48" t="s">
        <v>174</v>
      </c>
      <c r="E615" s="15" t="s">
        <v>173</v>
      </c>
      <c r="F615" s="17" t="s">
        <v>23</v>
      </c>
      <c r="I615" s="138" t="s">
        <v>90</v>
      </c>
      <c r="AB615">
        <v>19</v>
      </c>
    </row>
    <row r="616" spans="2:28" x14ac:dyDescent="0.2">
      <c r="B616" s="25"/>
      <c r="C616" s="26"/>
      <c r="D616" s="22"/>
      <c r="E616" s="27"/>
      <c r="F616" s="28"/>
      <c r="I616" s="138" t="s">
        <v>90</v>
      </c>
      <c r="AB616">
        <v>20</v>
      </c>
    </row>
    <row r="617" spans="2:28" x14ac:dyDescent="0.2">
      <c r="B617" s="25"/>
      <c r="C617" s="26"/>
      <c r="D617" s="22"/>
      <c r="E617" s="27"/>
      <c r="F617" s="28"/>
      <c r="I617" s="138" t="s">
        <v>90</v>
      </c>
      <c r="AB617">
        <v>21</v>
      </c>
    </row>
    <row r="618" spans="2:28" x14ac:dyDescent="0.2">
      <c r="B618" s="25"/>
      <c r="C618" s="26"/>
      <c r="D618" s="22"/>
      <c r="E618" s="27"/>
      <c r="F618" s="28"/>
      <c r="I618" s="138" t="s">
        <v>90</v>
      </c>
      <c r="AB618">
        <v>22</v>
      </c>
    </row>
    <row r="619" spans="2:28" x14ac:dyDescent="0.2">
      <c r="B619" s="25"/>
      <c r="C619" s="26"/>
      <c r="D619" s="22"/>
      <c r="E619" s="224"/>
      <c r="F619" s="28"/>
      <c r="I619" s="138" t="s">
        <v>90</v>
      </c>
      <c r="AB619">
        <v>23</v>
      </c>
    </row>
    <row r="620" spans="2:28" ht="13.5" thickBot="1" x14ac:dyDescent="0.25">
      <c r="B620" s="176"/>
      <c r="C620" s="30"/>
      <c r="D620" s="31"/>
      <c r="E620" s="32"/>
      <c r="F620" s="33"/>
      <c r="I620" s="138" t="s">
        <v>90</v>
      </c>
      <c r="AB620">
        <v>24</v>
      </c>
    </row>
    <row r="621" spans="2:28" ht="6" customHeight="1" thickBot="1" x14ac:dyDescent="0.25">
      <c r="B621" s="12"/>
      <c r="F621" s="184"/>
      <c r="I621" s="138" t="s">
        <v>90</v>
      </c>
      <c r="AB621">
        <v>25</v>
      </c>
    </row>
    <row r="622" spans="2:28" ht="13.5" thickBot="1" x14ac:dyDescent="0.25">
      <c r="B622" s="164" t="s">
        <v>107</v>
      </c>
      <c r="C622" s="165">
        <v>25</v>
      </c>
      <c r="D622" s="166" t="s">
        <v>262</v>
      </c>
      <c r="E622" s="167" t="s">
        <v>51</v>
      </c>
      <c r="F622" s="168" t="s">
        <v>251</v>
      </c>
      <c r="I622" s="138" t="s">
        <v>90</v>
      </c>
      <c r="AB622">
        <v>1</v>
      </c>
    </row>
    <row r="623" spans="2:28" x14ac:dyDescent="0.2">
      <c r="B623" s="190" t="s">
        <v>213</v>
      </c>
      <c r="C623" s="228"/>
      <c r="D623" s="192"/>
      <c r="E623" s="21"/>
      <c r="F623" s="193"/>
      <c r="I623" s="138"/>
    </row>
    <row r="624" spans="2:28" x14ac:dyDescent="0.2">
      <c r="B624" s="13" t="s">
        <v>39</v>
      </c>
      <c r="C624" s="208"/>
      <c r="D624" s="15" t="str">
        <f>IF(OR(C627="",C628=""),"",VLOOKUP(CONCATENATE(C627," - ",C628),Exposure,2))</f>
        <v>G</v>
      </c>
      <c r="E624" s="16" t="s">
        <v>133</v>
      </c>
      <c r="F624" s="113"/>
      <c r="I624" s="138" t="s">
        <v>90</v>
      </c>
      <c r="AB624">
        <v>2</v>
      </c>
    </row>
    <row r="625" spans="2:28" x14ac:dyDescent="0.2">
      <c r="B625" s="13" t="s">
        <v>84</v>
      </c>
      <c r="C625" s="208"/>
      <c r="D625" s="15" t="s">
        <v>124</v>
      </c>
      <c r="E625" s="16" t="s">
        <v>56</v>
      </c>
      <c r="F625" s="134"/>
      <c r="I625" s="138" t="s">
        <v>90</v>
      </c>
      <c r="AB625">
        <v>3</v>
      </c>
    </row>
    <row r="626" spans="2:28" x14ac:dyDescent="0.2">
      <c r="B626" s="13" t="s">
        <v>85</v>
      </c>
      <c r="C626" s="209"/>
      <c r="D626" s="18"/>
      <c r="E626" s="16" t="s">
        <v>59</v>
      </c>
      <c r="F626" s="134"/>
      <c r="I626" s="138" t="s">
        <v>90</v>
      </c>
      <c r="AB626">
        <v>4</v>
      </c>
    </row>
    <row r="627" spans="2:28" x14ac:dyDescent="0.2">
      <c r="B627" s="13" t="s">
        <v>44</v>
      </c>
      <c r="C627" s="133" t="s">
        <v>261</v>
      </c>
      <c r="D627" s="49" t="str">
        <f>IF(C627="","WARNING - Please enter a Probability.","")</f>
        <v/>
      </c>
      <c r="E627" s="16" t="s">
        <v>60</v>
      </c>
      <c r="F627" s="134"/>
      <c r="I627" s="138" t="s">
        <v>90</v>
      </c>
      <c r="AB627">
        <v>5</v>
      </c>
    </row>
    <row r="628" spans="2:28" x14ac:dyDescent="0.2">
      <c r="B628" s="13" t="s">
        <v>50</v>
      </c>
      <c r="C628" s="133" t="s">
        <v>261</v>
      </c>
      <c r="D628" s="15" t="s">
        <v>94</v>
      </c>
      <c r="E628" s="16" t="s">
        <v>61</v>
      </c>
      <c r="F628" s="210"/>
      <c r="I628" s="138" t="s">
        <v>90</v>
      </c>
      <c r="AB628">
        <v>6</v>
      </c>
    </row>
    <row r="629" spans="2:28" ht="25.5" x14ac:dyDescent="0.2">
      <c r="B629" s="187" t="s">
        <v>57</v>
      </c>
      <c r="C629" s="133"/>
      <c r="D629" s="15" t="s">
        <v>97</v>
      </c>
      <c r="E629" s="16" t="s">
        <v>62</v>
      </c>
      <c r="F629" s="213"/>
      <c r="I629" s="138" t="s">
        <v>90</v>
      </c>
      <c r="AB629">
        <v>7</v>
      </c>
    </row>
    <row r="630" spans="2:28" x14ac:dyDescent="0.2">
      <c r="B630" s="13"/>
      <c r="C630" s="15"/>
      <c r="D630" s="15"/>
      <c r="E630" s="18"/>
      <c r="F630" s="19"/>
      <c r="I630" s="138" t="s">
        <v>90</v>
      </c>
      <c r="AB630">
        <v>8</v>
      </c>
    </row>
    <row r="631" spans="2:28" x14ac:dyDescent="0.2">
      <c r="B631" s="20"/>
      <c r="C631" s="21" t="s">
        <v>88</v>
      </c>
      <c r="D631" s="174"/>
      <c r="E631" s="18"/>
      <c r="F631" s="19"/>
      <c r="I631" s="138" t="s">
        <v>90</v>
      </c>
      <c r="AB631">
        <v>9</v>
      </c>
    </row>
    <row r="632" spans="2:28" ht="6" customHeight="1" x14ac:dyDescent="0.2">
      <c r="B632" s="20"/>
      <c r="C632" s="21"/>
      <c r="D632" s="22"/>
      <c r="E632" s="18"/>
      <c r="F632" s="19"/>
      <c r="I632" s="138" t="s">
        <v>90</v>
      </c>
      <c r="AB632">
        <v>10</v>
      </c>
    </row>
    <row r="633" spans="2:28" x14ac:dyDescent="0.2">
      <c r="B633" s="20"/>
      <c r="C633" s="21" t="s">
        <v>89</v>
      </c>
      <c r="D633" s="22"/>
      <c r="E633" s="18"/>
      <c r="F633" s="19"/>
      <c r="I633" s="138" t="s">
        <v>90</v>
      </c>
      <c r="AB633">
        <v>11</v>
      </c>
    </row>
    <row r="634" spans="2:28" ht="6" customHeight="1" x14ac:dyDescent="0.2">
      <c r="B634" s="20"/>
      <c r="C634" s="21"/>
      <c r="D634" s="22"/>
      <c r="E634" s="18"/>
      <c r="F634" s="19"/>
      <c r="I634" s="138" t="s">
        <v>90</v>
      </c>
      <c r="AB634">
        <v>12</v>
      </c>
    </row>
    <row r="635" spans="2:28" x14ac:dyDescent="0.2">
      <c r="B635" s="20"/>
      <c r="C635" s="21" t="s">
        <v>3</v>
      </c>
      <c r="D635" s="22"/>
      <c r="E635" s="18"/>
      <c r="F635" s="19"/>
      <c r="I635" s="138" t="s">
        <v>90</v>
      </c>
      <c r="AB635">
        <v>13</v>
      </c>
    </row>
    <row r="636" spans="2:28" ht="6" customHeight="1" x14ac:dyDescent="0.2">
      <c r="B636" s="20"/>
      <c r="C636" s="21"/>
      <c r="D636" s="22"/>
      <c r="E636" s="18"/>
      <c r="F636" s="19"/>
      <c r="I636" s="138" t="s">
        <v>90</v>
      </c>
      <c r="AB636">
        <v>14</v>
      </c>
    </row>
    <row r="637" spans="2:28" x14ac:dyDescent="0.2">
      <c r="B637" s="20"/>
      <c r="C637" s="21"/>
      <c r="D637" s="173"/>
      <c r="E637" s="18"/>
      <c r="F637" s="19"/>
      <c r="I637" s="138" t="s">
        <v>90</v>
      </c>
      <c r="AB637">
        <v>16</v>
      </c>
    </row>
    <row r="638" spans="2:28" x14ac:dyDescent="0.2">
      <c r="B638" s="20"/>
      <c r="C638" s="21"/>
      <c r="D638" s="22"/>
      <c r="E638" s="18"/>
      <c r="F638" s="19"/>
      <c r="I638" s="138" t="s">
        <v>90</v>
      </c>
      <c r="AB638">
        <v>17</v>
      </c>
    </row>
    <row r="639" spans="2:28" x14ac:dyDescent="0.2">
      <c r="B639" s="20"/>
      <c r="C639" s="23"/>
      <c r="D639" s="47"/>
      <c r="E639" s="18"/>
      <c r="F639" s="19"/>
      <c r="I639" s="138" t="s">
        <v>90</v>
      </c>
      <c r="AB639">
        <v>18</v>
      </c>
    </row>
    <row r="640" spans="2:28" x14ac:dyDescent="0.2">
      <c r="B640" s="24" t="s">
        <v>106</v>
      </c>
      <c r="C640" s="16" t="s">
        <v>110</v>
      </c>
      <c r="D640" s="48" t="s">
        <v>174</v>
      </c>
      <c r="E640" s="15" t="s">
        <v>173</v>
      </c>
      <c r="F640" s="17" t="s">
        <v>23</v>
      </c>
      <c r="I640" s="138" t="s">
        <v>90</v>
      </c>
      <c r="AB640">
        <v>19</v>
      </c>
    </row>
    <row r="641" spans="2:28" x14ac:dyDescent="0.2">
      <c r="B641" s="25"/>
      <c r="C641" s="26"/>
      <c r="D641" s="22"/>
      <c r="E641" s="27"/>
      <c r="F641" s="225"/>
      <c r="I641" s="138" t="s">
        <v>90</v>
      </c>
      <c r="AB641">
        <v>20</v>
      </c>
    </row>
    <row r="642" spans="2:28" x14ac:dyDescent="0.2">
      <c r="B642" s="25"/>
      <c r="C642" s="26"/>
      <c r="D642" s="22"/>
      <c r="E642" s="27"/>
      <c r="F642" s="28"/>
      <c r="I642" s="138" t="s">
        <v>90</v>
      </c>
      <c r="AB642">
        <v>21</v>
      </c>
    </row>
    <row r="643" spans="2:28" x14ac:dyDescent="0.2">
      <c r="B643" s="25"/>
      <c r="C643" s="26"/>
      <c r="D643" s="22"/>
      <c r="E643" s="27"/>
      <c r="F643" s="28"/>
      <c r="I643" s="138" t="s">
        <v>90</v>
      </c>
      <c r="AB643">
        <v>22</v>
      </c>
    </row>
    <row r="644" spans="2:28" x14ac:dyDescent="0.2">
      <c r="B644" s="25"/>
      <c r="C644" s="26"/>
      <c r="D644" s="22"/>
      <c r="E644" s="27"/>
      <c r="F644" s="28"/>
      <c r="I644" s="138" t="s">
        <v>90</v>
      </c>
      <c r="AB644">
        <v>23</v>
      </c>
    </row>
    <row r="645" spans="2:28" ht="13.5" thickBot="1" x14ac:dyDescent="0.25">
      <c r="B645" s="176"/>
      <c r="C645" s="30"/>
      <c r="D645" s="31"/>
      <c r="E645" s="32"/>
      <c r="F645" s="33"/>
      <c r="I645" s="138" t="s">
        <v>90</v>
      </c>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262</v>
      </c>
      <c r="E647" s="167" t="s">
        <v>51</v>
      </c>
      <c r="F647" s="168" t="s">
        <v>251</v>
      </c>
      <c r="I647" s="138" t="s">
        <v>90</v>
      </c>
      <c r="AB647">
        <v>1</v>
      </c>
    </row>
    <row r="648" spans="2:28" x14ac:dyDescent="0.2">
      <c r="B648" s="190" t="s">
        <v>213</v>
      </c>
      <c r="C648" s="228"/>
      <c r="D648" s="192"/>
      <c r="E648" s="21"/>
      <c r="F648" s="193"/>
      <c r="I648" s="138"/>
    </row>
    <row r="649" spans="2:28" x14ac:dyDescent="0.2">
      <c r="B649" s="13" t="s">
        <v>39</v>
      </c>
      <c r="C649" s="208"/>
      <c r="D649" s="15" t="str">
        <f>IF(OR(C652="",C653=""),"",VLOOKUP(CONCATENATE(C652," - ",C653),Exposure,2))</f>
        <v>G</v>
      </c>
      <c r="E649" s="16" t="s">
        <v>133</v>
      </c>
      <c r="F649" s="113"/>
      <c r="I649" s="138" t="s">
        <v>90</v>
      </c>
      <c r="AB649">
        <v>2</v>
      </c>
    </row>
    <row r="650" spans="2:28" x14ac:dyDescent="0.2">
      <c r="B650" s="13" t="s">
        <v>84</v>
      </c>
      <c r="C650" s="208"/>
      <c r="D650" s="15" t="s">
        <v>124</v>
      </c>
      <c r="E650" s="16" t="s">
        <v>56</v>
      </c>
      <c r="F650" s="134"/>
      <c r="I650" s="138" t="s">
        <v>90</v>
      </c>
      <c r="AB650">
        <v>3</v>
      </c>
    </row>
    <row r="651" spans="2:28" x14ac:dyDescent="0.2">
      <c r="B651" s="13" t="s">
        <v>85</v>
      </c>
      <c r="C651" s="209"/>
      <c r="D651" s="18"/>
      <c r="E651" s="16" t="s">
        <v>59</v>
      </c>
      <c r="F651" s="134"/>
      <c r="I651" s="138" t="s">
        <v>90</v>
      </c>
      <c r="AB651">
        <v>4</v>
      </c>
    </row>
    <row r="652" spans="2:28" x14ac:dyDescent="0.2">
      <c r="B652" s="13" t="s">
        <v>44</v>
      </c>
      <c r="C652" s="133" t="s">
        <v>261</v>
      </c>
      <c r="D652" s="49" t="str">
        <f>IF(C652="","WARNING - Please enter a Probability.","")</f>
        <v/>
      </c>
      <c r="E652" s="16" t="s">
        <v>60</v>
      </c>
      <c r="F652" s="134"/>
      <c r="I652" s="138" t="s">
        <v>90</v>
      </c>
      <c r="AB652">
        <v>5</v>
      </c>
    </row>
    <row r="653" spans="2:28" x14ac:dyDescent="0.2">
      <c r="B653" s="13" t="s">
        <v>50</v>
      </c>
      <c r="C653" s="133" t="s">
        <v>261</v>
      </c>
      <c r="D653" s="15" t="s">
        <v>94</v>
      </c>
      <c r="E653" s="16" t="s">
        <v>61</v>
      </c>
      <c r="F653" s="210"/>
      <c r="I653" s="138" t="s">
        <v>90</v>
      </c>
      <c r="AB653">
        <v>6</v>
      </c>
    </row>
    <row r="654" spans="2:28" ht="25.5" x14ac:dyDescent="0.2">
      <c r="B654" s="187" t="s">
        <v>57</v>
      </c>
      <c r="C654" s="133"/>
      <c r="D654" s="15" t="s">
        <v>97</v>
      </c>
      <c r="E654" s="16" t="s">
        <v>62</v>
      </c>
      <c r="F654" s="213"/>
      <c r="I654" s="138" t="s">
        <v>90</v>
      </c>
      <c r="AB654">
        <v>7</v>
      </c>
    </row>
    <row r="655" spans="2:28" x14ac:dyDescent="0.2">
      <c r="B655" s="13"/>
      <c r="C655" s="15"/>
      <c r="D655" s="15"/>
      <c r="E655" s="18"/>
      <c r="F655" s="19"/>
      <c r="I655" s="138" t="s">
        <v>90</v>
      </c>
      <c r="AB655">
        <v>8</v>
      </c>
    </row>
    <row r="656" spans="2:28" x14ac:dyDescent="0.2">
      <c r="B656" s="20"/>
      <c r="C656" s="21" t="s">
        <v>88</v>
      </c>
      <c r="D656" s="174"/>
      <c r="E656" s="18"/>
      <c r="F656" s="19"/>
      <c r="I656" s="138" t="s">
        <v>90</v>
      </c>
      <c r="AB656">
        <v>9</v>
      </c>
    </row>
    <row r="657" spans="2:28" ht="6" customHeight="1" x14ac:dyDescent="0.2">
      <c r="B657" s="20"/>
      <c r="C657" s="21"/>
      <c r="D657" s="22"/>
      <c r="E657" s="18"/>
      <c r="F657" s="19"/>
      <c r="I657" s="138" t="s">
        <v>90</v>
      </c>
      <c r="AB657">
        <v>10</v>
      </c>
    </row>
    <row r="658" spans="2:28" x14ac:dyDescent="0.2">
      <c r="B658" s="20"/>
      <c r="C658" s="21" t="s">
        <v>89</v>
      </c>
      <c r="D658" s="22"/>
      <c r="E658" s="18"/>
      <c r="F658" s="19"/>
      <c r="I658" s="138" t="s">
        <v>90</v>
      </c>
      <c r="AB658">
        <v>11</v>
      </c>
    </row>
    <row r="659" spans="2:28" ht="6" customHeight="1" x14ac:dyDescent="0.2">
      <c r="B659" s="20"/>
      <c r="C659" s="21"/>
      <c r="D659" s="22"/>
      <c r="E659" s="18"/>
      <c r="F659" s="19"/>
      <c r="I659" s="138" t="s">
        <v>90</v>
      </c>
      <c r="AB659">
        <v>12</v>
      </c>
    </row>
    <row r="660" spans="2:28" x14ac:dyDescent="0.2">
      <c r="B660" s="20"/>
      <c r="C660" s="21" t="s">
        <v>3</v>
      </c>
      <c r="D660" s="22"/>
      <c r="E660" s="18"/>
      <c r="F660" s="19"/>
      <c r="I660" s="138" t="s">
        <v>90</v>
      </c>
      <c r="AB660">
        <v>13</v>
      </c>
    </row>
    <row r="661" spans="2:28" ht="6" customHeight="1" x14ac:dyDescent="0.2">
      <c r="B661" s="20"/>
      <c r="C661" s="21"/>
      <c r="D661" s="22"/>
      <c r="E661" s="18"/>
      <c r="F661" s="19"/>
      <c r="I661" s="138" t="s">
        <v>90</v>
      </c>
      <c r="AB661">
        <v>14</v>
      </c>
    </row>
    <row r="662" spans="2:28" x14ac:dyDescent="0.2">
      <c r="B662" s="20"/>
      <c r="C662" s="21"/>
      <c r="D662" s="173"/>
      <c r="E662" s="18"/>
      <c r="F662" s="19"/>
      <c r="I662" s="138" t="s">
        <v>90</v>
      </c>
      <c r="AB662">
        <v>16</v>
      </c>
    </row>
    <row r="663" spans="2:28" x14ac:dyDescent="0.2">
      <c r="B663" s="20"/>
      <c r="C663" s="21"/>
      <c r="D663" s="22"/>
      <c r="E663" s="18"/>
      <c r="F663" s="19"/>
      <c r="I663" s="138" t="s">
        <v>90</v>
      </c>
      <c r="AB663">
        <v>17</v>
      </c>
    </row>
    <row r="664" spans="2:28" x14ac:dyDescent="0.2">
      <c r="B664" s="20"/>
      <c r="C664" s="23"/>
      <c r="D664" s="47"/>
      <c r="E664" s="18"/>
      <c r="F664" s="19"/>
      <c r="I664" s="138" t="s">
        <v>90</v>
      </c>
      <c r="AB664">
        <v>18</v>
      </c>
    </row>
    <row r="665" spans="2:28" x14ac:dyDescent="0.2">
      <c r="B665" s="24" t="s">
        <v>106</v>
      </c>
      <c r="C665" s="16" t="s">
        <v>110</v>
      </c>
      <c r="D665" s="48" t="s">
        <v>174</v>
      </c>
      <c r="E665" s="15" t="s">
        <v>173</v>
      </c>
      <c r="F665" s="17" t="s">
        <v>23</v>
      </c>
      <c r="I665" s="138" t="s">
        <v>90</v>
      </c>
      <c r="AB665">
        <v>19</v>
      </c>
    </row>
    <row r="666" spans="2:28" x14ac:dyDescent="0.2">
      <c r="B666" s="25"/>
      <c r="C666" s="26"/>
      <c r="D666" s="22"/>
      <c r="E666" s="224"/>
      <c r="F666" s="28"/>
      <c r="I666" s="138" t="s">
        <v>90</v>
      </c>
      <c r="AB666">
        <v>20</v>
      </c>
    </row>
    <row r="667" spans="2:28" x14ac:dyDescent="0.2">
      <c r="B667" s="25"/>
      <c r="C667" s="26"/>
      <c r="D667" s="22"/>
      <c r="E667" s="27"/>
      <c r="F667" s="225"/>
      <c r="I667" s="138" t="s">
        <v>90</v>
      </c>
      <c r="AB667">
        <v>21</v>
      </c>
    </row>
    <row r="668" spans="2:28" x14ac:dyDescent="0.2">
      <c r="B668" s="25"/>
      <c r="C668" s="26"/>
      <c r="D668" s="22"/>
      <c r="E668" s="27"/>
      <c r="F668" s="28"/>
      <c r="I668" s="138" t="s">
        <v>90</v>
      </c>
      <c r="AB668">
        <v>22</v>
      </c>
    </row>
    <row r="669" spans="2:28" x14ac:dyDescent="0.2">
      <c r="B669" s="25"/>
      <c r="C669" s="26"/>
      <c r="D669" s="22"/>
      <c r="E669" s="27"/>
      <c r="F669" s="28"/>
      <c r="I669" s="138" t="s">
        <v>90</v>
      </c>
      <c r="AB669">
        <v>23</v>
      </c>
    </row>
    <row r="670" spans="2:28" ht="13.5" thickBot="1" x14ac:dyDescent="0.25">
      <c r="B670" s="176"/>
      <c r="C670" s="30"/>
      <c r="D670" s="31"/>
      <c r="E670" s="32"/>
      <c r="F670" s="33"/>
      <c r="I670" s="138" t="s">
        <v>90</v>
      </c>
      <c r="AB670">
        <v>24</v>
      </c>
    </row>
    <row r="671" spans="2:28" ht="6" customHeight="1" thickBot="1" x14ac:dyDescent="0.25">
      <c r="B671" s="12"/>
      <c r="F671" s="184"/>
      <c r="I671" s="138" t="s">
        <v>90</v>
      </c>
      <c r="AB671">
        <v>25</v>
      </c>
    </row>
    <row r="672" spans="2:28" ht="13.5" thickBot="1" x14ac:dyDescent="0.25">
      <c r="B672" s="164" t="s">
        <v>107</v>
      </c>
      <c r="C672" s="165">
        <v>27</v>
      </c>
      <c r="D672" s="166" t="s">
        <v>262</v>
      </c>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t="s">
        <v>262</v>
      </c>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t="s">
        <v>262</v>
      </c>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t="s">
        <v>262</v>
      </c>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212 D264 D238 D316 D290 D368 D342 D420 D394 D472 D446 D522 D497 D573 D547 D624 D598 D752 D5 D31 D57 D83 D109 D134 D160 D186">
    <cfRule type="cellIs" dxfId="6" priority="1" stopIfTrue="1" operator="equal">
      <formula>"R"</formula>
    </cfRule>
    <cfRule type="cellIs" dxfId="5" priority="2" stopIfTrue="1" operator="equal">
      <formula>"G"</formula>
    </cfRule>
    <cfRule type="cellIs" dxfId="4" priority="3" stopIfTrue="1" operator="equal">
      <formula>"Y"</formula>
    </cfRule>
  </conditionalFormatting>
  <conditionalFormatting sqref="D705 D629 D679 D731 D243 D269 D217 D347 D295 D373 D321 D451 D399 D477 D425 D552 D502 D578 D527 D654 D603 D757 D10 D36 D62 D88 D114 D139 D165 D191">
    <cfRule type="cellIs" dxfId="3" priority="4" stopIfTrue="1" operator="equal">
      <formula>"Worsening"</formula>
    </cfRule>
    <cfRule type="cellIs" dxfId="2" priority="5" stopIfTrue="1" operator="equal">
      <formula>"Improving"</formula>
    </cfRule>
  </conditionalFormatting>
  <conditionalFormatting sqref="F730 F9 F704 F35 F216 F242 F268 F294 F320 F346 F372 F398 F424 F450 F476 F501 F526 F551 F577 F602 F628 F653 F678 F756 F61 F87 F113 F138 F164 F190">
    <cfRule type="cellIs" dxfId="1" priority="6" stopIfTrue="1" operator="lessThan">
      <formula>C5</formula>
    </cfRule>
  </conditionalFormatting>
  <conditionalFormatting sqref="F10">
    <cfRule type="cellIs" dxfId="19" priority="7" stopIfTrue="1" operator="lessThan">
      <formula>$C$5</formula>
    </cfRule>
  </conditionalFormatting>
  <conditionalFormatting sqref="F36 F217 F243 F269 F295 F321 F347 F373 F399 F425 F451 F477 F502 F527 F552 F578 F603 F629 F654 F679 F705 F731 F757 F62 F88 F114 F139 F165 F191">
    <cfRule type="cellIs" dxfId="0" priority="8" stopIfTrue="1" operator="lessThan">
      <formula>C31</formula>
    </cfRule>
  </conditionalFormatting>
  <dataValidations count="8">
    <dataValidation type="list" allowBlank="1" showInputMessage="1" showErrorMessage="1" error="Please enter Very High, High, Medium, Low, Very Low" sqref="C729:C730 C60:C61 C86:C87 C112:C113 C215:C216 C241:C242 C267:C268 C293:C294 C319:C320 C345:C346 C371:C372 C397:C398 C423:C424 C449:C450 C475:C476 C500:C501 C525:C526 C550:C551 C576:C577 C601:C602 C627:C628 C652:C653 C677:C678 C703:C704 C755:C756 C34:C35 C8:C9 C163:C164 C189:C190 C137:C138">
      <formula1>"Muy alta, Alta, Media, Baja, Muy baja"</formula1>
    </dataValidation>
    <dataValidation type="list" allowBlank="1" showInputMessage="1" showErrorMessage="1" sqref="C731 C62 C88 C114 C217 C243 C269 C295 C321 C347 C373 C399 C425 C451 C477 C502 C527 C552 C578 C603 C629 C654 C679 C705 C757 C36 C10 C165 C191 C139">
      <formula1>"&gt; 3 meses, 1-3 meses, &lt;1 mes"</formula1>
    </dataValidation>
    <dataValidation type="list" allowBlank="1" showInputMessage="1" showErrorMessage="1" sqref="D731 D62 D88 D114 D217 D243 D269 D295 D321 D347 D373 D399 D425 D451 D477 D502 D527 D552 D578 D603 D629 D654 D679 D705 D757 D36 D10 D165 D191 D139">
      <formula1>"Mejorado, Empeorado, Sin cambios, Nuevo"</formula1>
    </dataValidation>
    <dataValidation type="list" allowBlank="1" showInputMessage="1" showErrorMessage="1" error="Please enter either Mgmt or Technical" sqref="F728 F59 F85 F111 F214 F240 F266 F292 F318 F344 F370 F396 F422 F448 F474 F499 F524 F549 F575 F600 F626 F651 F676 F702 F754 F33 F7 F162 F188 F136">
      <formula1>"Admón, Tec"</formula1>
    </dataValidation>
    <dataValidation type="list" allowBlank="1" showInputMessage="1" showErrorMessage="1" error="Please enter either Internal or External" sqref="F729 F60 F86 F112 F215 F241 F267 F293 F319 F345 F371 F397 F423 F449 F475 F500 F525 F550 F576 F601 F627 F652 F677 F703 F755 F34 F8 F163 F189 F137">
      <formula1>"Interna, Externa"</formula1>
    </dataValidation>
    <dataValidation type="list" allowBlank="1" showInputMessage="1" showErrorMessage="1" error="Please enter Research, Accept, Watch, Mitigate, or Retired." sqref="F724:F725 F3:F4 F81:F82 F107:F108 F210:F211 F236:F237 F262:F263 F288:F289 F314:F315 F340:F341 F366:F367 F392:F393 F418:F419 F444:F445 F470:F471 F495:F496 F520:F521 F545:F546 F571:F572 F596:F597 F622:F623 F647:F648 F672:F673 F698:F699 F750:F751 F29:F30 F55:F56 F184:F185 F132:F133 F158:F159">
      <formula1>"Investigar, Aceptar, Prevenir,Mitigar,Retirar"</formula1>
    </dataValidation>
    <dataValidation type="list" errorStyle="warning" allowBlank="1" showInputMessage="1" showErrorMessage="1" error="Please select the source from the drop-down menu." sqref="F6 F84 F110 F213 F239 F265 F291 F317 F343 F369 F395 F421 F447 F473 F498 F523 F548 F574 F599 F625 F650 F675 F701 F727 F753 F32 F58 F187 F135 F161">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0</v>
      </c>
      <c r="H8" s="125">
        <f>Exposure!D9</f>
        <v>0</v>
      </c>
      <c r="I8" s="125">
        <f>Exposure!E9</f>
        <v>0</v>
      </c>
      <c r="J8" s="95">
        <f>Exposure!F9</f>
        <v>0</v>
      </c>
    </row>
    <row r="9" spans="1:10" ht="13.5" thickBot="1" x14ac:dyDescent="0.25">
      <c r="A9" s="84"/>
      <c r="B9" s="96" t="s">
        <v>122</v>
      </c>
      <c r="C9" s="97"/>
      <c r="D9" s="147"/>
      <c r="E9" s="84"/>
      <c r="F9" s="121" t="s">
        <v>118</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t="str">
        <f>IF(LEFT('Detalle del Riesgo'!D672)="&lt;","",'Detalle del Riesgo'!C672)</f>
        <v/>
      </c>
      <c r="B38" s="158" t="str">
        <f>IF($A38="","",'Detalle del Riesgo'!F674)</f>
        <v/>
      </c>
      <c r="C38" s="159" t="str">
        <f>IF($A38="","",LEFT('Detalle del Riesgo'!D679,1))</f>
        <v/>
      </c>
      <c r="D38" s="160" t="str">
        <f>IF($A38="","",'Detalle del Riesgo'!D672)</f>
        <v/>
      </c>
      <c r="E38" s="161" t="str">
        <f>IF($A38="","",'Detalle del Riesgo'!C676)</f>
        <v/>
      </c>
      <c r="F38" s="159" t="str">
        <f>IF(OR($A38="",$H38="Retired"),"",'Detalle del Riesgo'!D674)</f>
        <v/>
      </c>
      <c r="G38" s="159" t="str">
        <f>IF($A38="","",'Detalle del Riesgo'!C679)</f>
        <v/>
      </c>
      <c r="H38" s="159" t="str">
        <f>IF($A38= "","",'Detalle del Riesgo'!F672)</f>
        <v/>
      </c>
      <c r="I38" s="162" t="str">
        <f>IF($A38= "","",'Detalle del Riesgo'!C674)</f>
        <v/>
      </c>
      <c r="J38" s="163" t="str">
        <f>IF($A38= "","",'Detalle del Riesgo'!F678)</f>
        <v/>
      </c>
    </row>
    <row r="39" spans="1:10" x14ac:dyDescent="0.2">
      <c r="A39" s="157" t="str">
        <f>IF(LEFT('Detalle del Riesgo'!D698)="&lt;","",'Detalle del Riesgo'!C698)</f>
        <v/>
      </c>
      <c r="B39" s="158" t="str">
        <f>IF($A39="","",'Detalle del Riesgo'!F700)</f>
        <v/>
      </c>
      <c r="C39" s="159" t="str">
        <f>IF($A39="","",LEFT('Detalle del Riesgo'!D705,1))</f>
        <v/>
      </c>
      <c r="D39" s="160" t="str">
        <f>IF($A39="","",'Detalle del Riesgo'!D698)</f>
        <v/>
      </c>
      <c r="E39" s="161" t="str">
        <f>IF($A39="","",'Detalle del Riesgo'!C702)</f>
        <v/>
      </c>
      <c r="F39" s="159" t="str">
        <f>IF(OR($A39="",$H39="Retired"),"",'Detalle del Riesgo'!D700)</f>
        <v/>
      </c>
      <c r="G39" s="159" t="str">
        <f>IF($A39="","",'Detalle del Riesgo'!C705)</f>
        <v/>
      </c>
      <c r="H39" s="159" t="str">
        <f>IF($A39= "","",'Detalle del Riesgo'!F698)</f>
        <v/>
      </c>
      <c r="I39" s="162" t="str">
        <f>IF($A39= "","",'Detalle del Riesgo'!C700)</f>
        <v/>
      </c>
      <c r="J39" s="163" t="str">
        <f>IF($A39= "","",'Detalle del Riesgo'!F704)</f>
        <v/>
      </c>
    </row>
    <row r="40" spans="1:10" x14ac:dyDescent="0.2">
      <c r="A40" s="157" t="str">
        <f>IF(LEFT('Detalle del Riesgo'!D724)="&lt;","",'Detalle del Riesgo'!C724)</f>
        <v/>
      </c>
      <c r="B40" s="158" t="str">
        <f>IF($A40="","",'Detalle del Riesgo'!F726)</f>
        <v/>
      </c>
      <c r="C40" s="159" t="str">
        <f>IF($A40="","",LEFT('Detalle del Riesgo'!D731,1))</f>
        <v/>
      </c>
      <c r="D40" s="160" t="str">
        <f>IF($A40="","",'Detalle del Riesgo'!D724)</f>
        <v/>
      </c>
      <c r="E40" s="161" t="str">
        <f>IF($A40="","",'Detalle del Riesgo'!C728)</f>
        <v/>
      </c>
      <c r="F40" s="159" t="str">
        <f>IF(OR($A40="",$H40="Retired"),"",'Detalle del Riesgo'!D726)</f>
        <v/>
      </c>
      <c r="G40" s="159" t="str">
        <f>IF($A40="","",'Detalle del Riesgo'!C731)</f>
        <v/>
      </c>
      <c r="H40" s="159" t="str">
        <f>IF($A40= "","",'Detalle del Riesgo'!F724)</f>
        <v/>
      </c>
      <c r="I40" s="162" t="str">
        <f>IF($A40= "","",'Detalle del Riesgo'!C726)</f>
        <v/>
      </c>
      <c r="J40" s="163" t="str">
        <f>IF($A40= "","",'Detalle del Riesgo'!F730)</f>
        <v/>
      </c>
    </row>
    <row r="41" spans="1:10" x14ac:dyDescent="0.2">
      <c r="A41" s="157" t="str">
        <f>IF(LEFT('Detalle del Riesgo'!D750)="&lt;","",'Detalle del Riesgo'!C750)</f>
        <v/>
      </c>
      <c r="B41" s="158" t="str">
        <f>IF($A41="","",'Detalle del Riesgo'!F752)</f>
        <v/>
      </c>
      <c r="C41" s="159" t="str">
        <f>IF($A41="","",LEFT('Detalle del Riesgo'!D757,1))</f>
        <v/>
      </c>
      <c r="D41" s="160" t="str">
        <f>IF($A41="","",'Detalle del Riesgo'!D750)</f>
        <v/>
      </c>
      <c r="E41" s="161" t="str">
        <f>IF($A41="","",'Detalle del Riesgo'!C754)</f>
        <v/>
      </c>
      <c r="F41" s="159" t="str">
        <f>IF(OR($A41="",$H41="Retired"),"",'Detalle del Riesgo'!D752)</f>
        <v/>
      </c>
      <c r="G41" s="159" t="str">
        <f>IF($A41="","",'Detalle del Riesgo'!C757)</f>
        <v/>
      </c>
      <c r="H41" s="159" t="str">
        <f>IF($A41= "","",'Detalle del Riesgo'!F750)</f>
        <v/>
      </c>
      <c r="I41" s="162" t="str">
        <f>IF($A41= "","",'Detalle del Riesgo'!C752)</f>
        <v/>
      </c>
      <c r="J41" s="163" t="str">
        <f>IF($A41= "","",'Detalle del Riesgo'!F756)</f>
        <v/>
      </c>
    </row>
  </sheetData>
  <sheetProtection sheet="1" objects="1" scenarios="1" formatRows="0" autoFilter="0"/>
  <autoFilter ref="A11:J41"/>
  <phoneticPr fontId="7" type="noConversion"/>
  <conditionalFormatting sqref="F12:F41 F6:F8">
    <cfRule type="cellIs" dxfId="18" priority="1" stopIfTrue="1" operator="equal">
      <formula>"R"</formula>
    </cfRule>
    <cfRule type="cellIs" dxfId="17" priority="2" stopIfTrue="1" operator="equal">
      <formula>"Y"</formula>
    </cfRule>
    <cfRule type="cellIs" dxfId="16"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125</v>
      </c>
      <c r="C11" s="126" t="s">
        <v>118</v>
      </c>
      <c r="D11" s="126" t="s">
        <v>237</v>
      </c>
      <c r="E11" s="122" t="s">
        <v>238</v>
      </c>
      <c r="F11" s="122" t="s">
        <v>239</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240</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
      </c>
    </row>
    <row r="15" spans="1:8" ht="13.5" thickBot="1" x14ac:dyDescent="0.25">
      <c r="B15" s="206" t="s">
        <v>118</v>
      </c>
      <c r="C15" s="207">
        <f>SUM(C12:C14)</f>
        <v>0</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15" priority="1" stopIfTrue="1" operator="equal">
      <formula>"R"</formula>
    </cfRule>
    <cfRule type="cellIs" dxfId="14" priority="2" stopIfTrue="1" operator="equal">
      <formula>"Y"</formula>
    </cfRule>
    <cfRule type="cellIs" dxfId="13"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G</v>
      </c>
      <c r="J17"/>
      <c r="K17" t="str">
        <f>'Detalle del Riesgo'!C34</f>
        <v>Muy baja</v>
      </c>
      <c r="L17" t="str">
        <f>'Detalle del Riesgo'!$C35</f>
        <v>Muy baja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G</v>
      </c>
      <c r="J18"/>
      <c r="K18" t="str">
        <f>'Detalle del Riesgo'!C60</f>
        <v>Muy baja</v>
      </c>
      <c r="L18" t="str">
        <f>'Detalle del Riesgo'!$C61</f>
        <v>Muy baja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G</v>
      </c>
      <c r="J19"/>
      <c r="K19" t="str">
        <f>'Detalle del Riesgo'!C86</f>
        <v>Muy baja</v>
      </c>
      <c r="L19" t="str">
        <f>'Detalle del Riesgo'!$C87</f>
        <v>Muy baja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G</v>
      </c>
      <c r="J20"/>
      <c r="K20" t="str">
        <f>'Detalle del Riesgo'!C112</f>
        <v>Muy baja</v>
      </c>
      <c r="L20" t="str">
        <f>'Detalle del Riesgo'!$C113</f>
        <v>Muy baja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G</v>
      </c>
      <c r="J21"/>
      <c r="K21" t="str">
        <f>'Detalle del Riesgo'!C137</f>
        <v>Muy baja</v>
      </c>
      <c r="L21" t="str">
        <f>'Detalle del Riesgo'!$C138</f>
        <v>Muy baja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Muy baja</v>
      </c>
      <c r="L22" t="str">
        <f>'Detalle del Riesgo'!$C164</f>
        <v>Muy baja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G</v>
      </c>
      <c r="J23"/>
      <c r="K23" t="str">
        <f>'Detalle del Riesgo'!C189</f>
        <v>Muy baja</v>
      </c>
      <c r="L23" t="str">
        <f>'Detalle del Riesgo'!$C190</f>
        <v>Muy baja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Muy baja</v>
      </c>
      <c r="L24" t="str">
        <f>'Detalle del Riesgo'!$C216</f>
        <v>Muy baja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Muy baja</v>
      </c>
      <c r="L25" t="str">
        <f>'Detalle del Riesgo'!$C242</f>
        <v>Muy baja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G</v>
      </c>
      <c r="J26"/>
      <c r="K26" t="str">
        <f>'Detalle del Riesgo'!C267</f>
        <v>Muy baja</v>
      </c>
      <c r="L26" t="str">
        <f>'Detalle del Riesgo'!$C268</f>
        <v>Muy baja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Muy baja</v>
      </c>
      <c r="L27" t="str">
        <f>'Detalle del Riesgo'!$C294</f>
        <v>Muy baja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G</v>
      </c>
      <c r="J28"/>
      <c r="K28" t="str">
        <f>'Detalle del Riesgo'!C319</f>
        <v>Muy baja</v>
      </c>
      <c r="L28" t="str">
        <f>'Detalle del Riesgo'!$C320</f>
        <v>Muy baja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G</v>
      </c>
      <c r="J29"/>
      <c r="K29" t="str">
        <f>'Detalle del Riesgo'!C345</f>
        <v>Muy baja</v>
      </c>
      <c r="L29" t="str">
        <f>'Detalle del Riesgo'!$C346</f>
        <v>Muy 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G</v>
      </c>
      <c r="J30"/>
      <c r="K30" t="str">
        <f>'Detalle del Riesgo'!C371</f>
        <v>Muy baja</v>
      </c>
      <c r="L30" t="str">
        <f>'Detalle del Riesgo'!$C372</f>
        <v>Muy 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G</v>
      </c>
      <c r="J31"/>
      <c r="K31" t="str">
        <f>'Detalle del Riesgo'!C397</f>
        <v>Muy baja</v>
      </c>
      <c r="L31" t="str">
        <f>'Detalle del Riesgo'!$C398</f>
        <v>Muy 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G</v>
      </c>
      <c r="J32"/>
      <c r="K32" t="str">
        <f>'Detalle del Riesgo'!C423</f>
        <v>Muy baja</v>
      </c>
      <c r="L32" t="str">
        <f>'Detalle del Riesgo'!$C424</f>
        <v>Muy 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G</v>
      </c>
      <c r="J33"/>
      <c r="K33" t="str">
        <f>'Detalle del Riesgo'!C449</f>
        <v>Muy baja</v>
      </c>
      <c r="L33" t="str">
        <f>'Detalle del Riesgo'!$C450</f>
        <v>Muy 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G</v>
      </c>
      <c r="J34"/>
      <c r="K34" t="str">
        <f>'Detalle del Riesgo'!C475</f>
        <v>Muy baja</v>
      </c>
      <c r="L34" t="str">
        <f>'Detalle del Riesgo'!$C476</f>
        <v>Muy 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G</v>
      </c>
      <c r="J35"/>
      <c r="K35" t="str">
        <f>'Detalle del Riesgo'!C500</f>
        <v>Muy baja</v>
      </c>
      <c r="L35" t="str">
        <f>'Detalle del Riesgo'!$C501</f>
        <v>Muy 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G</v>
      </c>
      <c r="J36"/>
      <c r="K36" t="str">
        <f>'Detalle del Riesgo'!C525</f>
        <v>Muy baja</v>
      </c>
      <c r="L36" t="str">
        <f>'Detalle del Riesgo'!$C526</f>
        <v>Muy 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G</v>
      </c>
      <c r="J37"/>
      <c r="K37" t="str">
        <f>'Detalle del Riesgo'!C550</f>
        <v>Muy baja</v>
      </c>
      <c r="L37" t="str">
        <f>'Detalle del Riesgo'!$C551</f>
        <v>Muy 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G</v>
      </c>
      <c r="J38"/>
      <c r="K38" t="str">
        <f>'Detalle del Riesgo'!C576</f>
        <v>Muy baja</v>
      </c>
      <c r="L38" t="str">
        <f>'Detalle del Riesgo'!$C577</f>
        <v>Muy 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G</v>
      </c>
      <c r="J39"/>
      <c r="K39" t="str">
        <f>'Detalle del Riesgo'!C601</f>
        <v>Muy baja</v>
      </c>
      <c r="L39" t="str">
        <f>'Detalle del Riesgo'!$C602</f>
        <v>Muy 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G</v>
      </c>
      <c r="J40"/>
      <c r="K40" t="str">
        <f>'Detalle del Riesgo'!C627</f>
        <v>Muy baja</v>
      </c>
      <c r="L40" t="str">
        <f>'Detalle del Riesgo'!$C628</f>
        <v>Muy 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Muy baja</v>
      </c>
      <c r="L41" t="str">
        <f>'Detalle del Riesgo'!$C653</f>
        <v>Muy 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12" priority="1" stopIfTrue="1" operator="equal">
      <formula>"R"</formula>
    </cfRule>
    <cfRule type="cellIs" dxfId="11" priority="2" stopIfTrue="1" operator="equal">
      <formula>"Y"</formula>
    </cfRule>
    <cfRule type="cellIs" dxfId="10" priority="3" stopIfTrue="1" operator="equal">
      <formula>"G"</formula>
    </cfRule>
  </conditionalFormatting>
  <conditionalFormatting sqref="I16:I45">
    <cfRule type="cellIs" dxfId="9" priority="4" stopIfTrue="1" operator="equal">
      <formula>"G"</formula>
    </cfRule>
    <cfRule type="cellIs" dxfId="8" priority="5" stopIfTrue="1" operator="equal">
      <formula>"Y"</formula>
    </cfRule>
    <cfRule type="cellIs" dxfId="7"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2015-07-09T18:03:58Z</dcterms:modified>
</cp:coreProperties>
</file>